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User\Desktop\Backup\1\Documentos\COMPILACAO DE DADOS\CCS P3\Importacao de Dados\2023\07\MDS\Files\"/>
    </mc:Choice>
  </mc:AlternateContent>
  <xr:revisionPtr revIDLastSave="0" documentId="13_ncr:1_{F111C3D9-0411-4CD4-9F22-4166D70A66E7}" xr6:coauthVersionLast="47" xr6:coauthVersionMax="47" xr10:uidLastSave="{00000000-0000-0000-0000-000000000000}"/>
  <bookViews>
    <workbookView xWindow="-110" yWindow="-110" windowWidth="19420" windowHeight="10420" tabRatio="787" xr2:uid="{00000000-000D-0000-FFFF-FFFF00000000}"/>
  </bookViews>
  <sheets>
    <sheet name="Retencao_PBI_Template" sheetId="55" r:id="rId1"/>
    <sheet name="IM_ER" sheetId="50" r:id="rId2"/>
    <sheet name="MDS" sheetId="52" r:id="rId3"/>
    <sheet name="Coorte12Meses" sheetId="51" r:id="rId4"/>
    <sheet name="MER_MDS_1Junho_8" sheetId="1" r:id="rId5"/>
    <sheet name="MER_MDS_Albazine_9" sheetId="17" r:id="rId6"/>
    <sheet name="MER_MDS_Hulene_10" sheetId="18" r:id="rId7"/>
    <sheet name="MER_MDS_MavalaneCS_11" sheetId="19" r:id="rId8"/>
    <sheet name="MER_MDS_MavalaneHG_12" sheetId="20" r:id="rId9"/>
    <sheet name="MER_MDS_Pescadores_13" sheetId="21" r:id="rId10"/>
    <sheet name="MER_MDS_Romao_14" sheetId="22" r:id="rId11"/>
    <sheet name="MER_MDS_1Maio_15" sheetId="23" r:id="rId12"/>
    <sheet name="MER_MDS_PCanico_16" sheetId="24" r:id="rId13"/>
    <sheet name="MER_MDS_AltMae_17" sheetId="30" r:id="rId14"/>
    <sheet name="MER_MDS_CCivil_18" sheetId="25" r:id="rId15"/>
    <sheet name="MER_MDS_HCMPed_19" sheetId="26" r:id="rId16"/>
    <sheet name="MER_MDS_Malhangalene_20" sheetId="27" r:id="rId17"/>
    <sheet name="MER_MDS_Maxaquene_21" sheetId="28" r:id="rId18"/>
    <sheet name="MER_MDS_PCimento_22" sheetId="31" r:id="rId19"/>
    <sheet name="MER_MDS_Porto_23" sheetId="29" r:id="rId20"/>
    <sheet name="MER_MDS_Bagamoio_24" sheetId="32" r:id="rId21"/>
    <sheet name="MER_MDS_HPI_25" sheetId="33" r:id="rId22"/>
    <sheet name="MER_MDS_Inhagoia_26" sheetId="34" r:id="rId23"/>
    <sheet name="MER_MDS_MagoanineA_27" sheetId="35" r:id="rId24"/>
    <sheet name="MER_MDS_MTendas_28" sheetId="36" r:id="rId25"/>
    <sheet name="MER_MDS_Zimpeto_29" sheetId="37" r:id="rId26"/>
    <sheet name="MER_MDS_Inhaca_31" sheetId="38" r:id="rId27"/>
    <sheet name="MER_MDS_Catembe_33" sheetId="39" r:id="rId28"/>
    <sheet name="MER_MDS_Incassane_35" sheetId="40" r:id="rId29"/>
    <sheet name="MER_MDS_ChamanculoCS_37" sheetId="41" r:id="rId30"/>
    <sheet name="MER_MDS_ChamanculoHG_38" sheetId="42" r:id="rId31"/>
    <sheet name="MER_MDS_JMCS_39" sheetId="43" r:id="rId32"/>
    <sheet name="MER_MDS_JMHG_40" sheetId="44" r:id="rId33"/>
    <sheet name="MER_MDS_Xipamanine_41" sheetId="45" r:id="rId34"/>
    <sheet name="MER_MDS_Provincia" sheetId="46" r:id="rId35"/>
  </sheets>
  <externalReferences>
    <externalReference r:id="rId36"/>
    <externalReference r:id="rId37"/>
    <externalReference r:id="rId38"/>
    <externalReference r:id="rId39"/>
    <externalReference r:id="rId40"/>
    <externalReference r:id="rId41"/>
    <externalReference r:id="rId42"/>
    <externalReference r:id="rId43"/>
  </externalReferences>
  <definedNames>
    <definedName name="_____xlfn_IFERROR">NA()</definedName>
    <definedName name="____xlfn_IFERROR">#N/A</definedName>
    <definedName name="___xlfn_IFERROR">#N/A</definedName>
    <definedName name="__xlfn_IFERROR" localSheetId="3">#N/A</definedName>
    <definedName name="__xlfn_IFERROR" localSheetId="1">#N/A</definedName>
    <definedName name="__xlfn_IFERROR" localSheetId="2">#N/A</definedName>
    <definedName name="__xlfn_IFERROR">NA()</definedName>
    <definedName name="_23_06_2015" localSheetId="3">'[1]0.Dados Gerais'!#REF!</definedName>
    <definedName name="_23_06_2015" localSheetId="1">'[1]0.Dados Gerais'!#REF!</definedName>
    <definedName name="_23_06_2015" localSheetId="2">'[1]0.Dados Gerais'!#REF!</definedName>
    <definedName name="_23_06_2015">NA()</definedName>
    <definedName name="Age">'[2]REF SHEET'!$A$2:$A$12</definedName>
    <definedName name="Dados">[3]!Table2[#All]</definedName>
    <definedName name="districts">[4]sites!$C$1:$D$173</definedName>
    <definedName name="indicators" localSheetId="3">[5]tables!$FA$2:$FH$3918</definedName>
    <definedName name="indicators" localSheetId="1">[5]tables!$FA$2:$FH$3918</definedName>
    <definedName name="indicators" localSheetId="2">[5]tables!$FA$2:$FH$3918</definedName>
    <definedName name="indicators">[4]tables!$FA$2:$FH$3918</definedName>
    <definedName name="Lista_Indicadores" localSheetId="3">'[6]0.Dados Gerais'!#REF!</definedName>
    <definedName name="Lista_Indicadores" localSheetId="1">'[6]0.Dados Gerais'!#REF!</definedName>
    <definedName name="Lista_Indicadores" localSheetId="2">'[6]0.Dados Gerais'!#REF!</definedName>
    <definedName name="Lista_Indicadores">NA()</definedName>
    <definedName name="_xlnm.Print_Area" localSheetId="4">MER_MDS_1Junho_8!$A$1:$K$85</definedName>
    <definedName name="_xlnm.Print_Area" localSheetId="11">MER_MDS_1Maio_15!#REF!</definedName>
    <definedName name="_xlnm.Print_Area" localSheetId="5">MER_MDS_Albazine_9!$A$1:$P$89</definedName>
    <definedName name="_xlnm.Print_Area" localSheetId="13">MER_MDS_AltMae_17!#REF!</definedName>
    <definedName name="_xlnm.Print_Area" localSheetId="20">MER_MDS_Bagamoio_24!#REF!</definedName>
    <definedName name="_xlnm.Print_Area" localSheetId="27">MER_MDS_Catembe_33!#REF!</definedName>
    <definedName name="_xlnm.Print_Area" localSheetId="14">MER_MDS_CCivil_18!#REF!</definedName>
    <definedName name="_xlnm.Print_Area" localSheetId="29">MER_MDS_ChamanculoCS_37!#REF!</definedName>
    <definedName name="_xlnm.Print_Area" localSheetId="30">MER_MDS_ChamanculoHG_38!#REF!</definedName>
    <definedName name="_xlnm.Print_Area" localSheetId="15">MER_MDS_HCMPed_19!#REF!</definedName>
    <definedName name="_xlnm.Print_Area" localSheetId="21">MER_MDS_HPI_25!#REF!</definedName>
    <definedName name="_xlnm.Print_Area" localSheetId="6">MER_MDS_Hulene_10!#REF!</definedName>
    <definedName name="_xlnm.Print_Area" localSheetId="28">MER_MDS_Incassane_35!#REF!</definedName>
    <definedName name="_xlnm.Print_Area" localSheetId="26">MER_MDS_Inhaca_31!#REF!</definedName>
    <definedName name="_xlnm.Print_Area" localSheetId="22">MER_MDS_Inhagoia_26!#REF!</definedName>
    <definedName name="_xlnm.Print_Area" localSheetId="31">MER_MDS_JMCS_39!#REF!</definedName>
    <definedName name="_xlnm.Print_Area" localSheetId="32">MER_MDS_JMHG_40!#REF!</definedName>
    <definedName name="_xlnm.Print_Area" localSheetId="23">MER_MDS_MagoanineA_27!#REF!</definedName>
    <definedName name="_xlnm.Print_Area" localSheetId="16">MER_MDS_Malhangalene_20!#REF!</definedName>
    <definedName name="_xlnm.Print_Area" localSheetId="7">MER_MDS_MavalaneCS_11!#REF!</definedName>
    <definedName name="_xlnm.Print_Area" localSheetId="8">MER_MDS_MavalaneHG_12!#REF!</definedName>
    <definedName name="_xlnm.Print_Area" localSheetId="17">MER_MDS_Maxaquene_21!#REF!</definedName>
    <definedName name="_xlnm.Print_Area" localSheetId="24">MER_MDS_MTendas_28!#REF!</definedName>
    <definedName name="_xlnm.Print_Area" localSheetId="12">MER_MDS_PCanico_16!#REF!</definedName>
    <definedName name="_xlnm.Print_Area" localSheetId="18">MER_MDS_PCimento_22!#REF!</definedName>
    <definedName name="_xlnm.Print_Area" localSheetId="9">MER_MDS_Pescadores_13!#REF!</definedName>
    <definedName name="_xlnm.Print_Area" localSheetId="19">MER_MDS_Porto_23!#REF!</definedName>
    <definedName name="_xlnm.Print_Area" localSheetId="34">MER_MDS_Provincia!$A$1:$P$89</definedName>
    <definedName name="_xlnm.Print_Area" localSheetId="10">MER_MDS_Romao_14!#REF!</definedName>
    <definedName name="_xlnm.Print_Area" localSheetId="33">MER_MDS_Xipamanine_41!#REF!</definedName>
    <definedName name="_xlnm.Print_Area" localSheetId="25">MER_MDS_Zimpeto_29!#REF!</definedName>
    <definedName name="PROVINCE" localSheetId="3">#REF!</definedName>
    <definedName name="PROVINCE" localSheetId="1">#REF!</definedName>
    <definedName name="PROVINCE" localSheetId="2">#REF!</definedName>
    <definedName name="PROVINCE">[4]tables!$B$2:$B$13</definedName>
    <definedName name="PROVINCIA" localSheetId="3">[1]Cascade_Prov_Dist_US!$A$2:$A$12</definedName>
    <definedName name="PROVINCIA" localSheetId="1">[1]Cascade_Prov_Dist_US!$A$2:$A$12</definedName>
    <definedName name="PROVINCIA" localSheetId="2">[1]Cascade_Prov_Dist_US!$A$2:$A$12</definedName>
    <definedName name="PROVINCIA">[7]Cascade_Prov_Dist_US!$A$2:$A$12</definedName>
    <definedName name="Relatório_Indicadores_Prioritários" localSheetId="3">'[6]0.Dados Gerais'!#REF!</definedName>
    <definedName name="Relatório_Indicadores_Prioritários" localSheetId="1">'[6]0.Dados Gerais'!#REF!</definedName>
    <definedName name="Relatório_Indicadores_Prioritários" localSheetId="2">'[6]0.Dados Gerais'!#REF!</definedName>
    <definedName name="Relatório_Indicadores_Prioritários">NA()</definedName>
    <definedName name="repor" localSheetId="3">'[6]0.Dados Gerais'!#REF!</definedName>
    <definedName name="repor" localSheetId="1">'[6]0.Dados Gerais'!#REF!</definedName>
    <definedName name="repor" localSheetId="2">'[6]0.Dados Gerais'!#REF!</definedName>
    <definedName name="repor">NA()</definedName>
    <definedName name="se" localSheetId="3">'[6]0.Dados Gerais'!#REF!</definedName>
    <definedName name="se" localSheetId="1">'[6]0.Dados Gerais'!#REF!</definedName>
    <definedName name="se" localSheetId="2">'[6]0.Dados Gerais'!#REF!</definedName>
    <definedName name="se">NA()</definedName>
    <definedName name="Sex">'[2]REF SHEET'!$B$2:$B$3</definedName>
    <definedName name="sitetype">OFFSET([5]tables!$EW$2,0,0,COUNTA([5]tables!#REF!),1)</definedName>
    <definedName name="X" localSheetId="3">[1]Cascade_Prov_Dist_US!#REF!</definedName>
    <definedName name="X" localSheetId="1">[1]Cascade_Prov_Dist_US!#REF!</definedName>
    <definedName name="X" localSheetId="2">[1]Cascade_Prov_Dist_US!#REF!</definedName>
    <definedName name="X">"[1]cascade_prov_dist_us!#ref!"</definedName>
    <definedName name="ZAMBÉZIA" localSheetId="3">[1]!Table1[ZAMBEZIA]</definedName>
    <definedName name="ZAMBÉZIA" localSheetId="1">[1]!Table1[ZAMBEZIA]</definedName>
    <definedName name="ZAMBÉZIA" localSheetId="2">[1]!Table1[ZAMBEZIA]</definedName>
    <definedName name="ZAMBÉZIA">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75" i="55" l="1"/>
  <c r="W175" i="55"/>
  <c r="V175" i="55"/>
  <c r="U175" i="55"/>
  <c r="T175" i="55"/>
  <c r="S175" i="55"/>
  <c r="R175" i="55"/>
  <c r="Q175" i="55"/>
  <c r="P175" i="55"/>
  <c r="O175" i="55"/>
  <c r="N175" i="55"/>
  <c r="M175" i="55"/>
  <c r="L175" i="55"/>
  <c r="K175" i="55"/>
  <c r="J175" i="55"/>
  <c r="I175" i="55"/>
  <c r="T174" i="55"/>
  <c r="S174" i="55"/>
  <c r="R174" i="55"/>
  <c r="Q174" i="55"/>
  <c r="P174" i="55"/>
  <c r="O174" i="55"/>
  <c r="N174" i="55"/>
  <c r="M174" i="55"/>
  <c r="L174" i="55"/>
  <c r="K174" i="55"/>
  <c r="J174" i="55"/>
  <c r="I174" i="55"/>
  <c r="T173" i="55"/>
  <c r="S173" i="55"/>
  <c r="R173" i="55"/>
  <c r="Q173" i="55"/>
  <c r="P173" i="55"/>
  <c r="O173" i="55"/>
  <c r="N173" i="55"/>
  <c r="M173" i="55"/>
  <c r="L173" i="55"/>
  <c r="K173" i="55"/>
  <c r="J173" i="55"/>
  <c r="I173" i="55"/>
  <c r="T172" i="55"/>
  <c r="S172" i="55"/>
  <c r="R172" i="55"/>
  <c r="Q172" i="55"/>
  <c r="P172" i="55"/>
  <c r="O172" i="55"/>
  <c r="N172" i="55"/>
  <c r="M172" i="55"/>
  <c r="L172" i="55"/>
  <c r="K172" i="55"/>
  <c r="J172" i="55"/>
  <c r="I172" i="55"/>
  <c r="T171" i="55"/>
  <c r="S171" i="55"/>
  <c r="R171" i="55"/>
  <c r="Q171" i="55"/>
  <c r="P171" i="55"/>
  <c r="O171" i="55"/>
  <c r="N171" i="55"/>
  <c r="M171" i="55"/>
  <c r="L171" i="55"/>
  <c r="K171" i="55"/>
  <c r="J171" i="55"/>
  <c r="I171" i="55"/>
  <c r="X169" i="55"/>
  <c r="W169" i="55"/>
  <c r="V169" i="55"/>
  <c r="U169" i="55"/>
  <c r="T169" i="55"/>
  <c r="S169" i="55"/>
  <c r="R169" i="55"/>
  <c r="Q169" i="55"/>
  <c r="P169" i="55"/>
  <c r="O169" i="55"/>
  <c r="N169" i="55"/>
  <c r="M169" i="55"/>
  <c r="L169" i="55"/>
  <c r="K169" i="55"/>
  <c r="J169" i="55"/>
  <c r="I169" i="55"/>
  <c r="T168" i="55"/>
  <c r="S168" i="55"/>
  <c r="R168" i="55"/>
  <c r="Q168" i="55"/>
  <c r="P168" i="55"/>
  <c r="O168" i="55"/>
  <c r="N168" i="55"/>
  <c r="M168" i="55"/>
  <c r="L168" i="55"/>
  <c r="K168" i="55"/>
  <c r="J168" i="55"/>
  <c r="I168" i="55"/>
  <c r="T167" i="55"/>
  <c r="S167" i="55"/>
  <c r="R167" i="55"/>
  <c r="Q167" i="55"/>
  <c r="P167" i="55"/>
  <c r="O167" i="55"/>
  <c r="N167" i="55"/>
  <c r="M167" i="55"/>
  <c r="L167" i="55"/>
  <c r="K167" i="55"/>
  <c r="J167" i="55"/>
  <c r="I167" i="55"/>
  <c r="T166" i="55"/>
  <c r="S166" i="55"/>
  <c r="R166" i="55"/>
  <c r="Q166" i="55"/>
  <c r="P166" i="55"/>
  <c r="O166" i="55"/>
  <c r="N166" i="55"/>
  <c r="M166" i="55"/>
  <c r="L166" i="55"/>
  <c r="K166" i="55"/>
  <c r="J166" i="55"/>
  <c r="I166" i="55"/>
  <c r="T165" i="55"/>
  <c r="S165" i="55"/>
  <c r="R165" i="55"/>
  <c r="Q165" i="55"/>
  <c r="P165" i="55"/>
  <c r="O165" i="55"/>
  <c r="N165" i="55"/>
  <c r="M165" i="55"/>
  <c r="L165" i="55"/>
  <c r="K165" i="55"/>
  <c r="J165" i="55"/>
  <c r="I165" i="55"/>
  <c r="T163" i="55"/>
  <c r="S163" i="55"/>
  <c r="R163" i="55"/>
  <c r="Q163" i="55"/>
  <c r="P163" i="55"/>
  <c r="O163" i="55"/>
  <c r="N163" i="55"/>
  <c r="M163" i="55"/>
  <c r="L163" i="55"/>
  <c r="K163" i="55"/>
  <c r="J163" i="55"/>
  <c r="I163" i="55"/>
  <c r="T162" i="55"/>
  <c r="S162" i="55"/>
  <c r="R162" i="55"/>
  <c r="Q162" i="55"/>
  <c r="P162" i="55"/>
  <c r="O162" i="55"/>
  <c r="N162" i="55"/>
  <c r="M162" i="55"/>
  <c r="L162" i="55"/>
  <c r="K162" i="55"/>
  <c r="J162" i="55"/>
  <c r="I162" i="55"/>
  <c r="T161" i="55"/>
  <c r="S161" i="55"/>
  <c r="R161" i="55"/>
  <c r="Q161" i="55"/>
  <c r="P161" i="55"/>
  <c r="O161" i="55"/>
  <c r="N161" i="55"/>
  <c r="M161" i="55"/>
  <c r="L161" i="55"/>
  <c r="K161" i="55"/>
  <c r="J161" i="55"/>
  <c r="I161" i="55"/>
  <c r="T160" i="55"/>
  <c r="S160" i="55"/>
  <c r="R160" i="55"/>
  <c r="Q160" i="55"/>
  <c r="P160" i="55"/>
  <c r="O160" i="55"/>
  <c r="N160" i="55"/>
  <c r="M160" i="55"/>
  <c r="L160" i="55"/>
  <c r="K160" i="55"/>
  <c r="J160" i="55"/>
  <c r="I160" i="55"/>
  <c r="T159" i="55"/>
  <c r="S159" i="55"/>
  <c r="R159" i="55"/>
  <c r="Q159" i="55"/>
  <c r="P159" i="55"/>
  <c r="O159" i="55"/>
  <c r="N159" i="55"/>
  <c r="M159" i="55"/>
  <c r="L159" i="55"/>
  <c r="K159" i="55"/>
  <c r="J159" i="55"/>
  <c r="I159" i="55"/>
  <c r="X163" i="55"/>
  <c r="W163" i="55"/>
  <c r="V163" i="55"/>
  <c r="U163" i="55"/>
  <c r="T157" i="55"/>
  <c r="S157" i="55"/>
  <c r="R157" i="55"/>
  <c r="Q157" i="55"/>
  <c r="P157" i="55"/>
  <c r="O157" i="55"/>
  <c r="N157" i="55"/>
  <c r="M157" i="55"/>
  <c r="L157" i="55"/>
  <c r="K157" i="55"/>
  <c r="J157" i="55"/>
  <c r="I157" i="55"/>
  <c r="T156" i="55"/>
  <c r="S156" i="55"/>
  <c r="R156" i="55"/>
  <c r="Q156" i="55"/>
  <c r="P156" i="55"/>
  <c r="O156" i="55"/>
  <c r="N156" i="55"/>
  <c r="M156" i="55"/>
  <c r="L156" i="55"/>
  <c r="K156" i="55"/>
  <c r="J156" i="55"/>
  <c r="I156" i="55"/>
  <c r="T155" i="55"/>
  <c r="S155" i="55"/>
  <c r="R155" i="55"/>
  <c r="Q155" i="55"/>
  <c r="P155" i="55"/>
  <c r="O155" i="55"/>
  <c r="N155" i="55"/>
  <c r="M155" i="55"/>
  <c r="L155" i="55"/>
  <c r="K155" i="55"/>
  <c r="J155" i="55"/>
  <c r="I155" i="55"/>
  <c r="T154" i="55"/>
  <c r="S154" i="55"/>
  <c r="R154" i="55"/>
  <c r="Q154" i="55"/>
  <c r="P154" i="55"/>
  <c r="O154" i="55"/>
  <c r="N154" i="55"/>
  <c r="M154" i="55"/>
  <c r="L154" i="55"/>
  <c r="K154" i="55"/>
  <c r="J154" i="55"/>
  <c r="I154" i="55"/>
  <c r="T153" i="55"/>
  <c r="S153" i="55"/>
  <c r="R153" i="55"/>
  <c r="Q153" i="55"/>
  <c r="P153" i="55"/>
  <c r="O153" i="55"/>
  <c r="N153" i="55"/>
  <c r="M153" i="55"/>
  <c r="L153" i="55"/>
  <c r="K153" i="55"/>
  <c r="J153" i="55"/>
  <c r="I153" i="55"/>
  <c r="X157" i="55"/>
  <c r="W157" i="55"/>
  <c r="V157" i="55"/>
  <c r="U157" i="55"/>
  <c r="X151" i="55"/>
  <c r="W151" i="55"/>
  <c r="V151" i="55"/>
  <c r="U151" i="55"/>
  <c r="T151" i="55"/>
  <c r="S151" i="55"/>
  <c r="R151" i="55"/>
  <c r="Q151" i="55"/>
  <c r="P151" i="55"/>
  <c r="O151" i="55"/>
  <c r="N151" i="55"/>
  <c r="M151" i="55"/>
  <c r="L151" i="55"/>
  <c r="K151" i="55"/>
  <c r="J151" i="55"/>
  <c r="I151" i="55"/>
  <c r="T150" i="55"/>
  <c r="S150" i="55"/>
  <c r="R150" i="55"/>
  <c r="Q150" i="55"/>
  <c r="P150" i="55"/>
  <c r="O150" i="55"/>
  <c r="N150" i="55"/>
  <c r="M150" i="55"/>
  <c r="L150" i="55"/>
  <c r="K150" i="55"/>
  <c r="J150" i="55"/>
  <c r="I150" i="55"/>
  <c r="T149" i="55"/>
  <c r="S149" i="55"/>
  <c r="R149" i="55"/>
  <c r="Q149" i="55"/>
  <c r="P149" i="55"/>
  <c r="O149" i="55"/>
  <c r="N149" i="55"/>
  <c r="M149" i="55"/>
  <c r="L149" i="55"/>
  <c r="K149" i="55"/>
  <c r="J149" i="55"/>
  <c r="I149" i="55"/>
  <c r="T148" i="55"/>
  <c r="S148" i="55"/>
  <c r="R148" i="55"/>
  <c r="Q148" i="55"/>
  <c r="P148" i="55"/>
  <c r="O148" i="55"/>
  <c r="N148" i="55"/>
  <c r="M148" i="55"/>
  <c r="L148" i="55"/>
  <c r="K148" i="55"/>
  <c r="J148" i="55"/>
  <c r="I148" i="55"/>
  <c r="T147" i="55"/>
  <c r="S147" i="55"/>
  <c r="R147" i="55"/>
  <c r="Q147" i="55"/>
  <c r="P147" i="55"/>
  <c r="O147" i="55"/>
  <c r="N147" i="55"/>
  <c r="M147" i="55"/>
  <c r="L147" i="55"/>
  <c r="K147" i="55"/>
  <c r="J147" i="55"/>
  <c r="I147" i="55"/>
  <c r="X145" i="55"/>
  <c r="W145" i="55"/>
  <c r="V145" i="55"/>
  <c r="U145" i="55"/>
  <c r="T145" i="55"/>
  <c r="S145" i="55"/>
  <c r="R145" i="55"/>
  <c r="Q145" i="55"/>
  <c r="P145" i="55"/>
  <c r="O145" i="55"/>
  <c r="N145" i="55"/>
  <c r="M145" i="55"/>
  <c r="L145" i="55"/>
  <c r="K145" i="55"/>
  <c r="J145" i="55"/>
  <c r="I145" i="55"/>
  <c r="T144" i="55"/>
  <c r="S144" i="55"/>
  <c r="R144" i="55"/>
  <c r="Q144" i="55"/>
  <c r="P144" i="55"/>
  <c r="O144" i="55"/>
  <c r="N144" i="55"/>
  <c r="M144" i="55"/>
  <c r="L144" i="55"/>
  <c r="K144" i="55"/>
  <c r="J144" i="55"/>
  <c r="I144" i="55"/>
  <c r="T143" i="55"/>
  <c r="S143" i="55"/>
  <c r="R143" i="55"/>
  <c r="Q143" i="55"/>
  <c r="P143" i="55"/>
  <c r="O143" i="55"/>
  <c r="N143" i="55"/>
  <c r="M143" i="55"/>
  <c r="L143" i="55"/>
  <c r="K143" i="55"/>
  <c r="J143" i="55"/>
  <c r="I143" i="55"/>
  <c r="T142" i="55"/>
  <c r="S142" i="55"/>
  <c r="R142" i="55"/>
  <c r="Q142" i="55"/>
  <c r="P142" i="55"/>
  <c r="O142" i="55"/>
  <c r="N142" i="55"/>
  <c r="M142" i="55"/>
  <c r="L142" i="55"/>
  <c r="K142" i="55"/>
  <c r="J142" i="55"/>
  <c r="I142" i="55"/>
  <c r="T141" i="55"/>
  <c r="S141" i="55"/>
  <c r="R141" i="55"/>
  <c r="Q141" i="55"/>
  <c r="P141" i="55"/>
  <c r="O141" i="55"/>
  <c r="N141" i="55"/>
  <c r="M141" i="55"/>
  <c r="L141" i="55"/>
  <c r="K141" i="55"/>
  <c r="J141" i="55"/>
  <c r="I141" i="55"/>
  <c r="X139" i="55"/>
  <c r="W139" i="55"/>
  <c r="V139" i="55"/>
  <c r="U139" i="55"/>
  <c r="T139" i="55"/>
  <c r="S139" i="55"/>
  <c r="R139" i="55"/>
  <c r="Q139" i="55"/>
  <c r="P139" i="55"/>
  <c r="O139" i="55"/>
  <c r="N139" i="55"/>
  <c r="M139" i="55"/>
  <c r="L139" i="55"/>
  <c r="K139" i="55"/>
  <c r="J139" i="55"/>
  <c r="I139" i="55"/>
  <c r="T138" i="55"/>
  <c r="S138" i="55"/>
  <c r="R138" i="55"/>
  <c r="Q138" i="55"/>
  <c r="P138" i="55"/>
  <c r="O138" i="55"/>
  <c r="N138" i="55"/>
  <c r="M138" i="55"/>
  <c r="L138" i="55"/>
  <c r="K138" i="55"/>
  <c r="J138" i="55"/>
  <c r="I138" i="55"/>
  <c r="T137" i="55"/>
  <c r="S137" i="55"/>
  <c r="R137" i="55"/>
  <c r="Q137" i="55"/>
  <c r="P137" i="55"/>
  <c r="O137" i="55"/>
  <c r="N137" i="55"/>
  <c r="M137" i="55"/>
  <c r="L137" i="55"/>
  <c r="K137" i="55"/>
  <c r="J137" i="55"/>
  <c r="I137" i="55"/>
  <c r="T136" i="55"/>
  <c r="S136" i="55"/>
  <c r="R136" i="55"/>
  <c r="Q136" i="55"/>
  <c r="P136" i="55"/>
  <c r="O136" i="55"/>
  <c r="N136" i="55"/>
  <c r="M136" i="55"/>
  <c r="L136" i="55"/>
  <c r="K136" i="55"/>
  <c r="J136" i="55"/>
  <c r="I136" i="55"/>
  <c r="T135" i="55"/>
  <c r="S135" i="55"/>
  <c r="R135" i="55"/>
  <c r="Q135" i="55"/>
  <c r="P135" i="55"/>
  <c r="O135" i="55"/>
  <c r="N135" i="55"/>
  <c r="M135" i="55"/>
  <c r="L135" i="55"/>
  <c r="K135" i="55"/>
  <c r="J135" i="55"/>
  <c r="I135" i="55"/>
  <c r="X133" i="55"/>
  <c r="W133" i="55"/>
  <c r="V133" i="55"/>
  <c r="U133" i="55"/>
  <c r="T133" i="55"/>
  <c r="S133" i="55"/>
  <c r="R133" i="55"/>
  <c r="Q133" i="55"/>
  <c r="P133" i="55"/>
  <c r="O133" i="55"/>
  <c r="N133" i="55"/>
  <c r="M133" i="55"/>
  <c r="L133" i="55"/>
  <c r="K133" i="55"/>
  <c r="J133" i="55"/>
  <c r="I133" i="55"/>
  <c r="T132" i="55"/>
  <c r="S132" i="55"/>
  <c r="R132" i="55"/>
  <c r="Q132" i="55"/>
  <c r="P132" i="55"/>
  <c r="O132" i="55"/>
  <c r="N132" i="55"/>
  <c r="M132" i="55"/>
  <c r="L132" i="55"/>
  <c r="K132" i="55"/>
  <c r="J132" i="55"/>
  <c r="I132" i="55"/>
  <c r="T131" i="55"/>
  <c r="S131" i="55"/>
  <c r="R131" i="55"/>
  <c r="Q131" i="55"/>
  <c r="P131" i="55"/>
  <c r="O131" i="55"/>
  <c r="N131" i="55"/>
  <c r="M131" i="55"/>
  <c r="L131" i="55"/>
  <c r="K131" i="55"/>
  <c r="J131" i="55"/>
  <c r="I131" i="55"/>
  <c r="T130" i="55"/>
  <c r="S130" i="55"/>
  <c r="R130" i="55"/>
  <c r="Q130" i="55"/>
  <c r="P130" i="55"/>
  <c r="O130" i="55"/>
  <c r="N130" i="55"/>
  <c r="M130" i="55"/>
  <c r="L130" i="55"/>
  <c r="K130" i="55"/>
  <c r="J130" i="55"/>
  <c r="I130" i="55"/>
  <c r="T129" i="55"/>
  <c r="S129" i="55"/>
  <c r="R129" i="55"/>
  <c r="Q129" i="55"/>
  <c r="P129" i="55"/>
  <c r="O129" i="55"/>
  <c r="N129" i="55"/>
  <c r="M129" i="55"/>
  <c r="L129" i="55"/>
  <c r="K129" i="55"/>
  <c r="J129" i="55"/>
  <c r="I129" i="55"/>
  <c r="X127" i="55"/>
  <c r="W127" i="55"/>
  <c r="V127" i="55"/>
  <c r="U127" i="55"/>
  <c r="T127" i="55"/>
  <c r="S127" i="55"/>
  <c r="R127" i="55"/>
  <c r="Q127" i="55"/>
  <c r="P127" i="55"/>
  <c r="O127" i="55"/>
  <c r="N127" i="55"/>
  <c r="M127" i="55"/>
  <c r="L127" i="55"/>
  <c r="K127" i="55"/>
  <c r="J127" i="55"/>
  <c r="I127" i="55"/>
  <c r="T126" i="55"/>
  <c r="S126" i="55"/>
  <c r="R126" i="55"/>
  <c r="Q126" i="55"/>
  <c r="P126" i="55"/>
  <c r="O126" i="55"/>
  <c r="N126" i="55"/>
  <c r="M126" i="55"/>
  <c r="L126" i="55"/>
  <c r="K126" i="55"/>
  <c r="J126" i="55"/>
  <c r="I126" i="55"/>
  <c r="T125" i="55"/>
  <c r="S125" i="55"/>
  <c r="R125" i="55"/>
  <c r="Q125" i="55"/>
  <c r="P125" i="55"/>
  <c r="O125" i="55"/>
  <c r="N125" i="55"/>
  <c r="M125" i="55"/>
  <c r="L125" i="55"/>
  <c r="K125" i="55"/>
  <c r="J125" i="55"/>
  <c r="I125" i="55"/>
  <c r="T124" i="55"/>
  <c r="S124" i="55"/>
  <c r="R124" i="55"/>
  <c r="Q124" i="55"/>
  <c r="P124" i="55"/>
  <c r="O124" i="55"/>
  <c r="N124" i="55"/>
  <c r="M124" i="55"/>
  <c r="L124" i="55"/>
  <c r="K124" i="55"/>
  <c r="J124" i="55"/>
  <c r="I124" i="55"/>
  <c r="T123" i="55"/>
  <c r="S123" i="55"/>
  <c r="R123" i="55"/>
  <c r="Q123" i="55"/>
  <c r="P123" i="55"/>
  <c r="O123" i="55"/>
  <c r="N123" i="55"/>
  <c r="M123" i="55"/>
  <c r="L123" i="55"/>
  <c r="K123" i="55"/>
  <c r="J123" i="55"/>
  <c r="I123" i="55"/>
  <c r="X121" i="55"/>
  <c r="W121" i="55"/>
  <c r="V121" i="55"/>
  <c r="U121" i="55"/>
  <c r="T121" i="55"/>
  <c r="S121" i="55"/>
  <c r="R121" i="55"/>
  <c r="Q121" i="55"/>
  <c r="P121" i="55"/>
  <c r="O121" i="55"/>
  <c r="N121" i="55"/>
  <c r="M121" i="55"/>
  <c r="L121" i="55"/>
  <c r="K121" i="55"/>
  <c r="J121" i="55"/>
  <c r="I121" i="55"/>
  <c r="T120" i="55"/>
  <c r="S120" i="55"/>
  <c r="R120" i="55"/>
  <c r="Q120" i="55"/>
  <c r="P120" i="55"/>
  <c r="O120" i="55"/>
  <c r="N120" i="55"/>
  <c r="M120" i="55"/>
  <c r="L120" i="55"/>
  <c r="K120" i="55"/>
  <c r="J120" i="55"/>
  <c r="I120" i="55"/>
  <c r="T119" i="55"/>
  <c r="S119" i="55"/>
  <c r="R119" i="55"/>
  <c r="Q119" i="55"/>
  <c r="P119" i="55"/>
  <c r="O119" i="55"/>
  <c r="N119" i="55"/>
  <c r="M119" i="55"/>
  <c r="L119" i="55"/>
  <c r="K119" i="55"/>
  <c r="J119" i="55"/>
  <c r="I119" i="55"/>
  <c r="T118" i="55"/>
  <c r="S118" i="55"/>
  <c r="R118" i="55"/>
  <c r="Q118" i="55"/>
  <c r="P118" i="55"/>
  <c r="O118" i="55"/>
  <c r="N118" i="55"/>
  <c r="M118" i="55"/>
  <c r="L118" i="55"/>
  <c r="K118" i="55"/>
  <c r="J118" i="55"/>
  <c r="I118" i="55"/>
  <c r="T117" i="55"/>
  <c r="S117" i="55"/>
  <c r="R117" i="55"/>
  <c r="Q117" i="55"/>
  <c r="P117" i="55"/>
  <c r="O117" i="55"/>
  <c r="N117" i="55"/>
  <c r="M117" i="55"/>
  <c r="L117" i="55"/>
  <c r="K117" i="55"/>
  <c r="J117" i="55"/>
  <c r="I117" i="55"/>
  <c r="X115" i="55"/>
  <c r="W115" i="55"/>
  <c r="V115" i="55"/>
  <c r="U115" i="55"/>
  <c r="T115" i="55"/>
  <c r="S115" i="55"/>
  <c r="R115" i="55"/>
  <c r="Q115" i="55"/>
  <c r="P115" i="55"/>
  <c r="O115" i="55"/>
  <c r="N115" i="55"/>
  <c r="M115" i="55"/>
  <c r="L115" i="55"/>
  <c r="K115" i="55"/>
  <c r="J115" i="55"/>
  <c r="I115" i="55"/>
  <c r="T114" i="55"/>
  <c r="S114" i="55"/>
  <c r="R114" i="55"/>
  <c r="Q114" i="55"/>
  <c r="P114" i="55"/>
  <c r="O114" i="55"/>
  <c r="N114" i="55"/>
  <c r="M114" i="55"/>
  <c r="L114" i="55"/>
  <c r="K114" i="55"/>
  <c r="J114" i="55"/>
  <c r="I114" i="55"/>
  <c r="T113" i="55"/>
  <c r="S113" i="55"/>
  <c r="R113" i="55"/>
  <c r="Q113" i="55"/>
  <c r="P113" i="55"/>
  <c r="O113" i="55"/>
  <c r="N113" i="55"/>
  <c r="M113" i="55"/>
  <c r="L113" i="55"/>
  <c r="K113" i="55"/>
  <c r="J113" i="55"/>
  <c r="I113" i="55"/>
  <c r="T112" i="55"/>
  <c r="S112" i="55"/>
  <c r="R112" i="55"/>
  <c r="Q112" i="55"/>
  <c r="P112" i="55"/>
  <c r="O112" i="55"/>
  <c r="N112" i="55"/>
  <c r="M112" i="55"/>
  <c r="L112" i="55"/>
  <c r="K112" i="55"/>
  <c r="J112" i="55"/>
  <c r="I112" i="55"/>
  <c r="T111" i="55"/>
  <c r="S111" i="55"/>
  <c r="R111" i="55"/>
  <c r="Q111" i="55"/>
  <c r="P111" i="55"/>
  <c r="O111" i="55"/>
  <c r="N111" i="55"/>
  <c r="M111" i="55"/>
  <c r="L111" i="55"/>
  <c r="K111" i="55"/>
  <c r="J111" i="55"/>
  <c r="I111" i="55"/>
  <c r="X109" i="55"/>
  <c r="W109" i="55"/>
  <c r="V109" i="55"/>
  <c r="U109" i="55"/>
  <c r="T109" i="55"/>
  <c r="S109" i="55"/>
  <c r="R109" i="55"/>
  <c r="Q109" i="55"/>
  <c r="P109" i="55"/>
  <c r="O109" i="55"/>
  <c r="N109" i="55"/>
  <c r="M109" i="55"/>
  <c r="L109" i="55"/>
  <c r="K109" i="55"/>
  <c r="J109" i="55"/>
  <c r="I109" i="55"/>
  <c r="T108" i="55"/>
  <c r="S108" i="55"/>
  <c r="R108" i="55"/>
  <c r="Q108" i="55"/>
  <c r="P108" i="55"/>
  <c r="O108" i="55"/>
  <c r="N108" i="55"/>
  <c r="M108" i="55"/>
  <c r="L108" i="55"/>
  <c r="K108" i="55"/>
  <c r="J108" i="55"/>
  <c r="I108" i="55"/>
  <c r="T107" i="55"/>
  <c r="S107" i="55"/>
  <c r="R107" i="55"/>
  <c r="Q107" i="55"/>
  <c r="P107" i="55"/>
  <c r="O107" i="55"/>
  <c r="N107" i="55"/>
  <c r="M107" i="55"/>
  <c r="L107" i="55"/>
  <c r="K107" i="55"/>
  <c r="J107" i="55"/>
  <c r="I107" i="55"/>
  <c r="T106" i="55"/>
  <c r="S106" i="55"/>
  <c r="R106" i="55"/>
  <c r="Q106" i="55"/>
  <c r="P106" i="55"/>
  <c r="O106" i="55"/>
  <c r="N106" i="55"/>
  <c r="M106" i="55"/>
  <c r="L106" i="55"/>
  <c r="K106" i="55"/>
  <c r="J106" i="55"/>
  <c r="I106" i="55"/>
  <c r="T105" i="55"/>
  <c r="S105" i="55"/>
  <c r="R105" i="55"/>
  <c r="Q105" i="55"/>
  <c r="P105" i="55"/>
  <c r="O105" i="55"/>
  <c r="N105" i="55"/>
  <c r="M105" i="55"/>
  <c r="L105" i="55"/>
  <c r="K105" i="55"/>
  <c r="J105" i="55"/>
  <c r="I105" i="55"/>
  <c r="X103" i="55"/>
  <c r="W103" i="55"/>
  <c r="V103" i="55"/>
  <c r="U103" i="55"/>
  <c r="T103" i="55"/>
  <c r="S103" i="55"/>
  <c r="R103" i="55"/>
  <c r="Q103" i="55"/>
  <c r="P103" i="55"/>
  <c r="O103" i="55"/>
  <c r="N103" i="55"/>
  <c r="M103" i="55"/>
  <c r="L103" i="55"/>
  <c r="K103" i="55"/>
  <c r="J103" i="55"/>
  <c r="I103" i="55"/>
  <c r="T102" i="55"/>
  <c r="S102" i="55"/>
  <c r="R102" i="55"/>
  <c r="Q102" i="55"/>
  <c r="P102" i="55"/>
  <c r="O102" i="55"/>
  <c r="N102" i="55"/>
  <c r="M102" i="55"/>
  <c r="L102" i="55"/>
  <c r="K102" i="55"/>
  <c r="J102" i="55"/>
  <c r="I102" i="55"/>
  <c r="T101" i="55"/>
  <c r="S101" i="55"/>
  <c r="R101" i="55"/>
  <c r="Q101" i="55"/>
  <c r="P101" i="55"/>
  <c r="O101" i="55"/>
  <c r="N101" i="55"/>
  <c r="M101" i="55"/>
  <c r="L101" i="55"/>
  <c r="K101" i="55"/>
  <c r="J101" i="55"/>
  <c r="I101" i="55"/>
  <c r="T100" i="55"/>
  <c r="S100" i="55"/>
  <c r="R100" i="55"/>
  <c r="Q100" i="55"/>
  <c r="P100" i="55"/>
  <c r="O100" i="55"/>
  <c r="N100" i="55"/>
  <c r="M100" i="55"/>
  <c r="L100" i="55"/>
  <c r="K100" i="55"/>
  <c r="J100" i="55"/>
  <c r="I100" i="55"/>
  <c r="T99" i="55"/>
  <c r="S99" i="55"/>
  <c r="R99" i="55"/>
  <c r="Q99" i="55"/>
  <c r="P99" i="55"/>
  <c r="O99" i="55"/>
  <c r="N99" i="55"/>
  <c r="M99" i="55"/>
  <c r="L99" i="55"/>
  <c r="K99" i="55"/>
  <c r="J99" i="55"/>
  <c r="I99" i="55"/>
  <c r="X97" i="55"/>
  <c r="W97" i="55"/>
  <c r="V97" i="55"/>
  <c r="U97" i="55"/>
  <c r="T97" i="55"/>
  <c r="S97" i="55"/>
  <c r="R97" i="55"/>
  <c r="Q97" i="55"/>
  <c r="P97" i="55"/>
  <c r="O97" i="55"/>
  <c r="N97" i="55"/>
  <c r="M97" i="55"/>
  <c r="L97" i="55"/>
  <c r="K97" i="55"/>
  <c r="J97" i="55"/>
  <c r="I97" i="55"/>
  <c r="T96" i="55"/>
  <c r="S96" i="55"/>
  <c r="R96" i="55"/>
  <c r="Q96" i="55"/>
  <c r="P96" i="55"/>
  <c r="O96" i="55"/>
  <c r="N96" i="55"/>
  <c r="M96" i="55"/>
  <c r="L96" i="55"/>
  <c r="K96" i="55"/>
  <c r="J96" i="55"/>
  <c r="I96" i="55"/>
  <c r="T95" i="55"/>
  <c r="S95" i="55"/>
  <c r="R95" i="55"/>
  <c r="Q95" i="55"/>
  <c r="P95" i="55"/>
  <c r="O95" i="55"/>
  <c r="N95" i="55"/>
  <c r="M95" i="55"/>
  <c r="L95" i="55"/>
  <c r="K95" i="55"/>
  <c r="J95" i="55"/>
  <c r="I95" i="55"/>
  <c r="T94" i="55"/>
  <c r="S94" i="55"/>
  <c r="R94" i="55"/>
  <c r="Q94" i="55"/>
  <c r="P94" i="55"/>
  <c r="O94" i="55"/>
  <c r="N94" i="55"/>
  <c r="M94" i="55"/>
  <c r="L94" i="55"/>
  <c r="K94" i="55"/>
  <c r="J94" i="55"/>
  <c r="I94" i="55"/>
  <c r="T93" i="55"/>
  <c r="S93" i="55"/>
  <c r="R93" i="55"/>
  <c r="Q93" i="55"/>
  <c r="P93" i="55"/>
  <c r="O93" i="55"/>
  <c r="N93" i="55"/>
  <c r="M93" i="55"/>
  <c r="L93" i="55"/>
  <c r="K93" i="55"/>
  <c r="J93" i="55"/>
  <c r="I93" i="55"/>
  <c r="X91" i="55"/>
  <c r="W91" i="55"/>
  <c r="V91" i="55"/>
  <c r="U91" i="55"/>
  <c r="T91" i="55"/>
  <c r="S91" i="55"/>
  <c r="R91" i="55"/>
  <c r="Q91" i="55"/>
  <c r="P91" i="55"/>
  <c r="O91" i="55"/>
  <c r="N91" i="55"/>
  <c r="M91" i="55"/>
  <c r="L91" i="55"/>
  <c r="K91" i="55"/>
  <c r="J91" i="55"/>
  <c r="I91" i="55"/>
  <c r="T90" i="55"/>
  <c r="S90" i="55"/>
  <c r="R90" i="55"/>
  <c r="Q90" i="55"/>
  <c r="P90" i="55"/>
  <c r="O90" i="55"/>
  <c r="N90" i="55"/>
  <c r="M90" i="55"/>
  <c r="L90" i="55"/>
  <c r="K90" i="55"/>
  <c r="J90" i="55"/>
  <c r="I90" i="55"/>
  <c r="T89" i="55"/>
  <c r="S89" i="55"/>
  <c r="R89" i="55"/>
  <c r="Q89" i="55"/>
  <c r="P89" i="55"/>
  <c r="O89" i="55"/>
  <c r="N89" i="55"/>
  <c r="M89" i="55"/>
  <c r="L89" i="55"/>
  <c r="K89" i="55"/>
  <c r="J89" i="55"/>
  <c r="I89" i="55"/>
  <c r="T88" i="55"/>
  <c r="S88" i="55"/>
  <c r="R88" i="55"/>
  <c r="Q88" i="55"/>
  <c r="P88" i="55"/>
  <c r="O88" i="55"/>
  <c r="N88" i="55"/>
  <c r="M88" i="55"/>
  <c r="L88" i="55"/>
  <c r="K88" i="55"/>
  <c r="J88" i="55"/>
  <c r="I88" i="55"/>
  <c r="T87" i="55"/>
  <c r="S87" i="55"/>
  <c r="R87" i="55"/>
  <c r="Q87" i="55"/>
  <c r="P87" i="55"/>
  <c r="O87" i="55"/>
  <c r="N87" i="55"/>
  <c r="M87" i="55"/>
  <c r="L87" i="55"/>
  <c r="K87" i="55"/>
  <c r="J87" i="55"/>
  <c r="I87" i="55"/>
  <c r="X85" i="55"/>
  <c r="W85" i="55"/>
  <c r="V85" i="55"/>
  <c r="U85" i="55"/>
  <c r="T85" i="55"/>
  <c r="S85" i="55"/>
  <c r="R85" i="55"/>
  <c r="Q85" i="55"/>
  <c r="P85" i="55"/>
  <c r="O85" i="55"/>
  <c r="N85" i="55"/>
  <c r="M85" i="55"/>
  <c r="L85" i="55"/>
  <c r="K85" i="55"/>
  <c r="J85" i="55"/>
  <c r="I85" i="55"/>
  <c r="T84" i="55"/>
  <c r="S84" i="55"/>
  <c r="R84" i="55"/>
  <c r="Q84" i="55"/>
  <c r="P84" i="55"/>
  <c r="O84" i="55"/>
  <c r="N84" i="55"/>
  <c r="M84" i="55"/>
  <c r="L84" i="55"/>
  <c r="K84" i="55"/>
  <c r="J84" i="55"/>
  <c r="I84" i="55"/>
  <c r="T83" i="55"/>
  <c r="S83" i="55"/>
  <c r="R83" i="55"/>
  <c r="Q83" i="55"/>
  <c r="P83" i="55"/>
  <c r="O83" i="55"/>
  <c r="N83" i="55"/>
  <c r="M83" i="55"/>
  <c r="L83" i="55"/>
  <c r="K83" i="55"/>
  <c r="J83" i="55"/>
  <c r="I83" i="55"/>
  <c r="T82" i="55"/>
  <c r="S82" i="55"/>
  <c r="R82" i="55"/>
  <c r="Q82" i="55"/>
  <c r="P82" i="55"/>
  <c r="O82" i="55"/>
  <c r="N82" i="55"/>
  <c r="M82" i="55"/>
  <c r="L82" i="55"/>
  <c r="K82" i="55"/>
  <c r="J82" i="55"/>
  <c r="I82" i="55"/>
  <c r="T81" i="55"/>
  <c r="S81" i="55"/>
  <c r="R81" i="55"/>
  <c r="Q81" i="55"/>
  <c r="P81" i="55"/>
  <c r="O81" i="55"/>
  <c r="N81" i="55"/>
  <c r="M81" i="55"/>
  <c r="L81" i="55"/>
  <c r="K81" i="55"/>
  <c r="J81" i="55"/>
  <c r="I81" i="55"/>
  <c r="X79" i="55"/>
  <c r="W79" i="55"/>
  <c r="V79" i="55"/>
  <c r="U79" i="55"/>
  <c r="T79" i="55"/>
  <c r="S79" i="55"/>
  <c r="R79" i="55"/>
  <c r="Q79" i="55"/>
  <c r="P79" i="55"/>
  <c r="O79" i="55"/>
  <c r="N79" i="55"/>
  <c r="M79" i="55"/>
  <c r="L79" i="55"/>
  <c r="K79" i="55"/>
  <c r="J79" i="55"/>
  <c r="I79" i="55"/>
  <c r="T78" i="55"/>
  <c r="S78" i="55"/>
  <c r="R78" i="55"/>
  <c r="Q78" i="55"/>
  <c r="P78" i="55"/>
  <c r="O78" i="55"/>
  <c r="N78" i="55"/>
  <c r="M78" i="55"/>
  <c r="L78" i="55"/>
  <c r="K78" i="55"/>
  <c r="J78" i="55"/>
  <c r="I78" i="55"/>
  <c r="T77" i="55"/>
  <c r="S77" i="55"/>
  <c r="R77" i="55"/>
  <c r="Q77" i="55"/>
  <c r="P77" i="55"/>
  <c r="O77" i="55"/>
  <c r="N77" i="55"/>
  <c r="M77" i="55"/>
  <c r="L77" i="55"/>
  <c r="K77" i="55"/>
  <c r="J77" i="55"/>
  <c r="I77" i="55"/>
  <c r="T76" i="55"/>
  <c r="S76" i="55"/>
  <c r="R76" i="55"/>
  <c r="Q76" i="55"/>
  <c r="P76" i="55"/>
  <c r="O76" i="55"/>
  <c r="N76" i="55"/>
  <c r="M76" i="55"/>
  <c r="L76" i="55"/>
  <c r="K76" i="55"/>
  <c r="J76" i="55"/>
  <c r="I76" i="55"/>
  <c r="T75" i="55"/>
  <c r="S75" i="55"/>
  <c r="R75" i="55"/>
  <c r="Q75" i="55"/>
  <c r="P75" i="55"/>
  <c r="O75" i="55"/>
  <c r="N75" i="55"/>
  <c r="M75" i="55"/>
  <c r="L75" i="55"/>
  <c r="K75" i="55"/>
  <c r="J75" i="55"/>
  <c r="I75" i="55"/>
  <c r="X73" i="55"/>
  <c r="W73" i="55"/>
  <c r="V73" i="55"/>
  <c r="U73" i="55"/>
  <c r="T73" i="55"/>
  <c r="S73" i="55"/>
  <c r="R73" i="55"/>
  <c r="Q73" i="55"/>
  <c r="P73" i="55"/>
  <c r="O73" i="55"/>
  <c r="N73" i="55"/>
  <c r="M73" i="55"/>
  <c r="L73" i="55"/>
  <c r="K73" i="55"/>
  <c r="J73" i="55"/>
  <c r="I73" i="55"/>
  <c r="T72" i="55"/>
  <c r="S72" i="55"/>
  <c r="R72" i="55"/>
  <c r="Q72" i="55"/>
  <c r="P72" i="55"/>
  <c r="O72" i="55"/>
  <c r="N72" i="55"/>
  <c r="M72" i="55"/>
  <c r="L72" i="55"/>
  <c r="K72" i="55"/>
  <c r="J72" i="55"/>
  <c r="I72" i="55"/>
  <c r="T71" i="55"/>
  <c r="S71" i="55"/>
  <c r="R71" i="55"/>
  <c r="Q71" i="55"/>
  <c r="P71" i="55"/>
  <c r="O71" i="55"/>
  <c r="N71" i="55"/>
  <c r="M71" i="55"/>
  <c r="L71" i="55"/>
  <c r="K71" i="55"/>
  <c r="J71" i="55"/>
  <c r="I71" i="55"/>
  <c r="T70" i="55"/>
  <c r="S70" i="55"/>
  <c r="R70" i="55"/>
  <c r="Q70" i="55"/>
  <c r="P70" i="55"/>
  <c r="O70" i="55"/>
  <c r="N70" i="55"/>
  <c r="M70" i="55"/>
  <c r="L70" i="55"/>
  <c r="K70" i="55"/>
  <c r="J70" i="55"/>
  <c r="I70" i="55"/>
  <c r="T69" i="55"/>
  <c r="S69" i="55"/>
  <c r="R69" i="55"/>
  <c r="Q69" i="55"/>
  <c r="P69" i="55"/>
  <c r="O69" i="55"/>
  <c r="N69" i="55"/>
  <c r="M69" i="55"/>
  <c r="L69" i="55"/>
  <c r="K69" i="55"/>
  <c r="J69" i="55"/>
  <c r="I69" i="55"/>
  <c r="X67" i="55"/>
  <c r="W67" i="55"/>
  <c r="V67" i="55"/>
  <c r="U67" i="55"/>
  <c r="T67" i="55"/>
  <c r="S67" i="55"/>
  <c r="R67" i="55"/>
  <c r="Q67" i="55"/>
  <c r="P67" i="55"/>
  <c r="O67" i="55"/>
  <c r="N67" i="55"/>
  <c r="M67" i="55"/>
  <c r="L67" i="55"/>
  <c r="K67" i="55"/>
  <c r="J67" i="55"/>
  <c r="I67" i="55"/>
  <c r="T66" i="55"/>
  <c r="S66" i="55"/>
  <c r="R66" i="55"/>
  <c r="Q66" i="55"/>
  <c r="P66" i="55"/>
  <c r="O66" i="55"/>
  <c r="N66" i="55"/>
  <c r="M66" i="55"/>
  <c r="L66" i="55"/>
  <c r="K66" i="55"/>
  <c r="J66" i="55"/>
  <c r="I66" i="55"/>
  <c r="T65" i="55"/>
  <c r="S65" i="55"/>
  <c r="R65" i="55"/>
  <c r="Q65" i="55"/>
  <c r="P65" i="55"/>
  <c r="O65" i="55"/>
  <c r="N65" i="55"/>
  <c r="M65" i="55"/>
  <c r="L65" i="55"/>
  <c r="K65" i="55"/>
  <c r="J65" i="55"/>
  <c r="I65" i="55"/>
  <c r="T64" i="55"/>
  <c r="S64" i="55"/>
  <c r="R64" i="55"/>
  <c r="Q64" i="55"/>
  <c r="P64" i="55"/>
  <c r="O64" i="55"/>
  <c r="N64" i="55"/>
  <c r="M64" i="55"/>
  <c r="L64" i="55"/>
  <c r="K64" i="55"/>
  <c r="J64" i="55"/>
  <c r="I64" i="55"/>
  <c r="T63" i="55"/>
  <c r="S63" i="55"/>
  <c r="R63" i="55"/>
  <c r="Q63" i="55"/>
  <c r="P63" i="55"/>
  <c r="O63" i="55"/>
  <c r="N63" i="55"/>
  <c r="M63" i="55"/>
  <c r="L63" i="55"/>
  <c r="K63" i="55"/>
  <c r="J63" i="55"/>
  <c r="I63" i="55"/>
  <c r="X61" i="55"/>
  <c r="W61" i="55"/>
  <c r="V61" i="55"/>
  <c r="U61" i="55"/>
  <c r="T61" i="55"/>
  <c r="S61" i="55"/>
  <c r="R61" i="55"/>
  <c r="Q61" i="55"/>
  <c r="P61" i="55"/>
  <c r="O61" i="55"/>
  <c r="N61" i="55"/>
  <c r="M61" i="55"/>
  <c r="L61" i="55"/>
  <c r="K61" i="55"/>
  <c r="J61" i="55"/>
  <c r="I61" i="55"/>
  <c r="T60" i="55"/>
  <c r="S60" i="55"/>
  <c r="R60" i="55"/>
  <c r="Q60" i="55"/>
  <c r="P60" i="55"/>
  <c r="O60" i="55"/>
  <c r="N60" i="55"/>
  <c r="M60" i="55"/>
  <c r="L60" i="55"/>
  <c r="K60" i="55"/>
  <c r="J60" i="55"/>
  <c r="I60" i="55"/>
  <c r="T59" i="55"/>
  <c r="S59" i="55"/>
  <c r="R59" i="55"/>
  <c r="Q59" i="55"/>
  <c r="P59" i="55"/>
  <c r="O59" i="55"/>
  <c r="N59" i="55"/>
  <c r="M59" i="55"/>
  <c r="L59" i="55"/>
  <c r="K59" i="55"/>
  <c r="J59" i="55"/>
  <c r="I59" i="55"/>
  <c r="T58" i="55"/>
  <c r="S58" i="55"/>
  <c r="R58" i="55"/>
  <c r="Q58" i="55"/>
  <c r="P58" i="55"/>
  <c r="O58" i="55"/>
  <c r="N58" i="55"/>
  <c r="M58" i="55"/>
  <c r="L58" i="55"/>
  <c r="K58" i="55"/>
  <c r="J58" i="55"/>
  <c r="I58" i="55"/>
  <c r="T57" i="55"/>
  <c r="S57" i="55"/>
  <c r="R57" i="55"/>
  <c r="Q57" i="55"/>
  <c r="P57" i="55"/>
  <c r="O57" i="55"/>
  <c r="N57" i="55"/>
  <c r="M57" i="55"/>
  <c r="L57" i="55"/>
  <c r="K57" i="55"/>
  <c r="J57" i="55"/>
  <c r="I57" i="55"/>
  <c r="X55" i="55"/>
  <c r="W55" i="55"/>
  <c r="V55" i="55"/>
  <c r="U55" i="55"/>
  <c r="T55" i="55"/>
  <c r="S55" i="55"/>
  <c r="R55" i="55"/>
  <c r="Q55" i="55"/>
  <c r="P55" i="55"/>
  <c r="O55" i="55"/>
  <c r="N55" i="55"/>
  <c r="M55" i="55"/>
  <c r="L55" i="55"/>
  <c r="K55" i="55"/>
  <c r="J55" i="55"/>
  <c r="I55" i="55"/>
  <c r="T54" i="55"/>
  <c r="S54" i="55"/>
  <c r="R54" i="55"/>
  <c r="Q54" i="55"/>
  <c r="P54" i="55"/>
  <c r="O54" i="55"/>
  <c r="N54" i="55"/>
  <c r="M54" i="55"/>
  <c r="L54" i="55"/>
  <c r="K54" i="55"/>
  <c r="J54" i="55"/>
  <c r="I54" i="55"/>
  <c r="T53" i="55"/>
  <c r="S53" i="55"/>
  <c r="R53" i="55"/>
  <c r="Q53" i="55"/>
  <c r="P53" i="55"/>
  <c r="O53" i="55"/>
  <c r="N53" i="55"/>
  <c r="M53" i="55"/>
  <c r="L53" i="55"/>
  <c r="K53" i="55"/>
  <c r="J53" i="55"/>
  <c r="I53" i="55"/>
  <c r="T52" i="55"/>
  <c r="S52" i="55"/>
  <c r="R52" i="55"/>
  <c r="Q52" i="55"/>
  <c r="P52" i="55"/>
  <c r="O52" i="55"/>
  <c r="N52" i="55"/>
  <c r="M52" i="55"/>
  <c r="L52" i="55"/>
  <c r="K52" i="55"/>
  <c r="J52" i="55"/>
  <c r="I52" i="55"/>
  <c r="T51" i="55"/>
  <c r="S51" i="55"/>
  <c r="R51" i="55"/>
  <c r="Q51" i="55"/>
  <c r="P51" i="55"/>
  <c r="O51" i="55"/>
  <c r="N51" i="55"/>
  <c r="M51" i="55"/>
  <c r="L51" i="55"/>
  <c r="K51" i="55"/>
  <c r="J51" i="55"/>
  <c r="I51" i="55"/>
  <c r="X49" i="55"/>
  <c r="W49" i="55"/>
  <c r="V49" i="55"/>
  <c r="U49" i="55"/>
  <c r="T49" i="55"/>
  <c r="S49" i="55"/>
  <c r="R49" i="55"/>
  <c r="Q49" i="55"/>
  <c r="P49" i="55"/>
  <c r="O49" i="55"/>
  <c r="N49" i="55"/>
  <c r="M49" i="55"/>
  <c r="L49" i="55"/>
  <c r="K49" i="55"/>
  <c r="J49" i="55"/>
  <c r="I49" i="55"/>
  <c r="T48" i="55"/>
  <c r="S48" i="55"/>
  <c r="R48" i="55"/>
  <c r="Q48" i="55"/>
  <c r="P48" i="55"/>
  <c r="O48" i="55"/>
  <c r="N48" i="55"/>
  <c r="M48" i="55"/>
  <c r="L48" i="55"/>
  <c r="K48" i="55"/>
  <c r="J48" i="55"/>
  <c r="I48" i="55"/>
  <c r="T47" i="55"/>
  <c r="S47" i="55"/>
  <c r="R47" i="55"/>
  <c r="Q47" i="55"/>
  <c r="P47" i="55"/>
  <c r="O47" i="55"/>
  <c r="N47" i="55"/>
  <c r="M47" i="55"/>
  <c r="L47" i="55"/>
  <c r="K47" i="55"/>
  <c r="J47" i="55"/>
  <c r="I47" i="55"/>
  <c r="T46" i="55"/>
  <c r="S46" i="55"/>
  <c r="R46" i="55"/>
  <c r="Q46" i="55"/>
  <c r="P46" i="55"/>
  <c r="O46" i="55"/>
  <c r="N46" i="55"/>
  <c r="M46" i="55"/>
  <c r="L46" i="55"/>
  <c r="K46" i="55"/>
  <c r="J46" i="55"/>
  <c r="I46" i="55"/>
  <c r="T45" i="55"/>
  <c r="S45" i="55"/>
  <c r="R45" i="55"/>
  <c r="Q45" i="55"/>
  <c r="P45" i="55"/>
  <c r="O45" i="55"/>
  <c r="N45" i="55"/>
  <c r="M45" i="55"/>
  <c r="L45" i="55"/>
  <c r="K45" i="55"/>
  <c r="J45" i="55"/>
  <c r="I45" i="55"/>
  <c r="X43" i="55"/>
  <c r="W43" i="55"/>
  <c r="V43" i="55"/>
  <c r="U43" i="55"/>
  <c r="T43" i="55"/>
  <c r="S43" i="55"/>
  <c r="R43" i="55"/>
  <c r="Q43" i="55"/>
  <c r="P43" i="55"/>
  <c r="O43" i="55"/>
  <c r="N43" i="55"/>
  <c r="M43" i="55"/>
  <c r="L43" i="55"/>
  <c r="K43" i="55"/>
  <c r="J43" i="55"/>
  <c r="I43" i="55"/>
  <c r="T42" i="55"/>
  <c r="S42" i="55"/>
  <c r="R42" i="55"/>
  <c r="Q42" i="55"/>
  <c r="P42" i="55"/>
  <c r="O42" i="55"/>
  <c r="N42" i="55"/>
  <c r="M42" i="55"/>
  <c r="L42" i="55"/>
  <c r="K42" i="55"/>
  <c r="J42" i="55"/>
  <c r="I42" i="55"/>
  <c r="T41" i="55"/>
  <c r="S41" i="55"/>
  <c r="R41" i="55"/>
  <c r="Q41" i="55"/>
  <c r="P41" i="55"/>
  <c r="O41" i="55"/>
  <c r="N41" i="55"/>
  <c r="M41" i="55"/>
  <c r="L41" i="55"/>
  <c r="K41" i="55"/>
  <c r="J41" i="55"/>
  <c r="I41" i="55"/>
  <c r="T40" i="55"/>
  <c r="S40" i="55"/>
  <c r="R40" i="55"/>
  <c r="Q40" i="55"/>
  <c r="P40" i="55"/>
  <c r="O40" i="55"/>
  <c r="N40" i="55"/>
  <c r="M40" i="55"/>
  <c r="L40" i="55"/>
  <c r="K40" i="55"/>
  <c r="J40" i="55"/>
  <c r="I40" i="55"/>
  <c r="T39" i="55"/>
  <c r="S39" i="55"/>
  <c r="R39" i="55"/>
  <c r="Q39" i="55"/>
  <c r="P39" i="55"/>
  <c r="O39" i="55"/>
  <c r="N39" i="55"/>
  <c r="M39" i="55"/>
  <c r="L39" i="55"/>
  <c r="K39" i="55"/>
  <c r="J39" i="55"/>
  <c r="I39" i="55"/>
  <c r="X37" i="55"/>
  <c r="W37" i="55"/>
  <c r="V37" i="55"/>
  <c r="U37" i="55"/>
  <c r="T37" i="55"/>
  <c r="S37" i="55"/>
  <c r="R37" i="55"/>
  <c r="Q37" i="55"/>
  <c r="P37" i="55"/>
  <c r="O37" i="55"/>
  <c r="N37" i="55"/>
  <c r="M37" i="55"/>
  <c r="L37" i="55"/>
  <c r="K37" i="55"/>
  <c r="J37" i="55"/>
  <c r="I37" i="55"/>
  <c r="T36" i="55"/>
  <c r="S36" i="55"/>
  <c r="R36" i="55"/>
  <c r="Q36" i="55"/>
  <c r="P36" i="55"/>
  <c r="O36" i="55"/>
  <c r="N36" i="55"/>
  <c r="M36" i="55"/>
  <c r="L36" i="55"/>
  <c r="K36" i="55"/>
  <c r="J36" i="55"/>
  <c r="I36" i="55"/>
  <c r="T35" i="55"/>
  <c r="S35" i="55"/>
  <c r="R35" i="55"/>
  <c r="Q35" i="55"/>
  <c r="P35" i="55"/>
  <c r="O35" i="55"/>
  <c r="N35" i="55"/>
  <c r="M35" i="55"/>
  <c r="L35" i="55"/>
  <c r="K35" i="55"/>
  <c r="J35" i="55"/>
  <c r="I35" i="55"/>
  <c r="T34" i="55"/>
  <c r="S34" i="55"/>
  <c r="R34" i="55"/>
  <c r="Q34" i="55"/>
  <c r="P34" i="55"/>
  <c r="O34" i="55"/>
  <c r="N34" i="55"/>
  <c r="M34" i="55"/>
  <c r="L34" i="55"/>
  <c r="K34" i="55"/>
  <c r="J34" i="55"/>
  <c r="I34" i="55"/>
  <c r="T33" i="55"/>
  <c r="S33" i="55"/>
  <c r="R33" i="55"/>
  <c r="Q33" i="55"/>
  <c r="P33" i="55"/>
  <c r="O33" i="55"/>
  <c r="N33" i="55"/>
  <c r="M33" i="55"/>
  <c r="L33" i="55"/>
  <c r="K33" i="55"/>
  <c r="J33" i="55"/>
  <c r="I33" i="55"/>
  <c r="X31" i="55"/>
  <c r="W31" i="55"/>
  <c r="V31" i="55"/>
  <c r="U31" i="55"/>
  <c r="T31" i="55"/>
  <c r="S31" i="55"/>
  <c r="R31" i="55"/>
  <c r="Q31" i="55"/>
  <c r="P31" i="55"/>
  <c r="O31" i="55"/>
  <c r="N31" i="55"/>
  <c r="M31" i="55"/>
  <c r="L31" i="55"/>
  <c r="K31" i="55"/>
  <c r="J31" i="55"/>
  <c r="I31" i="55"/>
  <c r="T30" i="55"/>
  <c r="S30" i="55"/>
  <c r="R30" i="55"/>
  <c r="Q30" i="55"/>
  <c r="P30" i="55"/>
  <c r="O30" i="55"/>
  <c r="N30" i="55"/>
  <c r="M30" i="55"/>
  <c r="L30" i="55"/>
  <c r="K30" i="55"/>
  <c r="J30" i="55"/>
  <c r="I30" i="55"/>
  <c r="T29" i="55"/>
  <c r="S29" i="55"/>
  <c r="R29" i="55"/>
  <c r="Q29" i="55"/>
  <c r="P29" i="55"/>
  <c r="O29" i="55"/>
  <c r="N29" i="55"/>
  <c r="M29" i="55"/>
  <c r="L29" i="55"/>
  <c r="K29" i="55"/>
  <c r="J29" i="55"/>
  <c r="I29" i="55"/>
  <c r="T28" i="55"/>
  <c r="S28" i="55"/>
  <c r="R28" i="55"/>
  <c r="Q28" i="55"/>
  <c r="P28" i="55"/>
  <c r="O28" i="55"/>
  <c r="N28" i="55"/>
  <c r="M28" i="55"/>
  <c r="L28" i="55"/>
  <c r="K28" i="55"/>
  <c r="J28" i="55"/>
  <c r="I28" i="55"/>
  <c r="T27" i="55"/>
  <c r="S27" i="55"/>
  <c r="R27" i="55"/>
  <c r="Q27" i="55"/>
  <c r="P27" i="55"/>
  <c r="O27" i="55"/>
  <c r="N27" i="55"/>
  <c r="M27" i="55"/>
  <c r="L27" i="55"/>
  <c r="K27" i="55"/>
  <c r="J27" i="55"/>
  <c r="I27" i="55"/>
  <c r="X25" i="55"/>
  <c r="W25" i="55"/>
  <c r="V25" i="55"/>
  <c r="U25" i="55"/>
  <c r="T25" i="55"/>
  <c r="S25" i="55"/>
  <c r="R25" i="55"/>
  <c r="Q25" i="55"/>
  <c r="P25" i="55"/>
  <c r="O25" i="55"/>
  <c r="N25" i="55"/>
  <c r="M25" i="55"/>
  <c r="L25" i="55"/>
  <c r="K25" i="55"/>
  <c r="J25" i="55"/>
  <c r="I25" i="55"/>
  <c r="T24" i="55"/>
  <c r="S24" i="55"/>
  <c r="R24" i="55"/>
  <c r="Q24" i="55"/>
  <c r="P24" i="55"/>
  <c r="O24" i="55"/>
  <c r="N24" i="55"/>
  <c r="M24" i="55"/>
  <c r="L24" i="55"/>
  <c r="K24" i="55"/>
  <c r="J24" i="55"/>
  <c r="I24" i="55"/>
  <c r="T23" i="55"/>
  <c r="S23" i="55"/>
  <c r="R23" i="55"/>
  <c r="Q23" i="55"/>
  <c r="P23" i="55"/>
  <c r="O23" i="55"/>
  <c r="N23" i="55"/>
  <c r="M23" i="55"/>
  <c r="L23" i="55"/>
  <c r="K23" i="55"/>
  <c r="J23" i="55"/>
  <c r="I23" i="55"/>
  <c r="T22" i="55"/>
  <c r="S22" i="55"/>
  <c r="R22" i="55"/>
  <c r="Q22" i="55"/>
  <c r="P22" i="55"/>
  <c r="O22" i="55"/>
  <c r="N22" i="55"/>
  <c r="M22" i="55"/>
  <c r="L22" i="55"/>
  <c r="K22" i="55"/>
  <c r="J22" i="55"/>
  <c r="I22" i="55"/>
  <c r="T21" i="55"/>
  <c r="S21" i="55"/>
  <c r="R21" i="55"/>
  <c r="Q21" i="55"/>
  <c r="P21" i="55"/>
  <c r="O21" i="55"/>
  <c r="N21" i="55"/>
  <c r="M21" i="55"/>
  <c r="L21" i="55"/>
  <c r="K21" i="55"/>
  <c r="J21" i="55"/>
  <c r="I21" i="55"/>
  <c r="X19" i="55"/>
  <c r="W19" i="55"/>
  <c r="V19" i="55"/>
  <c r="U19" i="55"/>
  <c r="T19" i="55"/>
  <c r="S19" i="55"/>
  <c r="R19" i="55"/>
  <c r="Q19" i="55"/>
  <c r="P19" i="55"/>
  <c r="O19" i="55"/>
  <c r="N19" i="55"/>
  <c r="M19" i="55"/>
  <c r="L19" i="55"/>
  <c r="K19" i="55"/>
  <c r="J19" i="55"/>
  <c r="I19" i="55"/>
  <c r="T18" i="55"/>
  <c r="S18" i="55"/>
  <c r="R18" i="55"/>
  <c r="Q18" i="55"/>
  <c r="P18" i="55"/>
  <c r="O18" i="55"/>
  <c r="N18" i="55"/>
  <c r="M18" i="55"/>
  <c r="L18" i="55"/>
  <c r="K18" i="55"/>
  <c r="J18" i="55"/>
  <c r="I18" i="55"/>
  <c r="T17" i="55"/>
  <c r="S17" i="55"/>
  <c r="R17" i="55"/>
  <c r="Q17" i="55"/>
  <c r="P17" i="55"/>
  <c r="O17" i="55"/>
  <c r="N17" i="55"/>
  <c r="M17" i="55"/>
  <c r="L17" i="55"/>
  <c r="K17" i="55"/>
  <c r="J17" i="55"/>
  <c r="I17" i="55"/>
  <c r="T16" i="55"/>
  <c r="S16" i="55"/>
  <c r="R16" i="55"/>
  <c r="Q16" i="55"/>
  <c r="P16" i="55"/>
  <c r="O16" i="55"/>
  <c r="N16" i="55"/>
  <c r="M16" i="55"/>
  <c r="L16" i="55"/>
  <c r="K16" i="55"/>
  <c r="J16" i="55"/>
  <c r="I16" i="55"/>
  <c r="T15" i="55"/>
  <c r="S15" i="55"/>
  <c r="R15" i="55"/>
  <c r="Q15" i="55"/>
  <c r="P15" i="55"/>
  <c r="O15" i="55"/>
  <c r="N15" i="55"/>
  <c r="M15" i="55"/>
  <c r="L15" i="55"/>
  <c r="K15" i="55"/>
  <c r="J15" i="55"/>
  <c r="I15" i="55"/>
  <c r="X13" i="55"/>
  <c r="W13" i="55"/>
  <c r="V13" i="55"/>
  <c r="U13" i="55"/>
  <c r="T13" i="55"/>
  <c r="S13" i="55"/>
  <c r="R13" i="55"/>
  <c r="Q13" i="55"/>
  <c r="P13" i="55"/>
  <c r="O13" i="55"/>
  <c r="N13" i="55"/>
  <c r="M13" i="55"/>
  <c r="L13" i="55"/>
  <c r="K13" i="55"/>
  <c r="J13" i="55"/>
  <c r="I13" i="55"/>
  <c r="T12" i="55"/>
  <c r="S12" i="55"/>
  <c r="R12" i="55"/>
  <c r="Q12" i="55"/>
  <c r="P12" i="55"/>
  <c r="O12" i="55"/>
  <c r="N12" i="55"/>
  <c r="M12" i="55"/>
  <c r="L12" i="55"/>
  <c r="K12" i="55"/>
  <c r="J12" i="55"/>
  <c r="I12" i="55"/>
  <c r="T11" i="55"/>
  <c r="S11" i="55"/>
  <c r="R11" i="55"/>
  <c r="Q11" i="55"/>
  <c r="P11" i="55"/>
  <c r="O11" i="55"/>
  <c r="N11" i="55"/>
  <c r="M11" i="55"/>
  <c r="L11" i="55"/>
  <c r="K11" i="55"/>
  <c r="J11" i="55"/>
  <c r="I11" i="55"/>
  <c r="T10" i="55"/>
  <c r="S10" i="55"/>
  <c r="R10" i="55"/>
  <c r="Q10" i="55"/>
  <c r="P10" i="55"/>
  <c r="O10" i="55"/>
  <c r="N10" i="55"/>
  <c r="M10" i="55"/>
  <c r="L10" i="55"/>
  <c r="K10" i="55"/>
  <c r="J10" i="55"/>
  <c r="I10" i="55"/>
  <c r="T9" i="55"/>
  <c r="S9" i="55"/>
  <c r="R9" i="55"/>
  <c r="Q9" i="55"/>
  <c r="P9" i="55"/>
  <c r="O9" i="55"/>
  <c r="N9" i="55"/>
  <c r="M9" i="55"/>
  <c r="L9" i="55"/>
  <c r="K9" i="55"/>
  <c r="J9" i="55"/>
  <c r="I9" i="55"/>
  <c r="X7" i="55"/>
  <c r="W7" i="55"/>
  <c r="V7" i="55"/>
  <c r="U7" i="55"/>
  <c r="T7" i="55"/>
  <c r="S7" i="55"/>
  <c r="R7" i="55"/>
  <c r="Q7" i="55"/>
  <c r="P7" i="55"/>
  <c r="O7" i="55"/>
  <c r="N7" i="55"/>
  <c r="M7" i="55"/>
  <c r="L7" i="55"/>
  <c r="K7" i="55"/>
  <c r="J7" i="55"/>
  <c r="I7" i="55"/>
  <c r="T6" i="55"/>
  <c r="S6" i="55"/>
  <c r="R6" i="55"/>
  <c r="Q6" i="55"/>
  <c r="P6" i="55"/>
  <c r="O6" i="55"/>
  <c r="N6" i="55"/>
  <c r="M6" i="55"/>
  <c r="L6" i="55"/>
  <c r="K6" i="55"/>
  <c r="J6" i="55"/>
  <c r="I6" i="55"/>
  <c r="T5" i="55"/>
  <c r="S5" i="55"/>
  <c r="R5" i="55"/>
  <c r="Q5" i="55"/>
  <c r="P5" i="55"/>
  <c r="O5" i="55"/>
  <c r="N5" i="55"/>
  <c r="M5" i="55"/>
  <c r="L5" i="55"/>
  <c r="K5" i="55"/>
  <c r="J5" i="55"/>
  <c r="I5" i="55"/>
  <c r="T4" i="55"/>
  <c r="S4" i="55"/>
  <c r="R4" i="55"/>
  <c r="Q4" i="55"/>
  <c r="P4" i="55"/>
  <c r="O4" i="55"/>
  <c r="N4" i="55"/>
  <c r="M4" i="55"/>
  <c r="L4" i="55"/>
  <c r="K4" i="55"/>
  <c r="J4" i="55"/>
  <c r="I4" i="55"/>
  <c r="T3" i="55"/>
  <c r="S3" i="55"/>
  <c r="R3" i="55"/>
  <c r="Q3" i="55"/>
  <c r="P3" i="55"/>
  <c r="O3" i="55"/>
  <c r="N3" i="55"/>
  <c r="M3" i="55"/>
  <c r="L3" i="55"/>
  <c r="K3" i="55"/>
  <c r="J3" i="55"/>
  <c r="I3" i="55"/>
  <c r="C31" i="45"/>
  <c r="B31" i="45"/>
  <c r="C30" i="45"/>
  <c r="B30" i="45"/>
  <c r="C31" i="44"/>
  <c r="B31" i="44"/>
  <c r="C30" i="44"/>
  <c r="B30" i="44"/>
  <c r="C31" i="43"/>
  <c r="B31" i="43"/>
  <c r="C30" i="43"/>
  <c r="B30" i="43"/>
  <c r="C31" i="42"/>
  <c r="B31" i="42"/>
  <c r="C30" i="42"/>
  <c r="B30" i="42"/>
  <c r="C31" i="41"/>
  <c r="B31" i="41"/>
  <c r="C30" i="41"/>
  <c r="B30" i="41"/>
  <c r="C31" i="40"/>
  <c r="B31" i="40"/>
  <c r="C30" i="40"/>
  <c r="B30" i="40"/>
  <c r="C31" i="39"/>
  <c r="B31" i="39"/>
  <c r="C30" i="39"/>
  <c r="B30" i="39"/>
  <c r="C31" i="38"/>
  <c r="B31" i="38"/>
  <c r="C30" i="38"/>
  <c r="B30" i="38"/>
  <c r="C31" i="37"/>
  <c r="B31" i="37"/>
  <c r="C30" i="37"/>
  <c r="B30" i="37"/>
  <c r="C31" i="36"/>
  <c r="B31" i="36"/>
  <c r="C30" i="36"/>
  <c r="B30" i="36"/>
  <c r="C31" i="35"/>
  <c r="B31" i="35"/>
  <c r="C30" i="35"/>
  <c r="B30" i="35"/>
  <c r="C31" i="34"/>
  <c r="B31" i="34"/>
  <c r="C30" i="34"/>
  <c r="B30" i="34"/>
  <c r="C31" i="33"/>
  <c r="B31" i="33"/>
  <c r="C30" i="33"/>
  <c r="B30" i="33"/>
  <c r="C31" i="32"/>
  <c r="B31" i="32"/>
  <c r="C30" i="32"/>
  <c r="B30" i="32"/>
  <c r="C31" i="29"/>
  <c r="B31" i="29"/>
  <c r="C30" i="29"/>
  <c r="B30" i="29"/>
  <c r="C31" i="31"/>
  <c r="B31" i="31"/>
  <c r="C30" i="31"/>
  <c r="B30" i="31"/>
  <c r="C31" i="28"/>
  <c r="B31" i="28"/>
  <c r="C30" i="28"/>
  <c r="B30" i="28"/>
  <c r="C31" i="27"/>
  <c r="B31" i="27"/>
  <c r="C30" i="27"/>
  <c r="B30" i="27"/>
  <c r="C31" i="26"/>
  <c r="B31" i="26"/>
  <c r="C30" i="26"/>
  <c r="B30" i="26"/>
  <c r="C31" i="25"/>
  <c r="B31" i="25"/>
  <c r="C30" i="25"/>
  <c r="B30" i="25"/>
  <c r="C31" i="30"/>
  <c r="B31" i="30"/>
  <c r="C30" i="30"/>
  <c r="B30" i="30"/>
  <c r="C31" i="24"/>
  <c r="B31" i="24"/>
  <c r="C30" i="24"/>
  <c r="B30" i="24"/>
  <c r="C31" i="23"/>
  <c r="B31" i="23"/>
  <c r="C30" i="23"/>
  <c r="B30" i="23"/>
  <c r="C31" i="22"/>
  <c r="B31" i="22"/>
  <c r="C30" i="22"/>
  <c r="B30" i="22"/>
  <c r="C31" i="21"/>
  <c r="B31" i="21"/>
  <c r="C30" i="21"/>
  <c r="B30" i="21"/>
  <c r="C31" i="20"/>
  <c r="B31" i="20"/>
  <c r="C30" i="20"/>
  <c r="B30" i="20"/>
  <c r="C31" i="19"/>
  <c r="B31" i="19"/>
  <c r="C30" i="19"/>
  <c r="B30" i="19"/>
  <c r="C31" i="18"/>
  <c r="B31" i="18"/>
  <c r="C30" i="18"/>
  <c r="B30" i="18"/>
  <c r="C31" i="17"/>
  <c r="B31" i="17"/>
  <c r="C30" i="17"/>
  <c r="B30" i="17"/>
  <c r="C31" i="1"/>
  <c r="B31" i="1"/>
  <c r="C30" i="1"/>
  <c r="B30" i="1"/>
  <c r="J85" i="42" l="1"/>
  <c r="I85" i="42"/>
  <c r="H85" i="42"/>
  <c r="G85" i="42"/>
  <c r="F85" i="42"/>
  <c r="E85" i="42"/>
  <c r="D85" i="42"/>
  <c r="J84" i="42"/>
  <c r="I84" i="42"/>
  <c r="H84" i="42"/>
  <c r="G84" i="42"/>
  <c r="F84" i="42"/>
  <c r="E84" i="42"/>
  <c r="D84" i="42"/>
  <c r="J83" i="42"/>
  <c r="H83" i="42"/>
  <c r="J81" i="42"/>
  <c r="I81" i="42"/>
  <c r="H81" i="42"/>
  <c r="G81" i="42"/>
  <c r="F81" i="42"/>
  <c r="E81" i="42"/>
  <c r="D81" i="42"/>
  <c r="J79" i="42"/>
  <c r="I79" i="42"/>
  <c r="H79" i="42"/>
  <c r="G79" i="42"/>
  <c r="F79" i="42"/>
  <c r="E79" i="42"/>
  <c r="D79" i="42"/>
  <c r="J77" i="42"/>
  <c r="I77" i="42"/>
  <c r="H77" i="42"/>
  <c r="G77" i="42"/>
  <c r="F77" i="42"/>
  <c r="E77" i="42"/>
  <c r="D77" i="42"/>
  <c r="J75" i="42"/>
  <c r="I75" i="42"/>
  <c r="H75" i="42"/>
  <c r="G75" i="42"/>
  <c r="F75" i="42"/>
  <c r="E75" i="42"/>
  <c r="D75" i="42"/>
  <c r="J73" i="42"/>
  <c r="I73" i="42"/>
  <c r="H73" i="42"/>
  <c r="G73" i="42"/>
  <c r="F73" i="42"/>
  <c r="E73" i="42"/>
  <c r="D73" i="42"/>
  <c r="J71" i="42"/>
  <c r="I71" i="42"/>
  <c r="H71" i="42"/>
  <c r="G71" i="42"/>
  <c r="F71" i="42"/>
  <c r="E71" i="42"/>
  <c r="D71" i="42"/>
  <c r="J69" i="42"/>
  <c r="I69" i="42"/>
  <c r="H69" i="42"/>
  <c r="G69" i="42"/>
  <c r="F69" i="42"/>
  <c r="E69" i="42"/>
  <c r="D69" i="42"/>
  <c r="J67" i="42"/>
  <c r="I67" i="42"/>
  <c r="H67" i="42"/>
  <c r="G67" i="42"/>
  <c r="F67" i="42"/>
  <c r="E67" i="42"/>
  <c r="D67" i="42"/>
  <c r="J65" i="42"/>
  <c r="I65" i="42"/>
  <c r="H65" i="42"/>
  <c r="G65" i="42"/>
  <c r="F65" i="42"/>
  <c r="E65" i="42"/>
  <c r="D65" i="42"/>
  <c r="J63" i="42"/>
  <c r="I63" i="42"/>
  <c r="H63" i="42"/>
  <c r="G63" i="42"/>
  <c r="F63" i="42"/>
  <c r="E63" i="42"/>
  <c r="D63" i="42"/>
  <c r="J61" i="42"/>
  <c r="I61" i="42"/>
  <c r="H61" i="42"/>
  <c r="G61" i="42"/>
  <c r="F61" i="42"/>
  <c r="E61" i="42"/>
  <c r="D61" i="42"/>
  <c r="J60" i="42"/>
  <c r="I60" i="42"/>
  <c r="H60" i="42"/>
  <c r="G60" i="42"/>
  <c r="F60" i="42"/>
  <c r="E60" i="42"/>
  <c r="D60" i="42"/>
  <c r="H59" i="42"/>
  <c r="G59" i="42"/>
  <c r="F59" i="42"/>
  <c r="D59" i="42"/>
  <c r="J58" i="42"/>
  <c r="I58" i="42"/>
  <c r="H58" i="42"/>
  <c r="G58" i="42"/>
  <c r="F58" i="42"/>
  <c r="E58" i="42"/>
  <c r="D58" i="42"/>
  <c r="H57" i="42"/>
  <c r="G57" i="42"/>
  <c r="F57" i="42"/>
  <c r="D57" i="42"/>
  <c r="J56" i="42"/>
  <c r="I56" i="42"/>
  <c r="H56" i="42"/>
  <c r="G56" i="42"/>
  <c r="F56" i="42"/>
  <c r="E56" i="42"/>
  <c r="D56" i="42"/>
  <c r="H55" i="42"/>
  <c r="G55" i="42"/>
  <c r="F55" i="42"/>
  <c r="D55" i="42"/>
  <c r="J54" i="42"/>
  <c r="I54" i="42"/>
  <c r="H54" i="42"/>
  <c r="G54" i="42"/>
  <c r="F54" i="42"/>
  <c r="E54" i="42"/>
  <c r="D54" i="42"/>
  <c r="K53" i="42"/>
  <c r="H53" i="42"/>
  <c r="G53" i="42"/>
  <c r="F53" i="42"/>
  <c r="D53" i="42"/>
  <c r="J52" i="42"/>
  <c r="I52" i="42"/>
  <c r="H52" i="42"/>
  <c r="G52" i="42"/>
  <c r="F52" i="42"/>
  <c r="E52" i="42"/>
  <c r="D52" i="42"/>
  <c r="H51" i="42"/>
  <c r="G51" i="42"/>
  <c r="F51" i="42"/>
  <c r="D51" i="42"/>
  <c r="J50" i="42"/>
  <c r="I50" i="42"/>
  <c r="H50" i="42"/>
  <c r="G50" i="42"/>
  <c r="F50" i="42"/>
  <c r="E50" i="42"/>
  <c r="D50" i="42"/>
  <c r="H49" i="42"/>
  <c r="G49" i="42"/>
  <c r="F49" i="42"/>
  <c r="D49" i="42"/>
  <c r="J48" i="42"/>
  <c r="I48" i="42"/>
  <c r="H48" i="42"/>
  <c r="G48" i="42"/>
  <c r="F48" i="42"/>
  <c r="E48" i="42"/>
  <c r="D48" i="42"/>
  <c r="H47" i="42"/>
  <c r="G47" i="42"/>
  <c r="F47" i="42"/>
  <c r="D47" i="42"/>
  <c r="J46" i="42"/>
  <c r="I46" i="42"/>
  <c r="H46" i="42"/>
  <c r="G46" i="42"/>
  <c r="F46" i="42"/>
  <c r="E46" i="42"/>
  <c r="D46" i="42"/>
  <c r="H45" i="42"/>
  <c r="G45" i="42"/>
  <c r="F45" i="42"/>
  <c r="E45" i="42"/>
  <c r="D45" i="42"/>
  <c r="J44" i="42"/>
  <c r="H44" i="42"/>
  <c r="J43" i="42"/>
  <c r="I43" i="42"/>
  <c r="H43" i="42"/>
  <c r="G43" i="42"/>
  <c r="F43" i="42"/>
  <c r="E43" i="42"/>
  <c r="D43" i="42"/>
  <c r="J42" i="42"/>
  <c r="I42" i="42"/>
  <c r="H42" i="42"/>
  <c r="G42" i="42"/>
  <c r="F42" i="42"/>
  <c r="E42" i="42"/>
  <c r="D42" i="42"/>
  <c r="H41" i="42"/>
  <c r="G41" i="42"/>
  <c r="F41" i="42"/>
  <c r="D41" i="42"/>
  <c r="G27" i="42"/>
  <c r="F27" i="42"/>
  <c r="E27" i="42"/>
  <c r="D27" i="42"/>
  <c r="C27" i="42"/>
  <c r="B27" i="42"/>
  <c r="G26" i="42"/>
  <c r="F26" i="42"/>
  <c r="H26" i="42" s="1"/>
  <c r="E26" i="42"/>
  <c r="D26" i="42"/>
  <c r="C26" i="42"/>
  <c r="B26" i="42"/>
  <c r="G23" i="42"/>
  <c r="F23" i="42"/>
  <c r="E23" i="42"/>
  <c r="D23" i="42"/>
  <c r="H23" i="42" s="1"/>
  <c r="C23" i="42"/>
  <c r="B23" i="42"/>
  <c r="G22" i="42"/>
  <c r="F22" i="42"/>
  <c r="E22" i="42"/>
  <c r="D22" i="42"/>
  <c r="H22" i="42" s="1"/>
  <c r="C22" i="42"/>
  <c r="B22" i="42"/>
  <c r="G19" i="42"/>
  <c r="F19" i="42"/>
  <c r="E19" i="42"/>
  <c r="D19" i="42"/>
  <c r="C19" i="42"/>
  <c r="B19" i="42"/>
  <c r="H19" i="42" s="1"/>
  <c r="G18" i="42"/>
  <c r="F18" i="42"/>
  <c r="E18" i="42"/>
  <c r="D18" i="42"/>
  <c r="C18" i="42"/>
  <c r="B18" i="42"/>
  <c r="G15" i="42"/>
  <c r="F15" i="42"/>
  <c r="H15" i="42" s="1"/>
  <c r="E15" i="42"/>
  <c r="D15" i="42"/>
  <c r="C15" i="42"/>
  <c r="B15" i="42"/>
  <c r="G14" i="42"/>
  <c r="F14" i="42"/>
  <c r="E14" i="42"/>
  <c r="D14" i="42"/>
  <c r="H14" i="42" s="1"/>
  <c r="C14" i="42"/>
  <c r="B14" i="42"/>
  <c r="G11" i="42"/>
  <c r="F11" i="42"/>
  <c r="E11" i="42"/>
  <c r="D11" i="42"/>
  <c r="C11" i="42"/>
  <c r="B11" i="42"/>
  <c r="G10" i="42"/>
  <c r="F10" i="42"/>
  <c r="H10" i="42" s="1"/>
  <c r="E10" i="42"/>
  <c r="D10" i="42"/>
  <c r="C10" i="42"/>
  <c r="B10" i="42"/>
  <c r="K53" i="41"/>
  <c r="K53" i="45"/>
  <c r="K53" i="44"/>
  <c r="D30" i="44"/>
  <c r="K53" i="43"/>
  <c r="K53" i="40"/>
  <c r="D30" i="40"/>
  <c r="K53" i="39"/>
  <c r="K53" i="38"/>
  <c r="D30" i="38"/>
  <c r="F11" i="38"/>
  <c r="K53" i="37"/>
  <c r="K53" i="36"/>
  <c r="K53" i="35"/>
  <c r="B26" i="35"/>
  <c r="K53" i="34"/>
  <c r="K53" i="33"/>
  <c r="K53" i="32"/>
  <c r="D30" i="32"/>
  <c r="G11" i="32"/>
  <c r="K53" i="29"/>
  <c r="D30" i="29"/>
  <c r="K53" i="31"/>
  <c r="K53" i="28"/>
  <c r="K53" i="27"/>
  <c r="D30" i="27"/>
  <c r="K53" i="26"/>
  <c r="K53" i="25"/>
  <c r="K53" i="30"/>
  <c r="B26" i="30"/>
  <c r="K53" i="24"/>
  <c r="D10" i="24"/>
  <c r="K53" i="23"/>
  <c r="D30" i="23"/>
  <c r="K53" i="22"/>
  <c r="D30" i="22"/>
  <c r="K53" i="21"/>
  <c r="D31" i="21"/>
  <c r="D30" i="21"/>
  <c r="K53" i="20"/>
  <c r="F51" i="20"/>
  <c r="D30" i="20"/>
  <c r="F57" i="19"/>
  <c r="K53" i="19"/>
  <c r="D30" i="19"/>
  <c r="K53" i="18"/>
  <c r="F52" i="18"/>
  <c r="H43" i="18"/>
  <c r="D31" i="18"/>
  <c r="D30" i="18"/>
  <c r="K53" i="17"/>
  <c r="G49" i="17"/>
  <c r="D30" i="17"/>
  <c r="K1" i="17"/>
  <c r="K1" i="18"/>
  <c r="D31" i="19"/>
  <c r="K1" i="19"/>
  <c r="D31" i="20"/>
  <c r="K1" i="20"/>
  <c r="K1" i="21"/>
  <c r="D31" i="22"/>
  <c r="K1" i="22"/>
  <c r="D31" i="23"/>
  <c r="K1" i="23"/>
  <c r="D31" i="24"/>
  <c r="D30" i="24"/>
  <c r="K1" i="24"/>
  <c r="D31" i="30"/>
  <c r="D30" i="30"/>
  <c r="K1" i="30"/>
  <c r="D31" i="25"/>
  <c r="D30" i="25"/>
  <c r="K1" i="25"/>
  <c r="D31" i="26"/>
  <c r="D30" i="26"/>
  <c r="K1" i="26"/>
  <c r="D31" i="27"/>
  <c r="K1" i="27"/>
  <c r="D31" i="28"/>
  <c r="D30" i="28"/>
  <c r="K1" i="28"/>
  <c r="D31" i="31"/>
  <c r="D30" i="31"/>
  <c r="K1" i="31"/>
  <c r="D31" i="29"/>
  <c r="K1" i="29"/>
  <c r="D31" i="32"/>
  <c r="K1" i="32"/>
  <c r="D31" i="33"/>
  <c r="D30" i="33"/>
  <c r="K1" i="33"/>
  <c r="D31" i="34"/>
  <c r="D30" i="34"/>
  <c r="K1" i="34"/>
  <c r="D31" i="35"/>
  <c r="D30" i="35"/>
  <c r="K1" i="35"/>
  <c r="D31" i="36"/>
  <c r="D30" i="36"/>
  <c r="K1" i="36"/>
  <c r="D31" i="37"/>
  <c r="D30" i="37"/>
  <c r="K1" i="37"/>
  <c r="D31" i="38"/>
  <c r="K1" i="38"/>
  <c r="D31" i="39"/>
  <c r="D30" i="39"/>
  <c r="K1" i="39"/>
  <c r="D31" i="40"/>
  <c r="K1" i="40"/>
  <c r="D31" i="41"/>
  <c r="D30" i="41"/>
  <c r="K1" i="41"/>
  <c r="D31" i="42"/>
  <c r="D30" i="42"/>
  <c r="H27" i="42"/>
  <c r="H18" i="42"/>
  <c r="H11" i="42"/>
  <c r="K1" i="42"/>
  <c r="D31" i="43"/>
  <c r="D30" i="43"/>
  <c r="K1" i="43"/>
  <c r="D31" i="44"/>
  <c r="K1" i="44"/>
  <c r="D31" i="45"/>
  <c r="D30" i="45"/>
  <c r="K1" i="45"/>
  <c r="D31" i="17"/>
  <c r="D77" i="1"/>
  <c r="K53" i="1"/>
  <c r="F52" i="1"/>
  <c r="K1" i="1"/>
  <c r="J85" i="45"/>
  <c r="I85" i="45"/>
  <c r="H85" i="45"/>
  <c r="G85" i="45"/>
  <c r="F85" i="45"/>
  <c r="E85" i="45"/>
  <c r="D85" i="45"/>
  <c r="J85" i="44"/>
  <c r="I85" i="44"/>
  <c r="H85" i="44"/>
  <c r="G85" i="44"/>
  <c r="F85" i="44"/>
  <c r="E85" i="44"/>
  <c r="D85" i="44"/>
  <c r="J85" i="43"/>
  <c r="I85" i="43"/>
  <c r="H85" i="43"/>
  <c r="G85" i="43"/>
  <c r="F85" i="43"/>
  <c r="E85" i="43"/>
  <c r="D85" i="43"/>
  <c r="J85" i="41"/>
  <c r="I85" i="41"/>
  <c r="H85" i="41"/>
  <c r="G85" i="41"/>
  <c r="F85" i="41"/>
  <c r="E85" i="41"/>
  <c r="D85" i="41"/>
  <c r="J85" i="40"/>
  <c r="I85" i="40"/>
  <c r="H85" i="40"/>
  <c r="G85" i="40"/>
  <c r="F85" i="40"/>
  <c r="E85" i="40"/>
  <c r="D85" i="40"/>
  <c r="J85" i="39"/>
  <c r="I85" i="39"/>
  <c r="H85" i="39"/>
  <c r="G85" i="39"/>
  <c r="F85" i="39"/>
  <c r="E85" i="39"/>
  <c r="D85" i="39"/>
  <c r="J85" i="38"/>
  <c r="I85" i="38"/>
  <c r="H85" i="38"/>
  <c r="G85" i="38"/>
  <c r="F85" i="38"/>
  <c r="E85" i="38"/>
  <c r="D85" i="38"/>
  <c r="J85" i="37"/>
  <c r="I85" i="37"/>
  <c r="H85" i="37"/>
  <c r="G85" i="37"/>
  <c r="F85" i="37"/>
  <c r="E85" i="37"/>
  <c r="D85" i="37"/>
  <c r="J85" i="36"/>
  <c r="I85" i="36"/>
  <c r="H85" i="36"/>
  <c r="G85" i="36"/>
  <c r="F85" i="36"/>
  <c r="E85" i="36"/>
  <c r="D85" i="36"/>
  <c r="J85" i="35"/>
  <c r="I85" i="35"/>
  <c r="H85" i="35"/>
  <c r="G85" i="35"/>
  <c r="F85" i="35"/>
  <c r="E85" i="35"/>
  <c r="D85" i="35"/>
  <c r="J85" i="34"/>
  <c r="I85" i="34"/>
  <c r="H85" i="34"/>
  <c r="G85" i="34"/>
  <c r="F85" i="34"/>
  <c r="E85" i="34"/>
  <c r="D85" i="34"/>
  <c r="J85" i="33"/>
  <c r="I85" i="33"/>
  <c r="H85" i="33"/>
  <c r="G85" i="33"/>
  <c r="F85" i="33"/>
  <c r="E85" i="33"/>
  <c r="D85" i="33"/>
  <c r="J85" i="32"/>
  <c r="I85" i="32"/>
  <c r="H85" i="32"/>
  <c r="G85" i="32"/>
  <c r="F85" i="32"/>
  <c r="E85" i="32"/>
  <c r="D85" i="32"/>
  <c r="J85" i="29"/>
  <c r="I85" i="29"/>
  <c r="H85" i="29"/>
  <c r="G85" i="29"/>
  <c r="F85" i="29"/>
  <c r="E85" i="29"/>
  <c r="D85" i="29"/>
  <c r="J85" i="31"/>
  <c r="I85" i="31"/>
  <c r="H85" i="31"/>
  <c r="G85" i="31"/>
  <c r="F85" i="31"/>
  <c r="E85" i="31"/>
  <c r="D85" i="31"/>
  <c r="J85" i="28"/>
  <c r="I85" i="28"/>
  <c r="H85" i="28"/>
  <c r="G85" i="28"/>
  <c r="F85" i="28"/>
  <c r="E85" i="28"/>
  <c r="D85" i="28"/>
  <c r="J85" i="27"/>
  <c r="I85" i="27"/>
  <c r="H85" i="27"/>
  <c r="G85" i="27"/>
  <c r="F85" i="27"/>
  <c r="E85" i="27"/>
  <c r="D85" i="27"/>
  <c r="J85" i="26"/>
  <c r="I85" i="26"/>
  <c r="H85" i="26"/>
  <c r="G85" i="26"/>
  <c r="F85" i="26"/>
  <c r="E85" i="26"/>
  <c r="D85" i="26"/>
  <c r="J85" i="25"/>
  <c r="I85" i="25"/>
  <c r="H85" i="25"/>
  <c r="G85" i="25"/>
  <c r="F85" i="25"/>
  <c r="E85" i="25"/>
  <c r="D85" i="25"/>
  <c r="J85" i="30"/>
  <c r="I85" i="30"/>
  <c r="H85" i="30"/>
  <c r="G85" i="30"/>
  <c r="F85" i="30"/>
  <c r="E85" i="30"/>
  <c r="D85" i="30"/>
  <c r="J85" i="24"/>
  <c r="I85" i="24"/>
  <c r="H85" i="24"/>
  <c r="G85" i="24"/>
  <c r="F85" i="24"/>
  <c r="E85" i="24"/>
  <c r="D85" i="24"/>
  <c r="J85" i="23"/>
  <c r="I85" i="23"/>
  <c r="H85" i="23"/>
  <c r="G85" i="23"/>
  <c r="F85" i="23"/>
  <c r="E85" i="23"/>
  <c r="D85" i="23"/>
  <c r="J85" i="22"/>
  <c r="I85" i="22"/>
  <c r="H85" i="22"/>
  <c r="G85" i="22"/>
  <c r="F85" i="22"/>
  <c r="E85" i="22"/>
  <c r="D85" i="22"/>
  <c r="J85" i="21"/>
  <c r="I85" i="21"/>
  <c r="H85" i="21"/>
  <c r="G85" i="21"/>
  <c r="F85" i="21"/>
  <c r="E85" i="21"/>
  <c r="D85" i="21"/>
  <c r="J85" i="20"/>
  <c r="I85" i="20"/>
  <c r="H85" i="20"/>
  <c r="G85" i="20"/>
  <c r="F85" i="20"/>
  <c r="E85" i="20"/>
  <c r="D85" i="20"/>
  <c r="J85" i="19"/>
  <c r="I85" i="19"/>
  <c r="H85" i="19"/>
  <c r="G85" i="19"/>
  <c r="F85" i="19"/>
  <c r="E85" i="19"/>
  <c r="D85" i="19"/>
  <c r="J85" i="18"/>
  <c r="I85" i="18"/>
  <c r="H85" i="18"/>
  <c r="G85" i="18"/>
  <c r="F85" i="18"/>
  <c r="E85" i="18"/>
  <c r="D85" i="18"/>
  <c r="J85" i="17"/>
  <c r="I85" i="17"/>
  <c r="H85" i="17"/>
  <c r="G85" i="17"/>
  <c r="F85" i="17"/>
  <c r="E85" i="17"/>
  <c r="D85" i="17"/>
  <c r="J85" i="1"/>
  <c r="I85" i="1"/>
  <c r="H85" i="1"/>
  <c r="G85" i="1"/>
  <c r="F85" i="1"/>
  <c r="E85" i="1"/>
  <c r="D85" i="1"/>
  <c r="J84" i="45"/>
  <c r="I84" i="45"/>
  <c r="H84" i="45"/>
  <c r="G84" i="45"/>
  <c r="F84" i="45"/>
  <c r="E84" i="45"/>
  <c r="D84" i="45"/>
  <c r="J83" i="45"/>
  <c r="H83" i="45"/>
  <c r="J81" i="45"/>
  <c r="I81" i="45"/>
  <c r="H81" i="45"/>
  <c r="G81" i="45"/>
  <c r="F81" i="45"/>
  <c r="E81" i="45"/>
  <c r="D81" i="45"/>
  <c r="J79" i="45"/>
  <c r="I79" i="45"/>
  <c r="H79" i="45"/>
  <c r="G79" i="45"/>
  <c r="F79" i="45"/>
  <c r="E79" i="45"/>
  <c r="D79" i="45"/>
  <c r="J77" i="45"/>
  <c r="I77" i="45"/>
  <c r="H77" i="45"/>
  <c r="G77" i="45"/>
  <c r="F77" i="45"/>
  <c r="E77" i="45"/>
  <c r="D77" i="45"/>
  <c r="J75" i="45"/>
  <c r="I75" i="45"/>
  <c r="H75" i="45"/>
  <c r="G75" i="45"/>
  <c r="F75" i="45"/>
  <c r="E75" i="45"/>
  <c r="D75" i="45"/>
  <c r="J73" i="45"/>
  <c r="I73" i="45"/>
  <c r="H73" i="45"/>
  <c r="G73" i="45"/>
  <c r="F73" i="45"/>
  <c r="E73" i="45"/>
  <c r="D73" i="45"/>
  <c r="J71" i="45"/>
  <c r="I71" i="45"/>
  <c r="H71" i="45"/>
  <c r="G71" i="45"/>
  <c r="F71" i="45"/>
  <c r="E71" i="45"/>
  <c r="D71" i="45"/>
  <c r="J69" i="45"/>
  <c r="I69" i="45"/>
  <c r="H69" i="45"/>
  <c r="G69" i="45"/>
  <c r="F69" i="45"/>
  <c r="E69" i="45"/>
  <c r="D69" i="45"/>
  <c r="J67" i="45"/>
  <c r="I67" i="45"/>
  <c r="H67" i="45"/>
  <c r="G67" i="45"/>
  <c r="F67" i="45"/>
  <c r="E67" i="45"/>
  <c r="D67" i="45"/>
  <c r="J65" i="45"/>
  <c r="I65" i="45"/>
  <c r="H65" i="45"/>
  <c r="G65" i="45"/>
  <c r="F65" i="45"/>
  <c r="E65" i="45"/>
  <c r="D65" i="45"/>
  <c r="J63" i="45"/>
  <c r="I63" i="45"/>
  <c r="H63" i="45"/>
  <c r="G63" i="45"/>
  <c r="F63" i="45"/>
  <c r="E63" i="45"/>
  <c r="D63" i="45"/>
  <c r="J61" i="45"/>
  <c r="I61" i="45"/>
  <c r="H61" i="45"/>
  <c r="G61" i="45"/>
  <c r="F61" i="45"/>
  <c r="E61" i="45"/>
  <c r="D61" i="45"/>
  <c r="J60" i="45"/>
  <c r="I60" i="45"/>
  <c r="H60" i="45"/>
  <c r="G60" i="45"/>
  <c r="F60" i="45"/>
  <c r="E60" i="45"/>
  <c r="D60" i="45"/>
  <c r="H59" i="45"/>
  <c r="G59" i="45"/>
  <c r="F59" i="45"/>
  <c r="D59" i="45"/>
  <c r="J58" i="45"/>
  <c r="I58" i="45"/>
  <c r="H58" i="45"/>
  <c r="G58" i="45"/>
  <c r="F58" i="45"/>
  <c r="E58" i="45"/>
  <c r="D58" i="45"/>
  <c r="H57" i="45"/>
  <c r="G57" i="45"/>
  <c r="F57" i="45"/>
  <c r="D57" i="45"/>
  <c r="J56" i="45"/>
  <c r="I56" i="45"/>
  <c r="H56" i="45"/>
  <c r="G56" i="45"/>
  <c r="F56" i="45"/>
  <c r="E56" i="45"/>
  <c r="D56" i="45"/>
  <c r="H55" i="45"/>
  <c r="G55" i="45"/>
  <c r="F55" i="45"/>
  <c r="D55" i="45"/>
  <c r="J54" i="45"/>
  <c r="I54" i="45"/>
  <c r="H54" i="45"/>
  <c r="G54" i="45"/>
  <c r="F54" i="45"/>
  <c r="E54" i="45"/>
  <c r="D54" i="45"/>
  <c r="H53" i="45"/>
  <c r="G53" i="45"/>
  <c r="F53" i="45"/>
  <c r="D53" i="45"/>
  <c r="J52" i="45"/>
  <c r="I52" i="45"/>
  <c r="H52" i="45"/>
  <c r="G52" i="45"/>
  <c r="F52" i="45"/>
  <c r="E52" i="45"/>
  <c r="D52" i="45"/>
  <c r="H51" i="45"/>
  <c r="G51" i="45"/>
  <c r="F51" i="45"/>
  <c r="D51" i="45"/>
  <c r="J50" i="45"/>
  <c r="I50" i="45"/>
  <c r="H50" i="45"/>
  <c r="G50" i="45"/>
  <c r="F50" i="45"/>
  <c r="E50" i="45"/>
  <c r="D50" i="45"/>
  <c r="H49" i="45"/>
  <c r="G49" i="45"/>
  <c r="F49" i="45"/>
  <c r="D49" i="45"/>
  <c r="J48" i="45"/>
  <c r="I48" i="45"/>
  <c r="H48" i="45"/>
  <c r="G48" i="45"/>
  <c r="F48" i="45"/>
  <c r="E48" i="45"/>
  <c r="D48" i="45"/>
  <c r="H47" i="45"/>
  <c r="G47" i="45"/>
  <c r="F47" i="45"/>
  <c r="D47" i="45"/>
  <c r="J46" i="45"/>
  <c r="I46" i="45"/>
  <c r="H46" i="45"/>
  <c r="G46" i="45"/>
  <c r="F46" i="45"/>
  <c r="E46" i="45"/>
  <c r="D46" i="45"/>
  <c r="H45" i="45"/>
  <c r="G45" i="45"/>
  <c r="F45" i="45"/>
  <c r="E45" i="45"/>
  <c r="D45" i="45"/>
  <c r="H44" i="45"/>
  <c r="J44" i="45"/>
  <c r="J43" i="45"/>
  <c r="I43" i="45"/>
  <c r="H43" i="45"/>
  <c r="G43" i="45"/>
  <c r="F43" i="45"/>
  <c r="E43" i="45"/>
  <c r="D43" i="45"/>
  <c r="J42" i="45"/>
  <c r="I42" i="45"/>
  <c r="H42" i="45"/>
  <c r="G42" i="45"/>
  <c r="F42" i="45"/>
  <c r="E42" i="45"/>
  <c r="D42" i="45"/>
  <c r="H41" i="45"/>
  <c r="G41" i="45"/>
  <c r="F41" i="45"/>
  <c r="D41" i="45"/>
  <c r="J84" i="44"/>
  <c r="I84" i="44"/>
  <c r="H84" i="44"/>
  <c r="G84" i="44"/>
  <c r="F84" i="44"/>
  <c r="E84" i="44"/>
  <c r="D84" i="44"/>
  <c r="J83" i="44"/>
  <c r="H83" i="44"/>
  <c r="J81" i="44"/>
  <c r="I81" i="44"/>
  <c r="H81" i="44"/>
  <c r="G81" i="44"/>
  <c r="F81" i="44"/>
  <c r="E81" i="44"/>
  <c r="D81" i="44"/>
  <c r="J79" i="44"/>
  <c r="I79" i="44"/>
  <c r="H79" i="44"/>
  <c r="G79" i="44"/>
  <c r="F79" i="44"/>
  <c r="E79" i="44"/>
  <c r="D79" i="44"/>
  <c r="J77" i="44"/>
  <c r="I77" i="44"/>
  <c r="H77" i="44"/>
  <c r="G77" i="44"/>
  <c r="F77" i="44"/>
  <c r="E77" i="44"/>
  <c r="D77" i="44"/>
  <c r="J75" i="44"/>
  <c r="I75" i="44"/>
  <c r="H75" i="44"/>
  <c r="G75" i="44"/>
  <c r="F75" i="44"/>
  <c r="E75" i="44"/>
  <c r="D75" i="44"/>
  <c r="J73" i="44"/>
  <c r="I73" i="44"/>
  <c r="H73" i="44"/>
  <c r="G73" i="44"/>
  <c r="F73" i="44"/>
  <c r="E73" i="44"/>
  <c r="D73" i="44"/>
  <c r="J71" i="44"/>
  <c r="I71" i="44"/>
  <c r="H71" i="44"/>
  <c r="G71" i="44"/>
  <c r="F71" i="44"/>
  <c r="E71" i="44"/>
  <c r="D71" i="44"/>
  <c r="J69" i="44"/>
  <c r="I69" i="44"/>
  <c r="H69" i="44"/>
  <c r="G69" i="44"/>
  <c r="F69" i="44"/>
  <c r="E69" i="44"/>
  <c r="D69" i="44"/>
  <c r="J67" i="44"/>
  <c r="I67" i="44"/>
  <c r="H67" i="44"/>
  <c r="G67" i="44"/>
  <c r="F67" i="44"/>
  <c r="E67" i="44"/>
  <c r="D67" i="44"/>
  <c r="J65" i="44"/>
  <c r="I65" i="44"/>
  <c r="H65" i="44"/>
  <c r="G65" i="44"/>
  <c r="F65" i="44"/>
  <c r="E65" i="44"/>
  <c r="D65" i="44"/>
  <c r="J63" i="44"/>
  <c r="I63" i="44"/>
  <c r="H63" i="44"/>
  <c r="G63" i="44"/>
  <c r="F63" i="44"/>
  <c r="E63" i="44"/>
  <c r="D63" i="44"/>
  <c r="J61" i="44"/>
  <c r="I61" i="44"/>
  <c r="H61" i="44"/>
  <c r="G61" i="44"/>
  <c r="F61" i="44"/>
  <c r="E61" i="44"/>
  <c r="D61" i="44"/>
  <c r="J60" i="44"/>
  <c r="I60" i="44"/>
  <c r="H60" i="44"/>
  <c r="G60" i="44"/>
  <c r="F60" i="44"/>
  <c r="E60" i="44"/>
  <c r="D60" i="44"/>
  <c r="H59" i="44"/>
  <c r="G59" i="44"/>
  <c r="F59" i="44"/>
  <c r="D59" i="44"/>
  <c r="J58" i="44"/>
  <c r="I58" i="44"/>
  <c r="H58" i="44"/>
  <c r="G58" i="44"/>
  <c r="F58" i="44"/>
  <c r="E58" i="44"/>
  <c r="D58" i="44"/>
  <c r="H57" i="44"/>
  <c r="G57" i="44"/>
  <c r="F57" i="44"/>
  <c r="D57" i="44"/>
  <c r="J56" i="44"/>
  <c r="I56" i="44"/>
  <c r="H56" i="44"/>
  <c r="G56" i="44"/>
  <c r="F56" i="44"/>
  <c r="E56" i="44"/>
  <c r="D56" i="44"/>
  <c r="H55" i="44"/>
  <c r="G55" i="44"/>
  <c r="F55" i="44"/>
  <c r="D55" i="44"/>
  <c r="J54" i="44"/>
  <c r="I54" i="44"/>
  <c r="H54" i="44"/>
  <c r="G54" i="44"/>
  <c r="F54" i="44"/>
  <c r="E54" i="44"/>
  <c r="D54" i="44"/>
  <c r="H53" i="44"/>
  <c r="G53" i="44"/>
  <c r="F53" i="44"/>
  <c r="D53" i="44"/>
  <c r="J52" i="44"/>
  <c r="I52" i="44"/>
  <c r="H52" i="44"/>
  <c r="G52" i="44"/>
  <c r="F52" i="44"/>
  <c r="E52" i="44"/>
  <c r="D52" i="44"/>
  <c r="H51" i="44"/>
  <c r="G51" i="44"/>
  <c r="F51" i="44"/>
  <c r="D51" i="44"/>
  <c r="J50" i="44"/>
  <c r="I50" i="44"/>
  <c r="H50" i="44"/>
  <c r="G50" i="44"/>
  <c r="F50" i="44"/>
  <c r="E50" i="44"/>
  <c r="D50" i="44"/>
  <c r="H49" i="44"/>
  <c r="G49" i="44"/>
  <c r="F49" i="44"/>
  <c r="D49" i="44"/>
  <c r="J48" i="44"/>
  <c r="I48" i="44"/>
  <c r="H48" i="44"/>
  <c r="G48" i="44"/>
  <c r="F48" i="44"/>
  <c r="E48" i="44"/>
  <c r="D48" i="44"/>
  <c r="H47" i="44"/>
  <c r="G47" i="44"/>
  <c r="F47" i="44"/>
  <c r="D47" i="44"/>
  <c r="J46" i="44"/>
  <c r="I46" i="44"/>
  <c r="H46" i="44"/>
  <c r="G46" i="44"/>
  <c r="F46" i="44"/>
  <c r="E46" i="44"/>
  <c r="D46" i="44"/>
  <c r="H45" i="44"/>
  <c r="G45" i="44"/>
  <c r="F45" i="44"/>
  <c r="E45" i="44"/>
  <c r="D45" i="44"/>
  <c r="H44" i="44"/>
  <c r="J44" i="44"/>
  <c r="J43" i="44"/>
  <c r="I43" i="44"/>
  <c r="H43" i="44"/>
  <c r="G43" i="44"/>
  <c r="F43" i="44"/>
  <c r="E43" i="44"/>
  <c r="D43" i="44"/>
  <c r="J42" i="44"/>
  <c r="I42" i="44"/>
  <c r="H42" i="44"/>
  <c r="G42" i="44"/>
  <c r="F42" i="44"/>
  <c r="E42" i="44"/>
  <c r="D42" i="44"/>
  <c r="H41" i="44"/>
  <c r="G41" i="44"/>
  <c r="F41" i="44"/>
  <c r="D41" i="44"/>
  <c r="J84" i="43"/>
  <c r="I84" i="43"/>
  <c r="H84" i="43"/>
  <c r="G84" i="43"/>
  <c r="F84" i="43"/>
  <c r="E84" i="43"/>
  <c r="D84" i="43"/>
  <c r="J83" i="43"/>
  <c r="H83" i="43"/>
  <c r="J81" i="43"/>
  <c r="I81" i="43"/>
  <c r="H81" i="43"/>
  <c r="G81" i="43"/>
  <c r="F81" i="43"/>
  <c r="E81" i="43"/>
  <c r="D81" i="43"/>
  <c r="J79" i="43"/>
  <c r="I79" i="43"/>
  <c r="H79" i="43"/>
  <c r="G79" i="43"/>
  <c r="F79" i="43"/>
  <c r="E79" i="43"/>
  <c r="D79" i="43"/>
  <c r="J77" i="43"/>
  <c r="I77" i="43"/>
  <c r="H77" i="43"/>
  <c r="G77" i="43"/>
  <c r="F77" i="43"/>
  <c r="E77" i="43"/>
  <c r="D77" i="43"/>
  <c r="J75" i="43"/>
  <c r="I75" i="43"/>
  <c r="H75" i="43"/>
  <c r="G75" i="43"/>
  <c r="F75" i="43"/>
  <c r="E75" i="43"/>
  <c r="D75" i="43"/>
  <c r="J73" i="43"/>
  <c r="I73" i="43"/>
  <c r="H73" i="43"/>
  <c r="G73" i="43"/>
  <c r="F73" i="43"/>
  <c r="E73" i="43"/>
  <c r="D73" i="43"/>
  <c r="J71" i="43"/>
  <c r="I71" i="43"/>
  <c r="H71" i="43"/>
  <c r="G71" i="43"/>
  <c r="F71" i="43"/>
  <c r="E71" i="43"/>
  <c r="D71" i="43"/>
  <c r="J69" i="43"/>
  <c r="I69" i="43"/>
  <c r="H69" i="43"/>
  <c r="G69" i="43"/>
  <c r="F69" i="43"/>
  <c r="E69" i="43"/>
  <c r="D69" i="43"/>
  <c r="J67" i="43"/>
  <c r="I67" i="43"/>
  <c r="H67" i="43"/>
  <c r="G67" i="43"/>
  <c r="F67" i="43"/>
  <c r="E67" i="43"/>
  <c r="D67" i="43"/>
  <c r="J65" i="43"/>
  <c r="I65" i="43"/>
  <c r="H65" i="43"/>
  <c r="G65" i="43"/>
  <c r="F65" i="43"/>
  <c r="E65" i="43"/>
  <c r="D65" i="43"/>
  <c r="J63" i="43"/>
  <c r="I63" i="43"/>
  <c r="H63" i="43"/>
  <c r="G63" i="43"/>
  <c r="F63" i="43"/>
  <c r="E63" i="43"/>
  <c r="D63" i="43"/>
  <c r="J61" i="43"/>
  <c r="I61" i="43"/>
  <c r="H61" i="43"/>
  <c r="G61" i="43"/>
  <c r="F61" i="43"/>
  <c r="E61" i="43"/>
  <c r="D61" i="43"/>
  <c r="J60" i="43"/>
  <c r="I60" i="43"/>
  <c r="H60" i="43"/>
  <c r="G60" i="43"/>
  <c r="F60" i="43"/>
  <c r="E60" i="43"/>
  <c r="D60" i="43"/>
  <c r="H59" i="43"/>
  <c r="G59" i="43"/>
  <c r="F59" i="43"/>
  <c r="D59" i="43"/>
  <c r="J58" i="43"/>
  <c r="I58" i="43"/>
  <c r="H58" i="43"/>
  <c r="G58" i="43"/>
  <c r="F58" i="43"/>
  <c r="E58" i="43"/>
  <c r="D58" i="43"/>
  <c r="H57" i="43"/>
  <c r="G57" i="43"/>
  <c r="F57" i="43"/>
  <c r="D57" i="43"/>
  <c r="J56" i="43"/>
  <c r="I56" i="43"/>
  <c r="H56" i="43"/>
  <c r="G56" i="43"/>
  <c r="F56" i="43"/>
  <c r="E56" i="43"/>
  <c r="D56" i="43"/>
  <c r="H55" i="43"/>
  <c r="G55" i="43"/>
  <c r="F55" i="43"/>
  <c r="D55" i="43"/>
  <c r="J54" i="43"/>
  <c r="I54" i="43"/>
  <c r="H54" i="43"/>
  <c r="G54" i="43"/>
  <c r="F54" i="43"/>
  <c r="E54" i="43"/>
  <c r="D54" i="43"/>
  <c r="H53" i="43"/>
  <c r="G53" i="43"/>
  <c r="F53" i="43"/>
  <c r="D53" i="43"/>
  <c r="J52" i="43"/>
  <c r="I52" i="43"/>
  <c r="H52" i="43"/>
  <c r="G52" i="43"/>
  <c r="F52" i="43"/>
  <c r="E52" i="43"/>
  <c r="D52" i="43"/>
  <c r="H51" i="43"/>
  <c r="G51" i="43"/>
  <c r="F51" i="43"/>
  <c r="D51" i="43"/>
  <c r="J50" i="43"/>
  <c r="I50" i="43"/>
  <c r="H50" i="43"/>
  <c r="G50" i="43"/>
  <c r="F50" i="43"/>
  <c r="E50" i="43"/>
  <c r="D50" i="43"/>
  <c r="H49" i="43"/>
  <c r="G49" i="43"/>
  <c r="F49" i="43"/>
  <c r="D49" i="43"/>
  <c r="J48" i="43"/>
  <c r="I48" i="43"/>
  <c r="H48" i="43"/>
  <c r="G48" i="43"/>
  <c r="F48" i="43"/>
  <c r="E48" i="43"/>
  <c r="D48" i="43"/>
  <c r="H47" i="43"/>
  <c r="G47" i="43"/>
  <c r="F47" i="43"/>
  <c r="D47" i="43"/>
  <c r="J46" i="43"/>
  <c r="I46" i="43"/>
  <c r="H46" i="43"/>
  <c r="G46" i="43"/>
  <c r="F46" i="43"/>
  <c r="E46" i="43"/>
  <c r="D46" i="43"/>
  <c r="H45" i="43"/>
  <c r="G45" i="43"/>
  <c r="F45" i="43"/>
  <c r="E45" i="43"/>
  <c r="D45" i="43"/>
  <c r="H44" i="43"/>
  <c r="J44" i="43"/>
  <c r="J43" i="43"/>
  <c r="I43" i="43"/>
  <c r="H43" i="43"/>
  <c r="G43" i="43"/>
  <c r="F43" i="43"/>
  <c r="E43" i="43"/>
  <c r="D43" i="43"/>
  <c r="J42" i="43"/>
  <c r="I42" i="43"/>
  <c r="H42" i="43"/>
  <c r="G42" i="43"/>
  <c r="F42" i="43"/>
  <c r="E42" i="43"/>
  <c r="D42" i="43"/>
  <c r="H41" i="43"/>
  <c r="G41" i="43"/>
  <c r="F41" i="43"/>
  <c r="D41" i="43"/>
  <c r="J84" i="41"/>
  <c r="I84" i="41"/>
  <c r="H84" i="41"/>
  <c r="G84" i="41"/>
  <c r="F84" i="41"/>
  <c r="E84" i="41"/>
  <c r="D84" i="41"/>
  <c r="J83" i="41"/>
  <c r="H83" i="41"/>
  <c r="J81" i="41"/>
  <c r="I81" i="41"/>
  <c r="H81" i="41"/>
  <c r="G81" i="41"/>
  <c r="F81" i="41"/>
  <c r="E81" i="41"/>
  <c r="D81" i="41"/>
  <c r="J79" i="41"/>
  <c r="I79" i="41"/>
  <c r="H79" i="41"/>
  <c r="G79" i="41"/>
  <c r="F79" i="41"/>
  <c r="E79" i="41"/>
  <c r="D79" i="41"/>
  <c r="J77" i="41"/>
  <c r="I77" i="41"/>
  <c r="H77" i="41"/>
  <c r="G77" i="41"/>
  <c r="F77" i="41"/>
  <c r="E77" i="41"/>
  <c r="D77" i="41"/>
  <c r="J75" i="41"/>
  <c r="I75" i="41"/>
  <c r="H75" i="41"/>
  <c r="G75" i="41"/>
  <c r="F75" i="41"/>
  <c r="E75" i="41"/>
  <c r="D75" i="41"/>
  <c r="J73" i="41"/>
  <c r="I73" i="41"/>
  <c r="H73" i="41"/>
  <c r="G73" i="41"/>
  <c r="F73" i="41"/>
  <c r="E73" i="41"/>
  <c r="D73" i="41"/>
  <c r="J71" i="41"/>
  <c r="I71" i="41"/>
  <c r="H71" i="41"/>
  <c r="G71" i="41"/>
  <c r="F71" i="41"/>
  <c r="E71" i="41"/>
  <c r="D71" i="41"/>
  <c r="J69" i="41"/>
  <c r="I69" i="41"/>
  <c r="H69" i="41"/>
  <c r="G69" i="41"/>
  <c r="F69" i="41"/>
  <c r="E69" i="41"/>
  <c r="D69" i="41"/>
  <c r="J67" i="41"/>
  <c r="I67" i="41"/>
  <c r="H67" i="41"/>
  <c r="G67" i="41"/>
  <c r="F67" i="41"/>
  <c r="E67" i="41"/>
  <c r="D67" i="41"/>
  <c r="J65" i="41"/>
  <c r="I65" i="41"/>
  <c r="H65" i="41"/>
  <c r="G65" i="41"/>
  <c r="F65" i="41"/>
  <c r="E65" i="41"/>
  <c r="D65" i="41"/>
  <c r="J63" i="41"/>
  <c r="I63" i="41"/>
  <c r="H63" i="41"/>
  <c r="G63" i="41"/>
  <c r="F63" i="41"/>
  <c r="E63" i="41"/>
  <c r="D63" i="41"/>
  <c r="J61" i="41"/>
  <c r="I61" i="41"/>
  <c r="H61" i="41"/>
  <c r="G61" i="41"/>
  <c r="F61" i="41"/>
  <c r="E61" i="41"/>
  <c r="D61" i="41"/>
  <c r="J60" i="41"/>
  <c r="I60" i="41"/>
  <c r="H60" i="41"/>
  <c r="G60" i="41"/>
  <c r="F60" i="41"/>
  <c r="E60" i="41"/>
  <c r="D60" i="41"/>
  <c r="H59" i="41"/>
  <c r="G59" i="41"/>
  <c r="F59" i="41"/>
  <c r="D59" i="41"/>
  <c r="J58" i="41"/>
  <c r="I58" i="41"/>
  <c r="H58" i="41"/>
  <c r="G58" i="41"/>
  <c r="F58" i="41"/>
  <c r="E58" i="41"/>
  <c r="D58" i="41"/>
  <c r="H57" i="41"/>
  <c r="G57" i="41"/>
  <c r="F57" i="41"/>
  <c r="D57" i="41"/>
  <c r="J56" i="41"/>
  <c r="I56" i="41"/>
  <c r="H56" i="41"/>
  <c r="G56" i="41"/>
  <c r="F56" i="41"/>
  <c r="E56" i="41"/>
  <c r="D56" i="41"/>
  <c r="H55" i="41"/>
  <c r="G55" i="41"/>
  <c r="F55" i="41"/>
  <c r="D55" i="41"/>
  <c r="J54" i="41"/>
  <c r="I54" i="41"/>
  <c r="H54" i="41"/>
  <c r="G54" i="41"/>
  <c r="F54" i="41"/>
  <c r="E54" i="41"/>
  <c r="D54" i="41"/>
  <c r="H53" i="41"/>
  <c r="G53" i="41"/>
  <c r="F53" i="41"/>
  <c r="D53" i="41"/>
  <c r="J52" i="41"/>
  <c r="I52" i="41"/>
  <c r="H52" i="41"/>
  <c r="G52" i="41"/>
  <c r="F52" i="41"/>
  <c r="E52" i="41"/>
  <c r="D52" i="41"/>
  <c r="H51" i="41"/>
  <c r="G51" i="41"/>
  <c r="F51" i="41"/>
  <c r="D51" i="41"/>
  <c r="J50" i="41"/>
  <c r="I50" i="41"/>
  <c r="H50" i="41"/>
  <c r="G50" i="41"/>
  <c r="F50" i="41"/>
  <c r="E50" i="41"/>
  <c r="D50" i="41"/>
  <c r="H49" i="41"/>
  <c r="G49" i="41"/>
  <c r="F49" i="41"/>
  <c r="D49" i="41"/>
  <c r="J48" i="41"/>
  <c r="I48" i="41"/>
  <c r="H48" i="41"/>
  <c r="G48" i="41"/>
  <c r="F48" i="41"/>
  <c r="E48" i="41"/>
  <c r="D48" i="41"/>
  <c r="H47" i="41"/>
  <c r="G47" i="41"/>
  <c r="F47" i="41"/>
  <c r="D47" i="41"/>
  <c r="J46" i="41"/>
  <c r="I46" i="41"/>
  <c r="H46" i="41"/>
  <c r="G46" i="41"/>
  <c r="F46" i="41"/>
  <c r="E46" i="41"/>
  <c r="D46" i="41"/>
  <c r="H45" i="41"/>
  <c r="G45" i="41"/>
  <c r="F45" i="41"/>
  <c r="E45" i="41"/>
  <c r="D45" i="41"/>
  <c r="H44" i="41"/>
  <c r="J44" i="41"/>
  <c r="J43" i="41"/>
  <c r="I43" i="41"/>
  <c r="H43" i="41"/>
  <c r="G43" i="41"/>
  <c r="F43" i="41"/>
  <c r="E43" i="41"/>
  <c r="D43" i="41"/>
  <c r="J42" i="41"/>
  <c r="I42" i="41"/>
  <c r="H42" i="41"/>
  <c r="G42" i="41"/>
  <c r="F42" i="41"/>
  <c r="E42" i="41"/>
  <c r="D42" i="41"/>
  <c r="H41" i="41"/>
  <c r="G41" i="41"/>
  <c r="F41" i="41"/>
  <c r="D41" i="41"/>
  <c r="J84" i="40"/>
  <c r="I84" i="40"/>
  <c r="H84" i="40"/>
  <c r="G84" i="40"/>
  <c r="F84" i="40"/>
  <c r="E84" i="40"/>
  <c r="D84" i="40"/>
  <c r="J83" i="40"/>
  <c r="H83" i="40"/>
  <c r="J81" i="40"/>
  <c r="I81" i="40"/>
  <c r="H81" i="40"/>
  <c r="G81" i="40"/>
  <c r="F81" i="40"/>
  <c r="E81" i="40"/>
  <c r="D81" i="40"/>
  <c r="J79" i="40"/>
  <c r="I79" i="40"/>
  <c r="H79" i="40"/>
  <c r="G79" i="40"/>
  <c r="F79" i="40"/>
  <c r="E79" i="40"/>
  <c r="D79" i="40"/>
  <c r="J77" i="40"/>
  <c r="I77" i="40"/>
  <c r="H77" i="40"/>
  <c r="G77" i="40"/>
  <c r="F77" i="40"/>
  <c r="E77" i="40"/>
  <c r="D77" i="40"/>
  <c r="J75" i="40"/>
  <c r="I75" i="40"/>
  <c r="H75" i="40"/>
  <c r="G75" i="40"/>
  <c r="F75" i="40"/>
  <c r="E75" i="40"/>
  <c r="D75" i="40"/>
  <c r="J73" i="40"/>
  <c r="I73" i="40"/>
  <c r="H73" i="40"/>
  <c r="G73" i="40"/>
  <c r="F73" i="40"/>
  <c r="E73" i="40"/>
  <c r="D73" i="40"/>
  <c r="J71" i="40"/>
  <c r="I71" i="40"/>
  <c r="H71" i="40"/>
  <c r="G71" i="40"/>
  <c r="F71" i="40"/>
  <c r="E71" i="40"/>
  <c r="D71" i="40"/>
  <c r="J69" i="40"/>
  <c r="I69" i="40"/>
  <c r="H69" i="40"/>
  <c r="G69" i="40"/>
  <c r="F69" i="40"/>
  <c r="E69" i="40"/>
  <c r="D69" i="40"/>
  <c r="J67" i="40"/>
  <c r="I67" i="40"/>
  <c r="H67" i="40"/>
  <c r="G67" i="40"/>
  <c r="F67" i="40"/>
  <c r="E67" i="40"/>
  <c r="D67" i="40"/>
  <c r="J65" i="40"/>
  <c r="I65" i="40"/>
  <c r="H65" i="40"/>
  <c r="G65" i="40"/>
  <c r="F65" i="40"/>
  <c r="E65" i="40"/>
  <c r="D65" i="40"/>
  <c r="J63" i="40"/>
  <c r="I63" i="40"/>
  <c r="H63" i="40"/>
  <c r="G63" i="40"/>
  <c r="F63" i="40"/>
  <c r="E63" i="40"/>
  <c r="D63" i="40"/>
  <c r="J61" i="40"/>
  <c r="I61" i="40"/>
  <c r="H61" i="40"/>
  <c r="G61" i="40"/>
  <c r="F61" i="40"/>
  <c r="E61" i="40"/>
  <c r="D61" i="40"/>
  <c r="J60" i="40"/>
  <c r="I60" i="40"/>
  <c r="H60" i="40"/>
  <c r="G60" i="40"/>
  <c r="F60" i="40"/>
  <c r="E60" i="40"/>
  <c r="D60" i="40"/>
  <c r="H59" i="40"/>
  <c r="G59" i="40"/>
  <c r="F59" i="40"/>
  <c r="D59" i="40"/>
  <c r="J58" i="40"/>
  <c r="I58" i="40"/>
  <c r="H58" i="40"/>
  <c r="G58" i="40"/>
  <c r="F58" i="40"/>
  <c r="E58" i="40"/>
  <c r="D58" i="40"/>
  <c r="H57" i="40"/>
  <c r="G57" i="40"/>
  <c r="F57" i="40"/>
  <c r="D57" i="40"/>
  <c r="J56" i="40"/>
  <c r="I56" i="40"/>
  <c r="H56" i="40"/>
  <c r="G56" i="40"/>
  <c r="F56" i="40"/>
  <c r="E56" i="40"/>
  <c r="D56" i="40"/>
  <c r="H55" i="40"/>
  <c r="G55" i="40"/>
  <c r="F55" i="40"/>
  <c r="D55" i="40"/>
  <c r="J54" i="40"/>
  <c r="I54" i="40"/>
  <c r="H54" i="40"/>
  <c r="G54" i="40"/>
  <c r="F54" i="40"/>
  <c r="E54" i="40"/>
  <c r="D54" i="40"/>
  <c r="H53" i="40"/>
  <c r="G53" i="40"/>
  <c r="F53" i="40"/>
  <c r="D53" i="40"/>
  <c r="J52" i="40"/>
  <c r="I52" i="40"/>
  <c r="H52" i="40"/>
  <c r="G52" i="40"/>
  <c r="F52" i="40"/>
  <c r="E52" i="40"/>
  <c r="D52" i="40"/>
  <c r="H51" i="40"/>
  <c r="G51" i="40"/>
  <c r="F51" i="40"/>
  <c r="D51" i="40"/>
  <c r="J50" i="40"/>
  <c r="I50" i="40"/>
  <c r="H50" i="40"/>
  <c r="G50" i="40"/>
  <c r="F50" i="40"/>
  <c r="E50" i="40"/>
  <c r="D50" i="40"/>
  <c r="H49" i="40"/>
  <c r="G49" i="40"/>
  <c r="F49" i="40"/>
  <c r="D49" i="40"/>
  <c r="J48" i="40"/>
  <c r="I48" i="40"/>
  <c r="H48" i="40"/>
  <c r="G48" i="40"/>
  <c r="F48" i="40"/>
  <c r="E48" i="40"/>
  <c r="D48" i="40"/>
  <c r="H47" i="40"/>
  <c r="G47" i="40"/>
  <c r="F47" i="40"/>
  <c r="D47" i="40"/>
  <c r="J46" i="40"/>
  <c r="I46" i="40"/>
  <c r="H46" i="40"/>
  <c r="G46" i="40"/>
  <c r="F46" i="40"/>
  <c r="E46" i="40"/>
  <c r="D46" i="40"/>
  <c r="H45" i="40"/>
  <c r="G45" i="40"/>
  <c r="F45" i="40"/>
  <c r="E45" i="40"/>
  <c r="D45" i="40"/>
  <c r="H44" i="40"/>
  <c r="J44" i="40"/>
  <c r="J43" i="40"/>
  <c r="I43" i="40"/>
  <c r="H43" i="40"/>
  <c r="G43" i="40"/>
  <c r="F43" i="40"/>
  <c r="E43" i="40"/>
  <c r="D43" i="40"/>
  <c r="J42" i="40"/>
  <c r="I42" i="40"/>
  <c r="H42" i="40"/>
  <c r="G42" i="40"/>
  <c r="F42" i="40"/>
  <c r="E42" i="40"/>
  <c r="D42" i="40"/>
  <c r="H41" i="40"/>
  <c r="G41" i="40"/>
  <c r="F41" i="40"/>
  <c r="D41" i="40"/>
  <c r="J84" i="39"/>
  <c r="I84" i="39"/>
  <c r="H84" i="39"/>
  <c r="G84" i="39"/>
  <c r="F84" i="39"/>
  <c r="E84" i="39"/>
  <c r="D84" i="39"/>
  <c r="J83" i="39"/>
  <c r="H83" i="39"/>
  <c r="J81" i="39"/>
  <c r="I81" i="39"/>
  <c r="H81" i="39"/>
  <c r="G81" i="39"/>
  <c r="F81" i="39"/>
  <c r="E81" i="39"/>
  <c r="D81" i="39"/>
  <c r="J79" i="39"/>
  <c r="I79" i="39"/>
  <c r="H79" i="39"/>
  <c r="G79" i="39"/>
  <c r="F79" i="39"/>
  <c r="E79" i="39"/>
  <c r="D79" i="39"/>
  <c r="J77" i="39"/>
  <c r="I77" i="39"/>
  <c r="H77" i="39"/>
  <c r="G77" i="39"/>
  <c r="F77" i="39"/>
  <c r="E77" i="39"/>
  <c r="D77" i="39"/>
  <c r="J75" i="39"/>
  <c r="I75" i="39"/>
  <c r="H75" i="39"/>
  <c r="G75" i="39"/>
  <c r="F75" i="39"/>
  <c r="E75" i="39"/>
  <c r="D75" i="39"/>
  <c r="J73" i="39"/>
  <c r="I73" i="39"/>
  <c r="H73" i="39"/>
  <c r="G73" i="39"/>
  <c r="F73" i="39"/>
  <c r="E73" i="39"/>
  <c r="D73" i="39"/>
  <c r="J71" i="39"/>
  <c r="I71" i="39"/>
  <c r="H71" i="39"/>
  <c r="G71" i="39"/>
  <c r="F71" i="39"/>
  <c r="E71" i="39"/>
  <c r="D71" i="39"/>
  <c r="J69" i="39"/>
  <c r="I69" i="39"/>
  <c r="H69" i="39"/>
  <c r="G69" i="39"/>
  <c r="F69" i="39"/>
  <c r="E69" i="39"/>
  <c r="D69" i="39"/>
  <c r="J67" i="39"/>
  <c r="I67" i="39"/>
  <c r="H67" i="39"/>
  <c r="G67" i="39"/>
  <c r="F67" i="39"/>
  <c r="E67" i="39"/>
  <c r="D67" i="39"/>
  <c r="J65" i="39"/>
  <c r="I65" i="39"/>
  <c r="H65" i="39"/>
  <c r="G65" i="39"/>
  <c r="F65" i="39"/>
  <c r="E65" i="39"/>
  <c r="D65" i="39"/>
  <c r="J63" i="39"/>
  <c r="I63" i="39"/>
  <c r="H63" i="39"/>
  <c r="G63" i="39"/>
  <c r="F63" i="39"/>
  <c r="E63" i="39"/>
  <c r="D63" i="39"/>
  <c r="J61" i="39"/>
  <c r="I61" i="39"/>
  <c r="H61" i="39"/>
  <c r="G61" i="39"/>
  <c r="F61" i="39"/>
  <c r="E61" i="39"/>
  <c r="D61" i="39"/>
  <c r="J60" i="39"/>
  <c r="I60" i="39"/>
  <c r="H60" i="39"/>
  <c r="G60" i="39"/>
  <c r="F60" i="39"/>
  <c r="E60" i="39"/>
  <c r="D60" i="39"/>
  <c r="H59" i="39"/>
  <c r="G59" i="39"/>
  <c r="F59" i="39"/>
  <c r="D59" i="39"/>
  <c r="J58" i="39"/>
  <c r="I58" i="39"/>
  <c r="H58" i="39"/>
  <c r="G58" i="39"/>
  <c r="F58" i="39"/>
  <c r="E58" i="39"/>
  <c r="D58" i="39"/>
  <c r="H57" i="39"/>
  <c r="G57" i="39"/>
  <c r="F57" i="39"/>
  <c r="D57" i="39"/>
  <c r="J56" i="39"/>
  <c r="I56" i="39"/>
  <c r="H56" i="39"/>
  <c r="G56" i="39"/>
  <c r="F56" i="39"/>
  <c r="E56" i="39"/>
  <c r="D56" i="39"/>
  <c r="H55" i="39"/>
  <c r="G55" i="39"/>
  <c r="F55" i="39"/>
  <c r="D55" i="39"/>
  <c r="J54" i="39"/>
  <c r="I54" i="39"/>
  <c r="H54" i="39"/>
  <c r="G54" i="39"/>
  <c r="F54" i="39"/>
  <c r="E54" i="39"/>
  <c r="D54" i="39"/>
  <c r="H53" i="39"/>
  <c r="G53" i="39"/>
  <c r="F53" i="39"/>
  <c r="D53" i="39"/>
  <c r="J52" i="39"/>
  <c r="I52" i="39"/>
  <c r="H52" i="39"/>
  <c r="G52" i="39"/>
  <c r="F52" i="39"/>
  <c r="E52" i="39"/>
  <c r="D52" i="39"/>
  <c r="H51" i="39"/>
  <c r="G51" i="39"/>
  <c r="F51" i="39"/>
  <c r="D51" i="39"/>
  <c r="J50" i="39"/>
  <c r="I50" i="39"/>
  <c r="H50" i="39"/>
  <c r="G50" i="39"/>
  <c r="F50" i="39"/>
  <c r="E50" i="39"/>
  <c r="D50" i="39"/>
  <c r="H49" i="39"/>
  <c r="G49" i="39"/>
  <c r="F49" i="39"/>
  <c r="D49" i="39"/>
  <c r="J48" i="39"/>
  <c r="I48" i="39"/>
  <c r="H48" i="39"/>
  <c r="G48" i="39"/>
  <c r="F48" i="39"/>
  <c r="E48" i="39"/>
  <c r="D48" i="39"/>
  <c r="H47" i="39"/>
  <c r="G47" i="39"/>
  <c r="F47" i="39"/>
  <c r="D47" i="39"/>
  <c r="J46" i="39"/>
  <c r="I46" i="39"/>
  <c r="H46" i="39"/>
  <c r="G46" i="39"/>
  <c r="F46" i="39"/>
  <c r="E46" i="39"/>
  <c r="D46" i="39"/>
  <c r="H45" i="39"/>
  <c r="G45" i="39"/>
  <c r="F45" i="39"/>
  <c r="E45" i="39"/>
  <c r="D45" i="39"/>
  <c r="H44" i="39"/>
  <c r="J44" i="39"/>
  <c r="J43" i="39"/>
  <c r="I43" i="39"/>
  <c r="H43" i="39"/>
  <c r="G43" i="39"/>
  <c r="F43" i="39"/>
  <c r="E43" i="39"/>
  <c r="D43" i="39"/>
  <c r="J42" i="39"/>
  <c r="I42" i="39"/>
  <c r="H42" i="39"/>
  <c r="G42" i="39"/>
  <c r="F42" i="39"/>
  <c r="E42" i="39"/>
  <c r="D42" i="39"/>
  <c r="H41" i="39"/>
  <c r="G41" i="39"/>
  <c r="F41" i="39"/>
  <c r="D41" i="39"/>
  <c r="J84" i="38"/>
  <c r="I84" i="38"/>
  <c r="H84" i="38"/>
  <c r="G84" i="38"/>
  <c r="F84" i="38"/>
  <c r="E84" i="38"/>
  <c r="D84" i="38"/>
  <c r="J83" i="38"/>
  <c r="H83" i="38"/>
  <c r="J81" i="38"/>
  <c r="I81" i="38"/>
  <c r="H81" i="38"/>
  <c r="G81" i="38"/>
  <c r="F81" i="38"/>
  <c r="E81" i="38"/>
  <c r="D81" i="38"/>
  <c r="J79" i="38"/>
  <c r="I79" i="38"/>
  <c r="H79" i="38"/>
  <c r="G79" i="38"/>
  <c r="F79" i="38"/>
  <c r="E79" i="38"/>
  <c r="D79" i="38"/>
  <c r="J77" i="38"/>
  <c r="I77" i="38"/>
  <c r="H77" i="38"/>
  <c r="G77" i="38"/>
  <c r="F77" i="38"/>
  <c r="E77" i="38"/>
  <c r="D77" i="38"/>
  <c r="J75" i="38"/>
  <c r="I75" i="38"/>
  <c r="H75" i="38"/>
  <c r="G75" i="38"/>
  <c r="F75" i="38"/>
  <c r="E75" i="38"/>
  <c r="D75" i="38"/>
  <c r="J73" i="38"/>
  <c r="I73" i="38"/>
  <c r="H73" i="38"/>
  <c r="G73" i="38"/>
  <c r="F73" i="38"/>
  <c r="E73" i="38"/>
  <c r="D73" i="38"/>
  <c r="J71" i="38"/>
  <c r="I71" i="38"/>
  <c r="H71" i="38"/>
  <c r="G71" i="38"/>
  <c r="F71" i="38"/>
  <c r="E71" i="38"/>
  <c r="D71" i="38"/>
  <c r="J69" i="38"/>
  <c r="I69" i="38"/>
  <c r="H69" i="38"/>
  <c r="G69" i="38"/>
  <c r="F69" i="38"/>
  <c r="E69" i="38"/>
  <c r="D69" i="38"/>
  <c r="J67" i="38"/>
  <c r="I67" i="38"/>
  <c r="H67" i="38"/>
  <c r="G67" i="38"/>
  <c r="F67" i="38"/>
  <c r="E67" i="38"/>
  <c r="D67" i="38"/>
  <c r="J65" i="38"/>
  <c r="I65" i="38"/>
  <c r="H65" i="38"/>
  <c r="G65" i="38"/>
  <c r="F65" i="38"/>
  <c r="E65" i="38"/>
  <c r="D65" i="38"/>
  <c r="J63" i="38"/>
  <c r="I63" i="38"/>
  <c r="H63" i="38"/>
  <c r="G63" i="38"/>
  <c r="F63" i="38"/>
  <c r="E63" i="38"/>
  <c r="D63" i="38"/>
  <c r="J61" i="38"/>
  <c r="I61" i="38"/>
  <c r="H61" i="38"/>
  <c r="G61" i="38"/>
  <c r="F61" i="38"/>
  <c r="E61" i="38"/>
  <c r="D61" i="38"/>
  <c r="J60" i="38"/>
  <c r="I60" i="38"/>
  <c r="H60" i="38"/>
  <c r="G60" i="38"/>
  <c r="F60" i="38"/>
  <c r="E60" i="38"/>
  <c r="D60" i="38"/>
  <c r="H59" i="38"/>
  <c r="G59" i="38"/>
  <c r="F59" i="38"/>
  <c r="D59" i="38"/>
  <c r="J58" i="38"/>
  <c r="I58" i="38"/>
  <c r="H58" i="38"/>
  <c r="G58" i="38"/>
  <c r="F58" i="38"/>
  <c r="E58" i="38"/>
  <c r="D58" i="38"/>
  <c r="H57" i="38"/>
  <c r="G57" i="38"/>
  <c r="F57" i="38"/>
  <c r="D57" i="38"/>
  <c r="J56" i="38"/>
  <c r="I56" i="38"/>
  <c r="H56" i="38"/>
  <c r="G56" i="38"/>
  <c r="F56" i="38"/>
  <c r="E56" i="38"/>
  <c r="D56" i="38"/>
  <c r="H55" i="38"/>
  <c r="G55" i="38"/>
  <c r="F55" i="38"/>
  <c r="D55" i="38"/>
  <c r="J54" i="38"/>
  <c r="I54" i="38"/>
  <c r="H54" i="38"/>
  <c r="G54" i="38"/>
  <c r="F54" i="38"/>
  <c r="E54" i="38"/>
  <c r="D54" i="38"/>
  <c r="H53" i="38"/>
  <c r="G53" i="38"/>
  <c r="F53" i="38"/>
  <c r="D53" i="38"/>
  <c r="J52" i="38"/>
  <c r="I52" i="38"/>
  <c r="H52" i="38"/>
  <c r="G52" i="38"/>
  <c r="F52" i="38"/>
  <c r="E52" i="38"/>
  <c r="D52" i="38"/>
  <c r="H51" i="38"/>
  <c r="G51" i="38"/>
  <c r="F51" i="38"/>
  <c r="D51" i="38"/>
  <c r="J50" i="38"/>
  <c r="I50" i="38"/>
  <c r="H50" i="38"/>
  <c r="G50" i="38"/>
  <c r="F50" i="38"/>
  <c r="E50" i="38"/>
  <c r="D50" i="38"/>
  <c r="H49" i="38"/>
  <c r="G49" i="38"/>
  <c r="F49" i="38"/>
  <c r="D49" i="38"/>
  <c r="J48" i="38"/>
  <c r="I48" i="38"/>
  <c r="H48" i="38"/>
  <c r="G48" i="38"/>
  <c r="F48" i="38"/>
  <c r="E48" i="38"/>
  <c r="D48" i="38"/>
  <c r="H47" i="38"/>
  <c r="G47" i="38"/>
  <c r="F47" i="38"/>
  <c r="D47" i="38"/>
  <c r="J46" i="38"/>
  <c r="I46" i="38"/>
  <c r="H46" i="38"/>
  <c r="G46" i="38"/>
  <c r="F46" i="38"/>
  <c r="E46" i="38"/>
  <c r="D46" i="38"/>
  <c r="H45" i="38"/>
  <c r="G45" i="38"/>
  <c r="F45" i="38"/>
  <c r="E45" i="38"/>
  <c r="D45" i="38"/>
  <c r="H44" i="38"/>
  <c r="J44" i="38"/>
  <c r="J43" i="38"/>
  <c r="I43" i="38"/>
  <c r="H43" i="38"/>
  <c r="G43" i="38"/>
  <c r="F43" i="38"/>
  <c r="E43" i="38"/>
  <c r="D43" i="38"/>
  <c r="J42" i="38"/>
  <c r="I42" i="38"/>
  <c r="H42" i="38"/>
  <c r="G42" i="38"/>
  <c r="F42" i="38"/>
  <c r="E42" i="38"/>
  <c r="D42" i="38"/>
  <c r="H41" i="38"/>
  <c r="G41" i="38"/>
  <c r="F41" i="38"/>
  <c r="D41" i="38"/>
  <c r="J84" i="37"/>
  <c r="I84" i="37"/>
  <c r="H84" i="37"/>
  <c r="G84" i="37"/>
  <c r="F84" i="37"/>
  <c r="E84" i="37"/>
  <c r="D84" i="37"/>
  <c r="J83" i="37"/>
  <c r="H83" i="37"/>
  <c r="J81" i="37"/>
  <c r="I81" i="37"/>
  <c r="H81" i="37"/>
  <c r="G81" i="37"/>
  <c r="F81" i="37"/>
  <c r="E81" i="37"/>
  <c r="D81" i="37"/>
  <c r="J79" i="37"/>
  <c r="I79" i="37"/>
  <c r="H79" i="37"/>
  <c r="G79" i="37"/>
  <c r="F79" i="37"/>
  <c r="E79" i="37"/>
  <c r="D79" i="37"/>
  <c r="J77" i="37"/>
  <c r="I77" i="37"/>
  <c r="H77" i="37"/>
  <c r="G77" i="37"/>
  <c r="F77" i="37"/>
  <c r="E77" i="37"/>
  <c r="D77" i="37"/>
  <c r="J75" i="37"/>
  <c r="I75" i="37"/>
  <c r="H75" i="37"/>
  <c r="G75" i="37"/>
  <c r="F75" i="37"/>
  <c r="E75" i="37"/>
  <c r="D75" i="37"/>
  <c r="J73" i="37"/>
  <c r="I73" i="37"/>
  <c r="H73" i="37"/>
  <c r="G73" i="37"/>
  <c r="F73" i="37"/>
  <c r="E73" i="37"/>
  <c r="D73" i="37"/>
  <c r="J71" i="37"/>
  <c r="I71" i="37"/>
  <c r="H71" i="37"/>
  <c r="G71" i="37"/>
  <c r="F71" i="37"/>
  <c r="E71" i="37"/>
  <c r="D71" i="37"/>
  <c r="J69" i="37"/>
  <c r="I69" i="37"/>
  <c r="H69" i="37"/>
  <c r="G69" i="37"/>
  <c r="F69" i="37"/>
  <c r="E69" i="37"/>
  <c r="D69" i="37"/>
  <c r="J67" i="37"/>
  <c r="I67" i="37"/>
  <c r="H67" i="37"/>
  <c r="G67" i="37"/>
  <c r="F67" i="37"/>
  <c r="E67" i="37"/>
  <c r="D67" i="37"/>
  <c r="J65" i="37"/>
  <c r="I65" i="37"/>
  <c r="H65" i="37"/>
  <c r="G65" i="37"/>
  <c r="F65" i="37"/>
  <c r="E65" i="37"/>
  <c r="D65" i="37"/>
  <c r="J63" i="37"/>
  <c r="I63" i="37"/>
  <c r="H63" i="37"/>
  <c r="G63" i="37"/>
  <c r="F63" i="37"/>
  <c r="E63" i="37"/>
  <c r="D63" i="37"/>
  <c r="J61" i="37"/>
  <c r="I61" i="37"/>
  <c r="H61" i="37"/>
  <c r="G61" i="37"/>
  <c r="F61" i="37"/>
  <c r="E61" i="37"/>
  <c r="D61" i="37"/>
  <c r="J60" i="37"/>
  <c r="I60" i="37"/>
  <c r="H60" i="37"/>
  <c r="G60" i="37"/>
  <c r="F60" i="37"/>
  <c r="E60" i="37"/>
  <c r="D60" i="37"/>
  <c r="H59" i="37"/>
  <c r="G59" i="37"/>
  <c r="F59" i="37"/>
  <c r="D59" i="37"/>
  <c r="J58" i="37"/>
  <c r="I58" i="37"/>
  <c r="H58" i="37"/>
  <c r="G58" i="37"/>
  <c r="F58" i="37"/>
  <c r="E58" i="37"/>
  <c r="D58" i="37"/>
  <c r="H57" i="37"/>
  <c r="G57" i="37"/>
  <c r="F57" i="37"/>
  <c r="D57" i="37"/>
  <c r="J56" i="37"/>
  <c r="I56" i="37"/>
  <c r="H56" i="37"/>
  <c r="G56" i="37"/>
  <c r="F56" i="37"/>
  <c r="E56" i="37"/>
  <c r="D56" i="37"/>
  <c r="H55" i="37"/>
  <c r="G55" i="37"/>
  <c r="F55" i="37"/>
  <c r="D55" i="37"/>
  <c r="J54" i="37"/>
  <c r="I54" i="37"/>
  <c r="H54" i="37"/>
  <c r="G54" i="37"/>
  <c r="F54" i="37"/>
  <c r="E54" i="37"/>
  <c r="D54" i="37"/>
  <c r="H53" i="37"/>
  <c r="G53" i="37"/>
  <c r="F53" i="37"/>
  <c r="D53" i="37"/>
  <c r="J52" i="37"/>
  <c r="I52" i="37"/>
  <c r="H52" i="37"/>
  <c r="G52" i="37"/>
  <c r="F52" i="37"/>
  <c r="E52" i="37"/>
  <c r="D52" i="37"/>
  <c r="H51" i="37"/>
  <c r="G51" i="37"/>
  <c r="F51" i="37"/>
  <c r="D51" i="37"/>
  <c r="J50" i="37"/>
  <c r="I50" i="37"/>
  <c r="H50" i="37"/>
  <c r="G50" i="37"/>
  <c r="F50" i="37"/>
  <c r="E50" i="37"/>
  <c r="D50" i="37"/>
  <c r="H49" i="37"/>
  <c r="G49" i="37"/>
  <c r="F49" i="37"/>
  <c r="D49" i="37"/>
  <c r="J48" i="37"/>
  <c r="I48" i="37"/>
  <c r="H48" i="37"/>
  <c r="G48" i="37"/>
  <c r="F48" i="37"/>
  <c r="E48" i="37"/>
  <c r="D48" i="37"/>
  <c r="H47" i="37"/>
  <c r="G47" i="37"/>
  <c r="F47" i="37"/>
  <c r="D47" i="37"/>
  <c r="J46" i="37"/>
  <c r="I46" i="37"/>
  <c r="H46" i="37"/>
  <c r="G46" i="37"/>
  <c r="F46" i="37"/>
  <c r="E46" i="37"/>
  <c r="D46" i="37"/>
  <c r="H45" i="37"/>
  <c r="G45" i="37"/>
  <c r="F45" i="37"/>
  <c r="E45" i="37"/>
  <c r="D45" i="37"/>
  <c r="H44" i="37"/>
  <c r="J44" i="37"/>
  <c r="J43" i="37"/>
  <c r="I43" i="37"/>
  <c r="H43" i="37"/>
  <c r="G43" i="37"/>
  <c r="F43" i="37"/>
  <c r="E43" i="37"/>
  <c r="D43" i="37"/>
  <c r="J42" i="37"/>
  <c r="I42" i="37"/>
  <c r="H42" i="37"/>
  <c r="G42" i="37"/>
  <c r="F42" i="37"/>
  <c r="E42" i="37"/>
  <c r="D42" i="37"/>
  <c r="H41" i="37"/>
  <c r="G41" i="37"/>
  <c r="F41" i="37"/>
  <c r="D41" i="37"/>
  <c r="J84" i="36"/>
  <c r="I84" i="36"/>
  <c r="H84" i="36"/>
  <c r="G84" i="36"/>
  <c r="F84" i="36"/>
  <c r="E84" i="36"/>
  <c r="D84" i="36"/>
  <c r="J83" i="36"/>
  <c r="H83" i="36"/>
  <c r="J81" i="36"/>
  <c r="I81" i="36"/>
  <c r="H81" i="36"/>
  <c r="G81" i="36"/>
  <c r="F81" i="36"/>
  <c r="E81" i="36"/>
  <c r="D81" i="36"/>
  <c r="J79" i="36"/>
  <c r="I79" i="36"/>
  <c r="H79" i="36"/>
  <c r="G79" i="36"/>
  <c r="F79" i="36"/>
  <c r="E79" i="36"/>
  <c r="D79" i="36"/>
  <c r="J77" i="36"/>
  <c r="I77" i="36"/>
  <c r="H77" i="36"/>
  <c r="G77" i="36"/>
  <c r="F77" i="36"/>
  <c r="E77" i="36"/>
  <c r="D77" i="36"/>
  <c r="J75" i="36"/>
  <c r="I75" i="36"/>
  <c r="H75" i="36"/>
  <c r="G75" i="36"/>
  <c r="F75" i="36"/>
  <c r="E75" i="36"/>
  <c r="D75" i="36"/>
  <c r="J73" i="36"/>
  <c r="I73" i="36"/>
  <c r="H73" i="36"/>
  <c r="G73" i="36"/>
  <c r="F73" i="36"/>
  <c r="E73" i="36"/>
  <c r="D73" i="36"/>
  <c r="J71" i="36"/>
  <c r="I71" i="36"/>
  <c r="H71" i="36"/>
  <c r="G71" i="36"/>
  <c r="F71" i="36"/>
  <c r="E71" i="36"/>
  <c r="D71" i="36"/>
  <c r="J69" i="36"/>
  <c r="I69" i="36"/>
  <c r="H69" i="36"/>
  <c r="G69" i="36"/>
  <c r="F69" i="36"/>
  <c r="E69" i="36"/>
  <c r="D69" i="36"/>
  <c r="J67" i="36"/>
  <c r="I67" i="36"/>
  <c r="H67" i="36"/>
  <c r="G67" i="36"/>
  <c r="F67" i="36"/>
  <c r="E67" i="36"/>
  <c r="D67" i="36"/>
  <c r="J65" i="36"/>
  <c r="I65" i="36"/>
  <c r="H65" i="36"/>
  <c r="G65" i="36"/>
  <c r="F65" i="36"/>
  <c r="E65" i="36"/>
  <c r="D65" i="36"/>
  <c r="J63" i="36"/>
  <c r="I63" i="36"/>
  <c r="H63" i="36"/>
  <c r="G63" i="36"/>
  <c r="F63" i="36"/>
  <c r="E63" i="36"/>
  <c r="D63" i="36"/>
  <c r="J61" i="36"/>
  <c r="I61" i="36"/>
  <c r="H61" i="36"/>
  <c r="G61" i="36"/>
  <c r="F61" i="36"/>
  <c r="E61" i="36"/>
  <c r="D61" i="36"/>
  <c r="J60" i="36"/>
  <c r="I60" i="36"/>
  <c r="H60" i="36"/>
  <c r="G60" i="36"/>
  <c r="F60" i="36"/>
  <c r="E60" i="36"/>
  <c r="D60" i="36"/>
  <c r="H59" i="36"/>
  <c r="G59" i="36"/>
  <c r="F59" i="36"/>
  <c r="D59" i="36"/>
  <c r="J58" i="36"/>
  <c r="I58" i="36"/>
  <c r="H58" i="36"/>
  <c r="G58" i="36"/>
  <c r="F58" i="36"/>
  <c r="E58" i="36"/>
  <c r="D58" i="36"/>
  <c r="H57" i="36"/>
  <c r="G57" i="36"/>
  <c r="F57" i="36"/>
  <c r="D57" i="36"/>
  <c r="J56" i="36"/>
  <c r="I56" i="36"/>
  <c r="H56" i="36"/>
  <c r="G56" i="36"/>
  <c r="F56" i="36"/>
  <c r="E56" i="36"/>
  <c r="D56" i="36"/>
  <c r="H55" i="36"/>
  <c r="G55" i="36"/>
  <c r="F55" i="36"/>
  <c r="D55" i="36"/>
  <c r="J54" i="36"/>
  <c r="I54" i="36"/>
  <c r="H54" i="36"/>
  <c r="G54" i="36"/>
  <c r="F54" i="36"/>
  <c r="E54" i="36"/>
  <c r="D54" i="36"/>
  <c r="H53" i="36"/>
  <c r="G53" i="36"/>
  <c r="F53" i="36"/>
  <c r="D53" i="36"/>
  <c r="J52" i="36"/>
  <c r="I52" i="36"/>
  <c r="H52" i="36"/>
  <c r="G52" i="36"/>
  <c r="F52" i="36"/>
  <c r="E52" i="36"/>
  <c r="D52" i="36"/>
  <c r="H51" i="36"/>
  <c r="G51" i="36"/>
  <c r="F51" i="36"/>
  <c r="D51" i="36"/>
  <c r="J50" i="36"/>
  <c r="I50" i="36"/>
  <c r="H50" i="36"/>
  <c r="G50" i="36"/>
  <c r="F50" i="36"/>
  <c r="E50" i="36"/>
  <c r="D50" i="36"/>
  <c r="H49" i="36"/>
  <c r="G49" i="36"/>
  <c r="F49" i="36"/>
  <c r="D49" i="36"/>
  <c r="J48" i="36"/>
  <c r="I48" i="36"/>
  <c r="H48" i="36"/>
  <c r="G48" i="36"/>
  <c r="F48" i="36"/>
  <c r="E48" i="36"/>
  <c r="D48" i="36"/>
  <c r="H47" i="36"/>
  <c r="G47" i="36"/>
  <c r="F47" i="36"/>
  <c r="D47" i="36"/>
  <c r="J46" i="36"/>
  <c r="I46" i="36"/>
  <c r="H46" i="36"/>
  <c r="G46" i="36"/>
  <c r="F46" i="36"/>
  <c r="E46" i="36"/>
  <c r="D46" i="36"/>
  <c r="H45" i="36"/>
  <c r="G45" i="36"/>
  <c r="F45" i="36"/>
  <c r="E45" i="36"/>
  <c r="D45" i="36"/>
  <c r="H44" i="36"/>
  <c r="J44" i="36"/>
  <c r="J43" i="36"/>
  <c r="I43" i="36"/>
  <c r="H43" i="36"/>
  <c r="G43" i="36"/>
  <c r="F43" i="36"/>
  <c r="E43" i="36"/>
  <c r="D43" i="36"/>
  <c r="J42" i="36"/>
  <c r="I42" i="36"/>
  <c r="H42" i="36"/>
  <c r="G42" i="36"/>
  <c r="F42" i="36"/>
  <c r="E42" i="36"/>
  <c r="D42" i="36"/>
  <c r="H41" i="36"/>
  <c r="G41" i="36"/>
  <c r="F41" i="36"/>
  <c r="D41" i="36"/>
  <c r="J84" i="35"/>
  <c r="I84" i="35"/>
  <c r="H84" i="35"/>
  <c r="G84" i="35"/>
  <c r="F84" i="35"/>
  <c r="E84" i="35"/>
  <c r="D84" i="35"/>
  <c r="J83" i="35"/>
  <c r="H83" i="35"/>
  <c r="J81" i="35"/>
  <c r="I81" i="35"/>
  <c r="H81" i="35"/>
  <c r="G81" i="35"/>
  <c r="F81" i="35"/>
  <c r="E81" i="35"/>
  <c r="D81" i="35"/>
  <c r="J79" i="35"/>
  <c r="I79" i="35"/>
  <c r="H79" i="35"/>
  <c r="G79" i="35"/>
  <c r="F79" i="35"/>
  <c r="E79" i="35"/>
  <c r="D79" i="35"/>
  <c r="J77" i="35"/>
  <c r="I77" i="35"/>
  <c r="H77" i="35"/>
  <c r="G77" i="35"/>
  <c r="F77" i="35"/>
  <c r="E77" i="35"/>
  <c r="D77" i="35"/>
  <c r="J75" i="35"/>
  <c r="I75" i="35"/>
  <c r="H75" i="35"/>
  <c r="G75" i="35"/>
  <c r="F75" i="35"/>
  <c r="E75" i="35"/>
  <c r="D75" i="35"/>
  <c r="J73" i="35"/>
  <c r="I73" i="35"/>
  <c r="H73" i="35"/>
  <c r="G73" i="35"/>
  <c r="F73" i="35"/>
  <c r="E73" i="35"/>
  <c r="D73" i="35"/>
  <c r="J71" i="35"/>
  <c r="I71" i="35"/>
  <c r="H71" i="35"/>
  <c r="G71" i="35"/>
  <c r="F71" i="35"/>
  <c r="E71" i="35"/>
  <c r="D71" i="35"/>
  <c r="J69" i="35"/>
  <c r="I69" i="35"/>
  <c r="H69" i="35"/>
  <c r="G69" i="35"/>
  <c r="F69" i="35"/>
  <c r="E69" i="35"/>
  <c r="D69" i="35"/>
  <c r="J67" i="35"/>
  <c r="I67" i="35"/>
  <c r="H67" i="35"/>
  <c r="G67" i="35"/>
  <c r="F67" i="35"/>
  <c r="E67" i="35"/>
  <c r="D67" i="35"/>
  <c r="J65" i="35"/>
  <c r="I65" i="35"/>
  <c r="H65" i="35"/>
  <c r="G65" i="35"/>
  <c r="F65" i="35"/>
  <c r="E65" i="35"/>
  <c r="D65" i="35"/>
  <c r="J63" i="35"/>
  <c r="I63" i="35"/>
  <c r="H63" i="35"/>
  <c r="G63" i="35"/>
  <c r="F63" i="35"/>
  <c r="E63" i="35"/>
  <c r="D63" i="35"/>
  <c r="J61" i="35"/>
  <c r="I61" i="35"/>
  <c r="H61" i="35"/>
  <c r="G61" i="35"/>
  <c r="F61" i="35"/>
  <c r="E61" i="35"/>
  <c r="D61" i="35"/>
  <c r="J60" i="35"/>
  <c r="I60" i="35"/>
  <c r="H60" i="35"/>
  <c r="G60" i="35"/>
  <c r="F60" i="35"/>
  <c r="E60" i="35"/>
  <c r="D60" i="35"/>
  <c r="H59" i="35"/>
  <c r="G59" i="35"/>
  <c r="F59" i="35"/>
  <c r="D59" i="35"/>
  <c r="J58" i="35"/>
  <c r="I58" i="35"/>
  <c r="H58" i="35"/>
  <c r="G58" i="35"/>
  <c r="F58" i="35"/>
  <c r="E58" i="35"/>
  <c r="D58" i="35"/>
  <c r="H57" i="35"/>
  <c r="G57" i="35"/>
  <c r="F57" i="35"/>
  <c r="D57" i="35"/>
  <c r="J56" i="35"/>
  <c r="I56" i="35"/>
  <c r="H56" i="35"/>
  <c r="G56" i="35"/>
  <c r="F56" i="35"/>
  <c r="E56" i="35"/>
  <c r="D56" i="35"/>
  <c r="H55" i="35"/>
  <c r="G55" i="35"/>
  <c r="F55" i="35"/>
  <c r="D55" i="35"/>
  <c r="J54" i="35"/>
  <c r="I54" i="35"/>
  <c r="H54" i="35"/>
  <c r="G54" i="35"/>
  <c r="F54" i="35"/>
  <c r="E54" i="35"/>
  <c r="D54" i="35"/>
  <c r="H53" i="35"/>
  <c r="G53" i="35"/>
  <c r="F53" i="35"/>
  <c r="D53" i="35"/>
  <c r="J52" i="35"/>
  <c r="I52" i="35"/>
  <c r="H52" i="35"/>
  <c r="G52" i="35"/>
  <c r="F52" i="35"/>
  <c r="E52" i="35"/>
  <c r="D52" i="35"/>
  <c r="H51" i="35"/>
  <c r="G51" i="35"/>
  <c r="F51" i="35"/>
  <c r="D51" i="35"/>
  <c r="J50" i="35"/>
  <c r="I50" i="35"/>
  <c r="H50" i="35"/>
  <c r="G50" i="35"/>
  <c r="F50" i="35"/>
  <c r="E50" i="35"/>
  <c r="D50" i="35"/>
  <c r="H49" i="35"/>
  <c r="G49" i="35"/>
  <c r="F49" i="35"/>
  <c r="D49" i="35"/>
  <c r="J48" i="35"/>
  <c r="I48" i="35"/>
  <c r="H48" i="35"/>
  <c r="G48" i="35"/>
  <c r="F48" i="35"/>
  <c r="E48" i="35"/>
  <c r="D48" i="35"/>
  <c r="H47" i="35"/>
  <c r="G47" i="35"/>
  <c r="F47" i="35"/>
  <c r="D47" i="35"/>
  <c r="J46" i="35"/>
  <c r="I46" i="35"/>
  <c r="H46" i="35"/>
  <c r="G46" i="35"/>
  <c r="F46" i="35"/>
  <c r="E46" i="35"/>
  <c r="D46" i="35"/>
  <c r="H45" i="35"/>
  <c r="G45" i="35"/>
  <c r="F45" i="35"/>
  <c r="E45" i="35"/>
  <c r="D45" i="35"/>
  <c r="H44" i="35"/>
  <c r="J44" i="35"/>
  <c r="J43" i="35"/>
  <c r="I43" i="35"/>
  <c r="H43" i="35"/>
  <c r="G43" i="35"/>
  <c r="F43" i="35"/>
  <c r="E43" i="35"/>
  <c r="D43" i="35"/>
  <c r="J42" i="35"/>
  <c r="I42" i="35"/>
  <c r="H42" i="35"/>
  <c r="G42" i="35"/>
  <c r="F42" i="35"/>
  <c r="E42" i="35"/>
  <c r="D42" i="35"/>
  <c r="H41" i="35"/>
  <c r="G41" i="35"/>
  <c r="F41" i="35"/>
  <c r="D41" i="35"/>
  <c r="J84" i="34"/>
  <c r="I84" i="34"/>
  <c r="H84" i="34"/>
  <c r="G84" i="34"/>
  <c r="F84" i="34"/>
  <c r="E84" i="34"/>
  <c r="D84" i="34"/>
  <c r="J83" i="34"/>
  <c r="H83" i="34"/>
  <c r="J81" i="34"/>
  <c r="I81" i="34"/>
  <c r="H81" i="34"/>
  <c r="G81" i="34"/>
  <c r="F81" i="34"/>
  <c r="E81" i="34"/>
  <c r="D81" i="34"/>
  <c r="J79" i="34"/>
  <c r="I79" i="34"/>
  <c r="H79" i="34"/>
  <c r="G79" i="34"/>
  <c r="F79" i="34"/>
  <c r="E79" i="34"/>
  <c r="D79" i="34"/>
  <c r="J77" i="34"/>
  <c r="I77" i="34"/>
  <c r="H77" i="34"/>
  <c r="G77" i="34"/>
  <c r="F77" i="34"/>
  <c r="E77" i="34"/>
  <c r="D77" i="34"/>
  <c r="J75" i="34"/>
  <c r="I75" i="34"/>
  <c r="H75" i="34"/>
  <c r="G75" i="34"/>
  <c r="F75" i="34"/>
  <c r="E75" i="34"/>
  <c r="D75" i="34"/>
  <c r="J73" i="34"/>
  <c r="I73" i="34"/>
  <c r="H73" i="34"/>
  <c r="G73" i="34"/>
  <c r="F73" i="34"/>
  <c r="E73" i="34"/>
  <c r="D73" i="34"/>
  <c r="J71" i="34"/>
  <c r="I71" i="34"/>
  <c r="H71" i="34"/>
  <c r="G71" i="34"/>
  <c r="F71" i="34"/>
  <c r="E71" i="34"/>
  <c r="D71" i="34"/>
  <c r="J69" i="34"/>
  <c r="I69" i="34"/>
  <c r="H69" i="34"/>
  <c r="G69" i="34"/>
  <c r="F69" i="34"/>
  <c r="E69" i="34"/>
  <c r="D69" i="34"/>
  <c r="J67" i="34"/>
  <c r="I67" i="34"/>
  <c r="H67" i="34"/>
  <c r="G67" i="34"/>
  <c r="F67" i="34"/>
  <c r="E67" i="34"/>
  <c r="D67" i="34"/>
  <c r="J65" i="34"/>
  <c r="I65" i="34"/>
  <c r="H65" i="34"/>
  <c r="G65" i="34"/>
  <c r="F65" i="34"/>
  <c r="E65" i="34"/>
  <c r="D65" i="34"/>
  <c r="J63" i="34"/>
  <c r="I63" i="34"/>
  <c r="H63" i="34"/>
  <c r="G63" i="34"/>
  <c r="F63" i="34"/>
  <c r="E63" i="34"/>
  <c r="D63" i="34"/>
  <c r="J61" i="34"/>
  <c r="I61" i="34"/>
  <c r="H61" i="34"/>
  <c r="G61" i="34"/>
  <c r="F61" i="34"/>
  <c r="E61" i="34"/>
  <c r="D61" i="34"/>
  <c r="J60" i="34"/>
  <c r="I60" i="34"/>
  <c r="H60" i="34"/>
  <c r="G60" i="34"/>
  <c r="F60" i="34"/>
  <c r="E60" i="34"/>
  <c r="D60" i="34"/>
  <c r="H59" i="34"/>
  <c r="G59" i="34"/>
  <c r="F59" i="34"/>
  <c r="D59" i="34"/>
  <c r="J58" i="34"/>
  <c r="I58" i="34"/>
  <c r="H58" i="34"/>
  <c r="G58" i="34"/>
  <c r="F58" i="34"/>
  <c r="E58" i="34"/>
  <c r="D58" i="34"/>
  <c r="H57" i="34"/>
  <c r="G57" i="34"/>
  <c r="F57" i="34"/>
  <c r="D57" i="34"/>
  <c r="J56" i="34"/>
  <c r="I56" i="34"/>
  <c r="H56" i="34"/>
  <c r="G56" i="34"/>
  <c r="F56" i="34"/>
  <c r="E56" i="34"/>
  <c r="D56" i="34"/>
  <c r="H55" i="34"/>
  <c r="G55" i="34"/>
  <c r="F55" i="34"/>
  <c r="D55" i="34"/>
  <c r="J54" i="34"/>
  <c r="I54" i="34"/>
  <c r="H54" i="34"/>
  <c r="G54" i="34"/>
  <c r="F54" i="34"/>
  <c r="E54" i="34"/>
  <c r="D54" i="34"/>
  <c r="H53" i="34"/>
  <c r="G53" i="34"/>
  <c r="F53" i="34"/>
  <c r="D53" i="34"/>
  <c r="J52" i="34"/>
  <c r="I52" i="34"/>
  <c r="H52" i="34"/>
  <c r="G52" i="34"/>
  <c r="F52" i="34"/>
  <c r="E52" i="34"/>
  <c r="D52" i="34"/>
  <c r="H51" i="34"/>
  <c r="G51" i="34"/>
  <c r="F51" i="34"/>
  <c r="D51" i="34"/>
  <c r="J50" i="34"/>
  <c r="I50" i="34"/>
  <c r="H50" i="34"/>
  <c r="G50" i="34"/>
  <c r="F50" i="34"/>
  <c r="E50" i="34"/>
  <c r="D50" i="34"/>
  <c r="H49" i="34"/>
  <c r="G49" i="34"/>
  <c r="F49" i="34"/>
  <c r="D49" i="34"/>
  <c r="J48" i="34"/>
  <c r="I48" i="34"/>
  <c r="H48" i="34"/>
  <c r="G48" i="34"/>
  <c r="F48" i="34"/>
  <c r="E48" i="34"/>
  <c r="D48" i="34"/>
  <c r="H47" i="34"/>
  <c r="G47" i="34"/>
  <c r="F47" i="34"/>
  <c r="D47" i="34"/>
  <c r="J46" i="34"/>
  <c r="I46" i="34"/>
  <c r="H46" i="34"/>
  <c r="G46" i="34"/>
  <c r="F46" i="34"/>
  <c r="E46" i="34"/>
  <c r="D46" i="34"/>
  <c r="H45" i="34"/>
  <c r="G45" i="34"/>
  <c r="F45" i="34"/>
  <c r="E45" i="34"/>
  <c r="D45" i="34"/>
  <c r="H44" i="34"/>
  <c r="J44" i="34"/>
  <c r="J43" i="34"/>
  <c r="I43" i="34"/>
  <c r="H43" i="34"/>
  <c r="G43" i="34"/>
  <c r="F43" i="34"/>
  <c r="E43" i="34"/>
  <c r="D43" i="34"/>
  <c r="J42" i="34"/>
  <c r="I42" i="34"/>
  <c r="H42" i="34"/>
  <c r="G42" i="34"/>
  <c r="F42" i="34"/>
  <c r="E42" i="34"/>
  <c r="D42" i="34"/>
  <c r="H41" i="34"/>
  <c r="G41" i="34"/>
  <c r="F41" i="34"/>
  <c r="D41" i="34"/>
  <c r="J84" i="33"/>
  <c r="I84" i="33"/>
  <c r="H84" i="33"/>
  <c r="G84" i="33"/>
  <c r="F84" i="33"/>
  <c r="E84" i="33"/>
  <c r="D84" i="33"/>
  <c r="J83" i="33"/>
  <c r="H83" i="33"/>
  <c r="J81" i="33"/>
  <c r="I81" i="33"/>
  <c r="H81" i="33"/>
  <c r="G81" i="33"/>
  <c r="F81" i="33"/>
  <c r="E81" i="33"/>
  <c r="D81" i="33"/>
  <c r="J79" i="33"/>
  <c r="I79" i="33"/>
  <c r="H79" i="33"/>
  <c r="G79" i="33"/>
  <c r="F79" i="33"/>
  <c r="E79" i="33"/>
  <c r="D79" i="33"/>
  <c r="J77" i="33"/>
  <c r="I77" i="33"/>
  <c r="H77" i="33"/>
  <c r="G77" i="33"/>
  <c r="F77" i="33"/>
  <c r="E77" i="33"/>
  <c r="D77" i="33"/>
  <c r="J75" i="33"/>
  <c r="I75" i="33"/>
  <c r="H75" i="33"/>
  <c r="G75" i="33"/>
  <c r="F75" i="33"/>
  <c r="E75" i="33"/>
  <c r="D75" i="33"/>
  <c r="J73" i="33"/>
  <c r="I73" i="33"/>
  <c r="H73" i="33"/>
  <c r="G73" i="33"/>
  <c r="F73" i="33"/>
  <c r="E73" i="33"/>
  <c r="D73" i="33"/>
  <c r="J71" i="33"/>
  <c r="I71" i="33"/>
  <c r="H71" i="33"/>
  <c r="G71" i="33"/>
  <c r="F71" i="33"/>
  <c r="E71" i="33"/>
  <c r="D71" i="33"/>
  <c r="J69" i="33"/>
  <c r="I69" i="33"/>
  <c r="H69" i="33"/>
  <c r="G69" i="33"/>
  <c r="F69" i="33"/>
  <c r="E69" i="33"/>
  <c r="D69" i="33"/>
  <c r="J67" i="33"/>
  <c r="I67" i="33"/>
  <c r="H67" i="33"/>
  <c r="G67" i="33"/>
  <c r="F67" i="33"/>
  <c r="E67" i="33"/>
  <c r="D67" i="33"/>
  <c r="J65" i="33"/>
  <c r="I65" i="33"/>
  <c r="H65" i="33"/>
  <c r="G65" i="33"/>
  <c r="F65" i="33"/>
  <c r="E65" i="33"/>
  <c r="D65" i="33"/>
  <c r="J63" i="33"/>
  <c r="I63" i="33"/>
  <c r="H63" i="33"/>
  <c r="G63" i="33"/>
  <c r="F63" i="33"/>
  <c r="E63" i="33"/>
  <c r="D63" i="33"/>
  <c r="J61" i="33"/>
  <c r="I61" i="33"/>
  <c r="H61" i="33"/>
  <c r="G61" i="33"/>
  <c r="F61" i="33"/>
  <c r="E61" i="33"/>
  <c r="D61" i="33"/>
  <c r="J60" i="33"/>
  <c r="I60" i="33"/>
  <c r="H60" i="33"/>
  <c r="G60" i="33"/>
  <c r="F60" i="33"/>
  <c r="E60" i="33"/>
  <c r="D60" i="33"/>
  <c r="H59" i="33"/>
  <c r="G59" i="33"/>
  <c r="F59" i="33"/>
  <c r="D59" i="33"/>
  <c r="J58" i="33"/>
  <c r="I58" i="33"/>
  <c r="H58" i="33"/>
  <c r="G58" i="33"/>
  <c r="F58" i="33"/>
  <c r="E58" i="33"/>
  <c r="D58" i="33"/>
  <c r="H57" i="33"/>
  <c r="G57" i="33"/>
  <c r="F57" i="33"/>
  <c r="D57" i="33"/>
  <c r="J56" i="33"/>
  <c r="I56" i="33"/>
  <c r="H56" i="33"/>
  <c r="G56" i="33"/>
  <c r="F56" i="33"/>
  <c r="E56" i="33"/>
  <c r="D56" i="33"/>
  <c r="H55" i="33"/>
  <c r="G55" i="33"/>
  <c r="F55" i="33"/>
  <c r="D55" i="33"/>
  <c r="J54" i="33"/>
  <c r="I54" i="33"/>
  <c r="H54" i="33"/>
  <c r="G54" i="33"/>
  <c r="F54" i="33"/>
  <c r="E54" i="33"/>
  <c r="D54" i="33"/>
  <c r="H53" i="33"/>
  <c r="G53" i="33"/>
  <c r="F53" i="33"/>
  <c r="D53" i="33"/>
  <c r="J52" i="33"/>
  <c r="I52" i="33"/>
  <c r="H52" i="33"/>
  <c r="G52" i="33"/>
  <c r="F52" i="33"/>
  <c r="E52" i="33"/>
  <c r="D52" i="33"/>
  <c r="H51" i="33"/>
  <c r="G51" i="33"/>
  <c r="F51" i="33"/>
  <c r="D51" i="33"/>
  <c r="J50" i="33"/>
  <c r="I50" i="33"/>
  <c r="H50" i="33"/>
  <c r="G50" i="33"/>
  <c r="F50" i="33"/>
  <c r="E50" i="33"/>
  <c r="D50" i="33"/>
  <c r="H49" i="33"/>
  <c r="G49" i="33"/>
  <c r="F49" i="33"/>
  <c r="D49" i="33"/>
  <c r="J48" i="33"/>
  <c r="I48" i="33"/>
  <c r="H48" i="33"/>
  <c r="G48" i="33"/>
  <c r="F48" i="33"/>
  <c r="E48" i="33"/>
  <c r="D48" i="33"/>
  <c r="H47" i="33"/>
  <c r="G47" i="33"/>
  <c r="F47" i="33"/>
  <c r="D47" i="33"/>
  <c r="J46" i="33"/>
  <c r="I46" i="33"/>
  <c r="H46" i="33"/>
  <c r="G46" i="33"/>
  <c r="F46" i="33"/>
  <c r="E46" i="33"/>
  <c r="D46" i="33"/>
  <c r="H45" i="33"/>
  <c r="G45" i="33"/>
  <c r="F45" i="33"/>
  <c r="E45" i="33"/>
  <c r="D45" i="33"/>
  <c r="H44" i="33"/>
  <c r="J44" i="33"/>
  <c r="J43" i="33"/>
  <c r="I43" i="33"/>
  <c r="H43" i="33"/>
  <c r="G43" i="33"/>
  <c r="F43" i="33"/>
  <c r="E43" i="33"/>
  <c r="D43" i="33"/>
  <c r="J42" i="33"/>
  <c r="I42" i="33"/>
  <c r="H42" i="33"/>
  <c r="G42" i="33"/>
  <c r="F42" i="33"/>
  <c r="E42" i="33"/>
  <c r="D42" i="33"/>
  <c r="H41" i="33"/>
  <c r="G41" i="33"/>
  <c r="F41" i="33"/>
  <c r="D41" i="33"/>
  <c r="J84" i="32"/>
  <c r="I84" i="32"/>
  <c r="H84" i="32"/>
  <c r="G84" i="32"/>
  <c r="F84" i="32"/>
  <c r="E84" i="32"/>
  <c r="D84" i="32"/>
  <c r="J83" i="32"/>
  <c r="H83" i="32"/>
  <c r="J81" i="32"/>
  <c r="I81" i="32"/>
  <c r="H81" i="32"/>
  <c r="G81" i="32"/>
  <c r="F81" i="32"/>
  <c r="E81" i="32"/>
  <c r="D81" i="32"/>
  <c r="J79" i="32"/>
  <c r="I79" i="32"/>
  <c r="H79" i="32"/>
  <c r="G79" i="32"/>
  <c r="F79" i="32"/>
  <c r="E79" i="32"/>
  <c r="D79" i="32"/>
  <c r="J77" i="32"/>
  <c r="I77" i="32"/>
  <c r="H77" i="32"/>
  <c r="G77" i="32"/>
  <c r="F77" i="32"/>
  <c r="E77" i="32"/>
  <c r="D77" i="32"/>
  <c r="J75" i="32"/>
  <c r="I75" i="32"/>
  <c r="H75" i="32"/>
  <c r="G75" i="32"/>
  <c r="F75" i="32"/>
  <c r="E75" i="32"/>
  <c r="D75" i="32"/>
  <c r="J73" i="32"/>
  <c r="I73" i="32"/>
  <c r="H73" i="32"/>
  <c r="G73" i="32"/>
  <c r="F73" i="32"/>
  <c r="E73" i="32"/>
  <c r="D73" i="32"/>
  <c r="J71" i="32"/>
  <c r="I71" i="32"/>
  <c r="H71" i="32"/>
  <c r="G71" i="32"/>
  <c r="F71" i="32"/>
  <c r="E71" i="32"/>
  <c r="D71" i="32"/>
  <c r="J69" i="32"/>
  <c r="I69" i="32"/>
  <c r="H69" i="32"/>
  <c r="G69" i="32"/>
  <c r="F69" i="32"/>
  <c r="E69" i="32"/>
  <c r="D69" i="32"/>
  <c r="J67" i="32"/>
  <c r="I67" i="32"/>
  <c r="H67" i="32"/>
  <c r="G67" i="32"/>
  <c r="F67" i="32"/>
  <c r="E67" i="32"/>
  <c r="D67" i="32"/>
  <c r="J65" i="32"/>
  <c r="I65" i="32"/>
  <c r="H65" i="32"/>
  <c r="G65" i="32"/>
  <c r="F65" i="32"/>
  <c r="E65" i="32"/>
  <c r="D65" i="32"/>
  <c r="J63" i="32"/>
  <c r="I63" i="32"/>
  <c r="H63" i="32"/>
  <c r="G63" i="32"/>
  <c r="F63" i="32"/>
  <c r="E63" i="32"/>
  <c r="D63" i="32"/>
  <c r="J61" i="32"/>
  <c r="I61" i="32"/>
  <c r="H61" i="32"/>
  <c r="G61" i="32"/>
  <c r="F61" i="32"/>
  <c r="E61" i="32"/>
  <c r="D61" i="32"/>
  <c r="J60" i="32"/>
  <c r="I60" i="32"/>
  <c r="H60" i="32"/>
  <c r="G60" i="32"/>
  <c r="F60" i="32"/>
  <c r="E60" i="32"/>
  <c r="D60" i="32"/>
  <c r="H59" i="32"/>
  <c r="G59" i="32"/>
  <c r="F59" i="32"/>
  <c r="D59" i="32"/>
  <c r="J58" i="32"/>
  <c r="I58" i="32"/>
  <c r="H58" i="32"/>
  <c r="G58" i="32"/>
  <c r="F58" i="32"/>
  <c r="E58" i="32"/>
  <c r="D58" i="32"/>
  <c r="H57" i="32"/>
  <c r="G57" i="32"/>
  <c r="F57" i="32"/>
  <c r="D57" i="32"/>
  <c r="J56" i="32"/>
  <c r="I56" i="32"/>
  <c r="H56" i="32"/>
  <c r="G56" i="32"/>
  <c r="F56" i="32"/>
  <c r="E56" i="32"/>
  <c r="D56" i="32"/>
  <c r="H55" i="32"/>
  <c r="G55" i="32"/>
  <c r="F55" i="32"/>
  <c r="D55" i="32"/>
  <c r="J54" i="32"/>
  <c r="I54" i="32"/>
  <c r="H54" i="32"/>
  <c r="G54" i="32"/>
  <c r="F54" i="32"/>
  <c r="E54" i="32"/>
  <c r="D54" i="32"/>
  <c r="H53" i="32"/>
  <c r="G53" i="32"/>
  <c r="F53" i="32"/>
  <c r="D53" i="32"/>
  <c r="J52" i="32"/>
  <c r="I52" i="32"/>
  <c r="H52" i="32"/>
  <c r="G52" i="32"/>
  <c r="F52" i="32"/>
  <c r="E52" i="32"/>
  <c r="D52" i="32"/>
  <c r="H51" i="32"/>
  <c r="G51" i="32"/>
  <c r="F51" i="32"/>
  <c r="D51" i="32"/>
  <c r="J50" i="32"/>
  <c r="I50" i="32"/>
  <c r="H50" i="32"/>
  <c r="G50" i="32"/>
  <c r="F50" i="32"/>
  <c r="E50" i="32"/>
  <c r="D50" i="32"/>
  <c r="H49" i="32"/>
  <c r="G49" i="32"/>
  <c r="F49" i="32"/>
  <c r="D49" i="32"/>
  <c r="J48" i="32"/>
  <c r="I48" i="32"/>
  <c r="H48" i="32"/>
  <c r="G48" i="32"/>
  <c r="F48" i="32"/>
  <c r="E48" i="32"/>
  <c r="D48" i="32"/>
  <c r="H47" i="32"/>
  <c r="G47" i="32"/>
  <c r="F47" i="32"/>
  <c r="D47" i="32"/>
  <c r="J46" i="32"/>
  <c r="I46" i="32"/>
  <c r="H46" i="32"/>
  <c r="G46" i="32"/>
  <c r="F46" i="32"/>
  <c r="E46" i="32"/>
  <c r="D46" i="32"/>
  <c r="H45" i="32"/>
  <c r="G45" i="32"/>
  <c r="F45" i="32"/>
  <c r="E45" i="32"/>
  <c r="D45" i="32"/>
  <c r="H44" i="32"/>
  <c r="J44" i="32"/>
  <c r="J43" i="32"/>
  <c r="I43" i="32"/>
  <c r="H43" i="32"/>
  <c r="G43" i="32"/>
  <c r="F43" i="32"/>
  <c r="E43" i="32"/>
  <c r="D43" i="32"/>
  <c r="J42" i="32"/>
  <c r="I42" i="32"/>
  <c r="H42" i="32"/>
  <c r="G42" i="32"/>
  <c r="F42" i="32"/>
  <c r="E42" i="32"/>
  <c r="D42" i="32"/>
  <c r="H41" i="32"/>
  <c r="G41" i="32"/>
  <c r="F41" i="32"/>
  <c r="D41" i="32"/>
  <c r="J84" i="29"/>
  <c r="I84" i="29"/>
  <c r="H84" i="29"/>
  <c r="G84" i="29"/>
  <c r="F84" i="29"/>
  <c r="E84" i="29"/>
  <c r="D84" i="29"/>
  <c r="J83" i="29"/>
  <c r="H83" i="29"/>
  <c r="J81" i="29"/>
  <c r="I81" i="29"/>
  <c r="H81" i="29"/>
  <c r="G81" i="29"/>
  <c r="F81" i="29"/>
  <c r="E81" i="29"/>
  <c r="D81" i="29"/>
  <c r="J79" i="29"/>
  <c r="I79" i="29"/>
  <c r="H79" i="29"/>
  <c r="G79" i="29"/>
  <c r="F79" i="29"/>
  <c r="E79" i="29"/>
  <c r="D79" i="29"/>
  <c r="J77" i="29"/>
  <c r="I77" i="29"/>
  <c r="H77" i="29"/>
  <c r="G77" i="29"/>
  <c r="F77" i="29"/>
  <c r="E77" i="29"/>
  <c r="D77" i="29"/>
  <c r="J75" i="29"/>
  <c r="I75" i="29"/>
  <c r="H75" i="29"/>
  <c r="G75" i="29"/>
  <c r="F75" i="29"/>
  <c r="E75" i="29"/>
  <c r="D75" i="29"/>
  <c r="J73" i="29"/>
  <c r="I73" i="29"/>
  <c r="H73" i="29"/>
  <c r="G73" i="29"/>
  <c r="F73" i="29"/>
  <c r="E73" i="29"/>
  <c r="D73" i="29"/>
  <c r="J71" i="29"/>
  <c r="I71" i="29"/>
  <c r="H71" i="29"/>
  <c r="G71" i="29"/>
  <c r="F71" i="29"/>
  <c r="E71" i="29"/>
  <c r="D71" i="29"/>
  <c r="J69" i="29"/>
  <c r="I69" i="29"/>
  <c r="H69" i="29"/>
  <c r="G69" i="29"/>
  <c r="F69" i="29"/>
  <c r="E69" i="29"/>
  <c r="D69" i="29"/>
  <c r="J67" i="29"/>
  <c r="I67" i="29"/>
  <c r="H67" i="29"/>
  <c r="G67" i="29"/>
  <c r="F67" i="29"/>
  <c r="E67" i="29"/>
  <c r="D67" i="29"/>
  <c r="J65" i="29"/>
  <c r="I65" i="29"/>
  <c r="H65" i="29"/>
  <c r="G65" i="29"/>
  <c r="F65" i="29"/>
  <c r="E65" i="29"/>
  <c r="D65" i="29"/>
  <c r="J63" i="29"/>
  <c r="I63" i="29"/>
  <c r="H63" i="29"/>
  <c r="G63" i="29"/>
  <c r="F63" i="29"/>
  <c r="E63" i="29"/>
  <c r="D63" i="29"/>
  <c r="J61" i="29"/>
  <c r="I61" i="29"/>
  <c r="H61" i="29"/>
  <c r="G61" i="29"/>
  <c r="F61" i="29"/>
  <c r="E61" i="29"/>
  <c r="D61" i="29"/>
  <c r="J60" i="29"/>
  <c r="I60" i="29"/>
  <c r="H60" i="29"/>
  <c r="G60" i="29"/>
  <c r="F60" i="29"/>
  <c r="E60" i="29"/>
  <c r="D60" i="29"/>
  <c r="H59" i="29"/>
  <c r="G59" i="29"/>
  <c r="F59" i="29"/>
  <c r="D59" i="29"/>
  <c r="J58" i="29"/>
  <c r="I58" i="29"/>
  <c r="H58" i="29"/>
  <c r="G58" i="29"/>
  <c r="F58" i="29"/>
  <c r="E58" i="29"/>
  <c r="D58" i="29"/>
  <c r="H57" i="29"/>
  <c r="G57" i="29"/>
  <c r="F57" i="29"/>
  <c r="D57" i="29"/>
  <c r="J56" i="29"/>
  <c r="I56" i="29"/>
  <c r="H56" i="29"/>
  <c r="G56" i="29"/>
  <c r="F56" i="29"/>
  <c r="E56" i="29"/>
  <c r="D56" i="29"/>
  <c r="H55" i="29"/>
  <c r="G55" i="29"/>
  <c r="F55" i="29"/>
  <c r="D55" i="29"/>
  <c r="J54" i="29"/>
  <c r="I54" i="29"/>
  <c r="H54" i="29"/>
  <c r="G54" i="29"/>
  <c r="F54" i="29"/>
  <c r="E54" i="29"/>
  <c r="D54" i="29"/>
  <c r="H53" i="29"/>
  <c r="G53" i="29"/>
  <c r="F53" i="29"/>
  <c r="D53" i="29"/>
  <c r="J52" i="29"/>
  <c r="I52" i="29"/>
  <c r="H52" i="29"/>
  <c r="G52" i="29"/>
  <c r="F52" i="29"/>
  <c r="E52" i="29"/>
  <c r="D52" i="29"/>
  <c r="H51" i="29"/>
  <c r="G51" i="29"/>
  <c r="F51" i="29"/>
  <c r="D51" i="29"/>
  <c r="J50" i="29"/>
  <c r="I50" i="29"/>
  <c r="H50" i="29"/>
  <c r="G50" i="29"/>
  <c r="F50" i="29"/>
  <c r="E50" i="29"/>
  <c r="D50" i="29"/>
  <c r="H49" i="29"/>
  <c r="G49" i="29"/>
  <c r="F49" i="29"/>
  <c r="D49" i="29"/>
  <c r="J48" i="29"/>
  <c r="I48" i="29"/>
  <c r="H48" i="29"/>
  <c r="G48" i="29"/>
  <c r="F48" i="29"/>
  <c r="E48" i="29"/>
  <c r="D48" i="29"/>
  <c r="H47" i="29"/>
  <c r="G47" i="29"/>
  <c r="F47" i="29"/>
  <c r="D47" i="29"/>
  <c r="J46" i="29"/>
  <c r="I46" i="29"/>
  <c r="H46" i="29"/>
  <c r="G46" i="29"/>
  <c r="F46" i="29"/>
  <c r="E46" i="29"/>
  <c r="D46" i="29"/>
  <c r="H45" i="29"/>
  <c r="G45" i="29"/>
  <c r="F45" i="29"/>
  <c r="E45" i="29"/>
  <c r="D45" i="29"/>
  <c r="H44" i="29"/>
  <c r="J44" i="29"/>
  <c r="J43" i="29"/>
  <c r="I43" i="29"/>
  <c r="H43" i="29"/>
  <c r="G43" i="29"/>
  <c r="F43" i="29"/>
  <c r="E43" i="29"/>
  <c r="D43" i="29"/>
  <c r="J42" i="29"/>
  <c r="I42" i="29"/>
  <c r="H42" i="29"/>
  <c r="G42" i="29"/>
  <c r="F42" i="29"/>
  <c r="E42" i="29"/>
  <c r="D42" i="29"/>
  <c r="H41" i="29"/>
  <c r="G41" i="29"/>
  <c r="F41" i="29"/>
  <c r="D41" i="29"/>
  <c r="J84" i="31"/>
  <c r="I84" i="31"/>
  <c r="H84" i="31"/>
  <c r="G84" i="31"/>
  <c r="F84" i="31"/>
  <c r="E84" i="31"/>
  <c r="D84" i="31"/>
  <c r="J83" i="31"/>
  <c r="H83" i="31"/>
  <c r="J81" i="31"/>
  <c r="I81" i="31"/>
  <c r="H81" i="31"/>
  <c r="G81" i="31"/>
  <c r="F81" i="31"/>
  <c r="E81" i="31"/>
  <c r="D81" i="31"/>
  <c r="J79" i="31"/>
  <c r="I79" i="31"/>
  <c r="H79" i="31"/>
  <c r="G79" i="31"/>
  <c r="F79" i="31"/>
  <c r="E79" i="31"/>
  <c r="D79" i="31"/>
  <c r="J77" i="31"/>
  <c r="I77" i="31"/>
  <c r="H77" i="31"/>
  <c r="G77" i="31"/>
  <c r="F77" i="31"/>
  <c r="E77" i="31"/>
  <c r="D77" i="31"/>
  <c r="J75" i="31"/>
  <c r="I75" i="31"/>
  <c r="H75" i="31"/>
  <c r="G75" i="31"/>
  <c r="F75" i="31"/>
  <c r="E75" i="31"/>
  <c r="D75" i="31"/>
  <c r="J73" i="31"/>
  <c r="I73" i="31"/>
  <c r="H73" i="31"/>
  <c r="G73" i="31"/>
  <c r="F73" i="31"/>
  <c r="E73" i="31"/>
  <c r="D73" i="31"/>
  <c r="J71" i="31"/>
  <c r="I71" i="31"/>
  <c r="H71" i="31"/>
  <c r="G71" i="31"/>
  <c r="F71" i="31"/>
  <c r="E71" i="31"/>
  <c r="D71" i="31"/>
  <c r="J69" i="31"/>
  <c r="I69" i="31"/>
  <c r="H69" i="31"/>
  <c r="G69" i="31"/>
  <c r="F69" i="31"/>
  <c r="E69" i="31"/>
  <c r="D69" i="31"/>
  <c r="J67" i="31"/>
  <c r="I67" i="31"/>
  <c r="H67" i="31"/>
  <c r="G67" i="31"/>
  <c r="F67" i="31"/>
  <c r="E67" i="31"/>
  <c r="D67" i="31"/>
  <c r="J65" i="31"/>
  <c r="I65" i="31"/>
  <c r="H65" i="31"/>
  <c r="G65" i="31"/>
  <c r="F65" i="31"/>
  <c r="E65" i="31"/>
  <c r="D65" i="31"/>
  <c r="J63" i="31"/>
  <c r="I63" i="31"/>
  <c r="H63" i="31"/>
  <c r="G63" i="31"/>
  <c r="F63" i="31"/>
  <c r="E63" i="31"/>
  <c r="D63" i="31"/>
  <c r="J61" i="31"/>
  <c r="I61" i="31"/>
  <c r="H61" i="31"/>
  <c r="G61" i="31"/>
  <c r="F61" i="31"/>
  <c r="E61" i="31"/>
  <c r="D61" i="31"/>
  <c r="J60" i="31"/>
  <c r="I60" i="31"/>
  <c r="H60" i="31"/>
  <c r="G60" i="31"/>
  <c r="F60" i="31"/>
  <c r="E60" i="31"/>
  <c r="D60" i="31"/>
  <c r="H59" i="31"/>
  <c r="G59" i="31"/>
  <c r="F59" i="31"/>
  <c r="D59" i="31"/>
  <c r="J58" i="31"/>
  <c r="I58" i="31"/>
  <c r="H58" i="31"/>
  <c r="G58" i="31"/>
  <c r="F58" i="31"/>
  <c r="E58" i="31"/>
  <c r="D58" i="31"/>
  <c r="H57" i="31"/>
  <c r="G57" i="31"/>
  <c r="F57" i="31"/>
  <c r="D57" i="31"/>
  <c r="J56" i="31"/>
  <c r="I56" i="31"/>
  <c r="H56" i="31"/>
  <c r="G56" i="31"/>
  <c r="F56" i="31"/>
  <c r="E56" i="31"/>
  <c r="D56" i="31"/>
  <c r="H55" i="31"/>
  <c r="G55" i="31"/>
  <c r="F55" i="31"/>
  <c r="D55" i="31"/>
  <c r="J54" i="31"/>
  <c r="I54" i="31"/>
  <c r="H54" i="31"/>
  <c r="G54" i="31"/>
  <c r="F54" i="31"/>
  <c r="E54" i="31"/>
  <c r="D54" i="31"/>
  <c r="H53" i="31"/>
  <c r="G53" i="31"/>
  <c r="F53" i="31"/>
  <c r="D53" i="31"/>
  <c r="J52" i="31"/>
  <c r="I52" i="31"/>
  <c r="H52" i="31"/>
  <c r="G52" i="31"/>
  <c r="F52" i="31"/>
  <c r="E52" i="31"/>
  <c r="D52" i="31"/>
  <c r="H51" i="31"/>
  <c r="G51" i="31"/>
  <c r="F51" i="31"/>
  <c r="D51" i="31"/>
  <c r="J50" i="31"/>
  <c r="I50" i="31"/>
  <c r="H50" i="31"/>
  <c r="G50" i="31"/>
  <c r="F50" i="31"/>
  <c r="E50" i="31"/>
  <c r="D50" i="31"/>
  <c r="H49" i="31"/>
  <c r="G49" i="31"/>
  <c r="F49" i="31"/>
  <c r="D49" i="31"/>
  <c r="J48" i="31"/>
  <c r="I48" i="31"/>
  <c r="H48" i="31"/>
  <c r="G48" i="31"/>
  <c r="F48" i="31"/>
  <c r="E48" i="31"/>
  <c r="D48" i="31"/>
  <c r="H47" i="31"/>
  <c r="G47" i="31"/>
  <c r="F47" i="31"/>
  <c r="D47" i="31"/>
  <c r="J46" i="31"/>
  <c r="I46" i="31"/>
  <c r="H46" i="31"/>
  <c r="G46" i="31"/>
  <c r="F46" i="31"/>
  <c r="E46" i="31"/>
  <c r="D46" i="31"/>
  <c r="H45" i="31"/>
  <c r="G45" i="31"/>
  <c r="F45" i="31"/>
  <c r="E45" i="31"/>
  <c r="D45" i="31"/>
  <c r="H44" i="31"/>
  <c r="J44" i="31"/>
  <c r="J43" i="31"/>
  <c r="I43" i="31"/>
  <c r="H43" i="31"/>
  <c r="G43" i="31"/>
  <c r="F43" i="31"/>
  <c r="E43" i="31"/>
  <c r="D43" i="31"/>
  <c r="J42" i="31"/>
  <c r="I42" i="31"/>
  <c r="H42" i="31"/>
  <c r="G42" i="31"/>
  <c r="F42" i="31"/>
  <c r="E42" i="31"/>
  <c r="D42" i="31"/>
  <c r="H41" i="31"/>
  <c r="G41" i="31"/>
  <c r="F41" i="31"/>
  <c r="D41" i="31"/>
  <c r="J84" i="28"/>
  <c r="I84" i="28"/>
  <c r="H84" i="28"/>
  <c r="G84" i="28"/>
  <c r="F84" i="28"/>
  <c r="E84" i="28"/>
  <c r="D84" i="28"/>
  <c r="J83" i="28"/>
  <c r="H83" i="28"/>
  <c r="J81" i="28"/>
  <c r="I81" i="28"/>
  <c r="H81" i="28"/>
  <c r="G81" i="28"/>
  <c r="F81" i="28"/>
  <c r="E81" i="28"/>
  <c r="D81" i="28"/>
  <c r="J79" i="28"/>
  <c r="I79" i="28"/>
  <c r="H79" i="28"/>
  <c r="G79" i="28"/>
  <c r="F79" i="28"/>
  <c r="E79" i="28"/>
  <c r="D79" i="28"/>
  <c r="J77" i="28"/>
  <c r="I77" i="28"/>
  <c r="H77" i="28"/>
  <c r="G77" i="28"/>
  <c r="F77" i="28"/>
  <c r="E77" i="28"/>
  <c r="D77" i="28"/>
  <c r="J75" i="28"/>
  <c r="I75" i="28"/>
  <c r="H75" i="28"/>
  <c r="G75" i="28"/>
  <c r="F75" i="28"/>
  <c r="E75" i="28"/>
  <c r="D75" i="28"/>
  <c r="J73" i="28"/>
  <c r="I73" i="28"/>
  <c r="H73" i="28"/>
  <c r="G73" i="28"/>
  <c r="F73" i="28"/>
  <c r="E73" i="28"/>
  <c r="D73" i="28"/>
  <c r="J71" i="28"/>
  <c r="I71" i="28"/>
  <c r="H71" i="28"/>
  <c r="G71" i="28"/>
  <c r="F71" i="28"/>
  <c r="E71" i="28"/>
  <c r="D71" i="28"/>
  <c r="J69" i="28"/>
  <c r="I69" i="28"/>
  <c r="H69" i="28"/>
  <c r="G69" i="28"/>
  <c r="F69" i="28"/>
  <c r="E69" i="28"/>
  <c r="D69" i="28"/>
  <c r="J67" i="28"/>
  <c r="I67" i="28"/>
  <c r="H67" i="28"/>
  <c r="G67" i="28"/>
  <c r="F67" i="28"/>
  <c r="E67" i="28"/>
  <c r="D67" i="28"/>
  <c r="J65" i="28"/>
  <c r="I65" i="28"/>
  <c r="H65" i="28"/>
  <c r="G65" i="28"/>
  <c r="F65" i="28"/>
  <c r="E65" i="28"/>
  <c r="D65" i="28"/>
  <c r="J63" i="28"/>
  <c r="I63" i="28"/>
  <c r="H63" i="28"/>
  <c r="G63" i="28"/>
  <c r="F63" i="28"/>
  <c r="E63" i="28"/>
  <c r="D63" i="28"/>
  <c r="J61" i="28"/>
  <c r="I61" i="28"/>
  <c r="H61" i="28"/>
  <c r="G61" i="28"/>
  <c r="F61" i="28"/>
  <c r="E61" i="28"/>
  <c r="D61" i="28"/>
  <c r="J60" i="28"/>
  <c r="I60" i="28"/>
  <c r="H60" i="28"/>
  <c r="G60" i="28"/>
  <c r="F60" i="28"/>
  <c r="E60" i="28"/>
  <c r="D60" i="28"/>
  <c r="H59" i="28"/>
  <c r="G59" i="28"/>
  <c r="F59" i="28"/>
  <c r="D59" i="28"/>
  <c r="J58" i="28"/>
  <c r="I58" i="28"/>
  <c r="H58" i="28"/>
  <c r="G58" i="28"/>
  <c r="F58" i="28"/>
  <c r="E58" i="28"/>
  <c r="D58" i="28"/>
  <c r="H57" i="28"/>
  <c r="G57" i="28"/>
  <c r="F57" i="28"/>
  <c r="D57" i="28"/>
  <c r="J56" i="28"/>
  <c r="I56" i="28"/>
  <c r="H56" i="28"/>
  <c r="G56" i="28"/>
  <c r="F56" i="28"/>
  <c r="E56" i="28"/>
  <c r="D56" i="28"/>
  <c r="H55" i="28"/>
  <c r="G55" i="28"/>
  <c r="F55" i="28"/>
  <c r="D55" i="28"/>
  <c r="J54" i="28"/>
  <c r="I54" i="28"/>
  <c r="H54" i="28"/>
  <c r="G54" i="28"/>
  <c r="F54" i="28"/>
  <c r="E54" i="28"/>
  <c r="D54" i="28"/>
  <c r="H53" i="28"/>
  <c r="G53" i="28"/>
  <c r="F53" i="28"/>
  <c r="D53" i="28"/>
  <c r="J52" i="28"/>
  <c r="I52" i="28"/>
  <c r="H52" i="28"/>
  <c r="G52" i="28"/>
  <c r="F52" i="28"/>
  <c r="E52" i="28"/>
  <c r="D52" i="28"/>
  <c r="H51" i="28"/>
  <c r="G51" i="28"/>
  <c r="F51" i="28"/>
  <c r="D51" i="28"/>
  <c r="J50" i="28"/>
  <c r="I50" i="28"/>
  <c r="H50" i="28"/>
  <c r="G50" i="28"/>
  <c r="F50" i="28"/>
  <c r="E50" i="28"/>
  <c r="D50" i="28"/>
  <c r="H49" i="28"/>
  <c r="G49" i="28"/>
  <c r="F49" i="28"/>
  <c r="D49" i="28"/>
  <c r="J48" i="28"/>
  <c r="I48" i="28"/>
  <c r="H48" i="28"/>
  <c r="G48" i="28"/>
  <c r="F48" i="28"/>
  <c r="E48" i="28"/>
  <c r="D48" i="28"/>
  <c r="H47" i="28"/>
  <c r="G47" i="28"/>
  <c r="F47" i="28"/>
  <c r="D47" i="28"/>
  <c r="J46" i="28"/>
  <c r="I46" i="28"/>
  <c r="H46" i="28"/>
  <c r="G46" i="28"/>
  <c r="F46" i="28"/>
  <c r="E46" i="28"/>
  <c r="D46" i="28"/>
  <c r="H45" i="28"/>
  <c r="G45" i="28"/>
  <c r="F45" i="28"/>
  <c r="E45" i="28"/>
  <c r="D45" i="28"/>
  <c r="H44" i="28"/>
  <c r="J44" i="28"/>
  <c r="J43" i="28"/>
  <c r="I43" i="28"/>
  <c r="H43" i="28"/>
  <c r="G43" i="28"/>
  <c r="F43" i="28"/>
  <c r="E43" i="28"/>
  <c r="D43" i="28"/>
  <c r="J42" i="28"/>
  <c r="I42" i="28"/>
  <c r="H42" i="28"/>
  <c r="G42" i="28"/>
  <c r="F42" i="28"/>
  <c r="E42" i="28"/>
  <c r="D42" i="28"/>
  <c r="H41" i="28"/>
  <c r="G41" i="28"/>
  <c r="F41" i="28"/>
  <c r="D41" i="28"/>
  <c r="J84" i="27"/>
  <c r="I84" i="27"/>
  <c r="H84" i="27"/>
  <c r="G84" i="27"/>
  <c r="F84" i="27"/>
  <c r="E84" i="27"/>
  <c r="D84" i="27"/>
  <c r="J83" i="27"/>
  <c r="H83" i="27"/>
  <c r="J81" i="27"/>
  <c r="I81" i="27"/>
  <c r="H81" i="27"/>
  <c r="G81" i="27"/>
  <c r="F81" i="27"/>
  <c r="E81" i="27"/>
  <c r="D81" i="27"/>
  <c r="J79" i="27"/>
  <c r="I79" i="27"/>
  <c r="H79" i="27"/>
  <c r="G79" i="27"/>
  <c r="F79" i="27"/>
  <c r="E79" i="27"/>
  <c r="D79" i="27"/>
  <c r="J77" i="27"/>
  <c r="I77" i="27"/>
  <c r="H77" i="27"/>
  <c r="G77" i="27"/>
  <c r="F77" i="27"/>
  <c r="E77" i="27"/>
  <c r="D77" i="27"/>
  <c r="J75" i="27"/>
  <c r="I75" i="27"/>
  <c r="H75" i="27"/>
  <c r="G75" i="27"/>
  <c r="F75" i="27"/>
  <c r="E75" i="27"/>
  <c r="D75" i="27"/>
  <c r="J73" i="27"/>
  <c r="I73" i="27"/>
  <c r="H73" i="27"/>
  <c r="G73" i="27"/>
  <c r="F73" i="27"/>
  <c r="E73" i="27"/>
  <c r="D73" i="27"/>
  <c r="J71" i="27"/>
  <c r="I71" i="27"/>
  <c r="H71" i="27"/>
  <c r="G71" i="27"/>
  <c r="F71" i="27"/>
  <c r="E71" i="27"/>
  <c r="D71" i="27"/>
  <c r="J69" i="27"/>
  <c r="I69" i="27"/>
  <c r="H69" i="27"/>
  <c r="G69" i="27"/>
  <c r="F69" i="27"/>
  <c r="E69" i="27"/>
  <c r="D69" i="27"/>
  <c r="J67" i="27"/>
  <c r="I67" i="27"/>
  <c r="H67" i="27"/>
  <c r="G67" i="27"/>
  <c r="F67" i="27"/>
  <c r="E67" i="27"/>
  <c r="D67" i="27"/>
  <c r="J65" i="27"/>
  <c r="I65" i="27"/>
  <c r="H65" i="27"/>
  <c r="G65" i="27"/>
  <c r="F65" i="27"/>
  <c r="E65" i="27"/>
  <c r="D65" i="27"/>
  <c r="J63" i="27"/>
  <c r="I63" i="27"/>
  <c r="H63" i="27"/>
  <c r="G63" i="27"/>
  <c r="F63" i="27"/>
  <c r="E63" i="27"/>
  <c r="D63" i="27"/>
  <c r="J61" i="27"/>
  <c r="I61" i="27"/>
  <c r="H61" i="27"/>
  <c r="G61" i="27"/>
  <c r="F61" i="27"/>
  <c r="E61" i="27"/>
  <c r="D61" i="27"/>
  <c r="J60" i="27"/>
  <c r="I60" i="27"/>
  <c r="H60" i="27"/>
  <c r="G60" i="27"/>
  <c r="F60" i="27"/>
  <c r="E60" i="27"/>
  <c r="D60" i="27"/>
  <c r="H59" i="27"/>
  <c r="G59" i="27"/>
  <c r="F59" i="27"/>
  <c r="D59" i="27"/>
  <c r="J58" i="27"/>
  <c r="I58" i="27"/>
  <c r="H58" i="27"/>
  <c r="G58" i="27"/>
  <c r="F58" i="27"/>
  <c r="E58" i="27"/>
  <c r="D58" i="27"/>
  <c r="H57" i="27"/>
  <c r="G57" i="27"/>
  <c r="F57" i="27"/>
  <c r="D57" i="27"/>
  <c r="J56" i="27"/>
  <c r="I56" i="27"/>
  <c r="H56" i="27"/>
  <c r="G56" i="27"/>
  <c r="F56" i="27"/>
  <c r="E56" i="27"/>
  <c r="D56" i="27"/>
  <c r="H55" i="27"/>
  <c r="G55" i="27"/>
  <c r="F55" i="27"/>
  <c r="D55" i="27"/>
  <c r="J54" i="27"/>
  <c r="I54" i="27"/>
  <c r="H54" i="27"/>
  <c r="G54" i="27"/>
  <c r="F54" i="27"/>
  <c r="E54" i="27"/>
  <c r="D54" i="27"/>
  <c r="H53" i="27"/>
  <c r="G53" i="27"/>
  <c r="F53" i="27"/>
  <c r="D53" i="27"/>
  <c r="J52" i="27"/>
  <c r="I52" i="27"/>
  <c r="H52" i="27"/>
  <c r="G52" i="27"/>
  <c r="F52" i="27"/>
  <c r="E52" i="27"/>
  <c r="D52" i="27"/>
  <c r="H51" i="27"/>
  <c r="G51" i="27"/>
  <c r="F51" i="27"/>
  <c r="D51" i="27"/>
  <c r="J50" i="27"/>
  <c r="I50" i="27"/>
  <c r="H50" i="27"/>
  <c r="G50" i="27"/>
  <c r="F50" i="27"/>
  <c r="E50" i="27"/>
  <c r="D50" i="27"/>
  <c r="H49" i="27"/>
  <c r="G49" i="27"/>
  <c r="F49" i="27"/>
  <c r="D49" i="27"/>
  <c r="J48" i="27"/>
  <c r="I48" i="27"/>
  <c r="H48" i="27"/>
  <c r="G48" i="27"/>
  <c r="F48" i="27"/>
  <c r="E48" i="27"/>
  <c r="D48" i="27"/>
  <c r="H47" i="27"/>
  <c r="G47" i="27"/>
  <c r="F47" i="27"/>
  <c r="D47" i="27"/>
  <c r="J46" i="27"/>
  <c r="I46" i="27"/>
  <c r="H46" i="27"/>
  <c r="G46" i="27"/>
  <c r="F46" i="27"/>
  <c r="E46" i="27"/>
  <c r="D46" i="27"/>
  <c r="H45" i="27"/>
  <c r="G45" i="27"/>
  <c r="F45" i="27"/>
  <c r="E45" i="27"/>
  <c r="D45" i="27"/>
  <c r="H44" i="27"/>
  <c r="J44" i="27"/>
  <c r="J43" i="27"/>
  <c r="I43" i="27"/>
  <c r="H43" i="27"/>
  <c r="G43" i="27"/>
  <c r="F43" i="27"/>
  <c r="E43" i="27"/>
  <c r="D43" i="27"/>
  <c r="J42" i="27"/>
  <c r="I42" i="27"/>
  <c r="H42" i="27"/>
  <c r="G42" i="27"/>
  <c r="F42" i="27"/>
  <c r="E42" i="27"/>
  <c r="D42" i="27"/>
  <c r="H41" i="27"/>
  <c r="G41" i="27"/>
  <c r="F41" i="27"/>
  <c r="D41" i="27"/>
  <c r="J84" i="26"/>
  <c r="I84" i="26"/>
  <c r="H84" i="26"/>
  <c r="G84" i="26"/>
  <c r="F84" i="26"/>
  <c r="E84" i="26"/>
  <c r="D84" i="26"/>
  <c r="J83" i="26"/>
  <c r="H83" i="26"/>
  <c r="J81" i="26"/>
  <c r="I81" i="26"/>
  <c r="H81" i="26"/>
  <c r="G81" i="26"/>
  <c r="F81" i="26"/>
  <c r="E81" i="26"/>
  <c r="D81" i="26"/>
  <c r="J79" i="26"/>
  <c r="I79" i="26"/>
  <c r="H79" i="26"/>
  <c r="G79" i="26"/>
  <c r="F79" i="26"/>
  <c r="E79" i="26"/>
  <c r="D79" i="26"/>
  <c r="J77" i="26"/>
  <c r="I77" i="26"/>
  <c r="H77" i="26"/>
  <c r="G77" i="26"/>
  <c r="F77" i="26"/>
  <c r="E77" i="26"/>
  <c r="D77" i="26"/>
  <c r="J75" i="26"/>
  <c r="I75" i="26"/>
  <c r="H75" i="26"/>
  <c r="G75" i="26"/>
  <c r="F75" i="26"/>
  <c r="E75" i="26"/>
  <c r="D75" i="26"/>
  <c r="J73" i="26"/>
  <c r="I73" i="26"/>
  <c r="H73" i="26"/>
  <c r="G73" i="26"/>
  <c r="F73" i="26"/>
  <c r="E73" i="26"/>
  <c r="D73" i="26"/>
  <c r="J71" i="26"/>
  <c r="I71" i="26"/>
  <c r="H71" i="26"/>
  <c r="G71" i="26"/>
  <c r="F71" i="26"/>
  <c r="E71" i="26"/>
  <c r="D71" i="26"/>
  <c r="J69" i="26"/>
  <c r="I69" i="26"/>
  <c r="H69" i="26"/>
  <c r="G69" i="26"/>
  <c r="F69" i="26"/>
  <c r="E69" i="26"/>
  <c r="D69" i="26"/>
  <c r="J67" i="26"/>
  <c r="I67" i="26"/>
  <c r="H67" i="26"/>
  <c r="G67" i="26"/>
  <c r="F67" i="26"/>
  <c r="E67" i="26"/>
  <c r="D67" i="26"/>
  <c r="J65" i="26"/>
  <c r="I65" i="26"/>
  <c r="H65" i="26"/>
  <c r="G65" i="26"/>
  <c r="F65" i="26"/>
  <c r="E65" i="26"/>
  <c r="D65" i="26"/>
  <c r="J63" i="26"/>
  <c r="I63" i="26"/>
  <c r="H63" i="26"/>
  <c r="G63" i="26"/>
  <c r="F63" i="26"/>
  <c r="E63" i="26"/>
  <c r="D63" i="26"/>
  <c r="J61" i="26"/>
  <c r="I61" i="26"/>
  <c r="H61" i="26"/>
  <c r="G61" i="26"/>
  <c r="F61" i="26"/>
  <c r="E61" i="26"/>
  <c r="D61" i="26"/>
  <c r="J60" i="26"/>
  <c r="I60" i="26"/>
  <c r="H60" i="26"/>
  <c r="G60" i="26"/>
  <c r="F60" i="26"/>
  <c r="E60" i="26"/>
  <c r="D60" i="26"/>
  <c r="H59" i="26"/>
  <c r="G59" i="26"/>
  <c r="F59" i="26"/>
  <c r="D59" i="26"/>
  <c r="J58" i="26"/>
  <c r="I58" i="26"/>
  <c r="H58" i="26"/>
  <c r="G58" i="26"/>
  <c r="F58" i="26"/>
  <c r="E58" i="26"/>
  <c r="D58" i="26"/>
  <c r="H57" i="26"/>
  <c r="G57" i="26"/>
  <c r="F57" i="26"/>
  <c r="D57" i="26"/>
  <c r="J56" i="26"/>
  <c r="I56" i="26"/>
  <c r="H56" i="26"/>
  <c r="G56" i="26"/>
  <c r="F56" i="26"/>
  <c r="E56" i="26"/>
  <c r="D56" i="26"/>
  <c r="H55" i="26"/>
  <c r="G55" i="26"/>
  <c r="F55" i="26"/>
  <c r="D55" i="26"/>
  <c r="J54" i="26"/>
  <c r="I54" i="26"/>
  <c r="H54" i="26"/>
  <c r="G54" i="26"/>
  <c r="F54" i="26"/>
  <c r="E54" i="26"/>
  <c r="D54" i="26"/>
  <c r="H53" i="26"/>
  <c r="G53" i="26"/>
  <c r="F53" i="26"/>
  <c r="D53" i="26"/>
  <c r="J52" i="26"/>
  <c r="I52" i="26"/>
  <c r="H52" i="26"/>
  <c r="G52" i="26"/>
  <c r="F52" i="26"/>
  <c r="E52" i="26"/>
  <c r="D52" i="26"/>
  <c r="H51" i="26"/>
  <c r="G51" i="26"/>
  <c r="F51" i="26"/>
  <c r="D51" i="26"/>
  <c r="J50" i="26"/>
  <c r="I50" i="26"/>
  <c r="H50" i="26"/>
  <c r="G50" i="26"/>
  <c r="F50" i="26"/>
  <c r="E50" i="26"/>
  <c r="D50" i="26"/>
  <c r="H49" i="26"/>
  <c r="G49" i="26"/>
  <c r="F49" i="26"/>
  <c r="D49" i="26"/>
  <c r="J48" i="26"/>
  <c r="I48" i="26"/>
  <c r="H48" i="26"/>
  <c r="G48" i="26"/>
  <c r="F48" i="26"/>
  <c r="E48" i="26"/>
  <c r="D48" i="26"/>
  <c r="H47" i="26"/>
  <c r="G47" i="26"/>
  <c r="F47" i="26"/>
  <c r="D47" i="26"/>
  <c r="J46" i="26"/>
  <c r="I46" i="26"/>
  <c r="H46" i="26"/>
  <c r="G46" i="26"/>
  <c r="F46" i="26"/>
  <c r="E46" i="26"/>
  <c r="D46" i="26"/>
  <c r="H45" i="26"/>
  <c r="G45" i="26"/>
  <c r="F45" i="26"/>
  <c r="E45" i="26"/>
  <c r="D45" i="26"/>
  <c r="H44" i="26"/>
  <c r="J44" i="26"/>
  <c r="J43" i="26"/>
  <c r="I43" i="26"/>
  <c r="H43" i="26"/>
  <c r="G43" i="26"/>
  <c r="F43" i="26"/>
  <c r="E43" i="26"/>
  <c r="D43" i="26"/>
  <c r="J42" i="26"/>
  <c r="I42" i="26"/>
  <c r="H42" i="26"/>
  <c r="G42" i="26"/>
  <c r="F42" i="26"/>
  <c r="E42" i="26"/>
  <c r="D42" i="26"/>
  <c r="H41" i="26"/>
  <c r="G41" i="26"/>
  <c r="F41" i="26"/>
  <c r="D41" i="26"/>
  <c r="J84" i="25"/>
  <c r="I84" i="25"/>
  <c r="H84" i="25"/>
  <c r="G84" i="25"/>
  <c r="F84" i="25"/>
  <c r="E84" i="25"/>
  <c r="D84" i="25"/>
  <c r="J83" i="25"/>
  <c r="H83" i="25"/>
  <c r="J81" i="25"/>
  <c r="I81" i="25"/>
  <c r="H81" i="25"/>
  <c r="G81" i="25"/>
  <c r="F81" i="25"/>
  <c r="E81" i="25"/>
  <c r="D81" i="25"/>
  <c r="J79" i="25"/>
  <c r="I79" i="25"/>
  <c r="H79" i="25"/>
  <c r="G79" i="25"/>
  <c r="F79" i="25"/>
  <c r="E79" i="25"/>
  <c r="D79" i="25"/>
  <c r="J77" i="25"/>
  <c r="I77" i="25"/>
  <c r="H77" i="25"/>
  <c r="G77" i="25"/>
  <c r="F77" i="25"/>
  <c r="E77" i="25"/>
  <c r="D77" i="25"/>
  <c r="J75" i="25"/>
  <c r="I75" i="25"/>
  <c r="H75" i="25"/>
  <c r="G75" i="25"/>
  <c r="F75" i="25"/>
  <c r="E75" i="25"/>
  <c r="D75" i="25"/>
  <c r="J73" i="25"/>
  <c r="I73" i="25"/>
  <c r="H73" i="25"/>
  <c r="G73" i="25"/>
  <c r="F73" i="25"/>
  <c r="E73" i="25"/>
  <c r="D73" i="25"/>
  <c r="J71" i="25"/>
  <c r="I71" i="25"/>
  <c r="H71" i="25"/>
  <c r="G71" i="25"/>
  <c r="F71" i="25"/>
  <c r="E71" i="25"/>
  <c r="D71" i="25"/>
  <c r="J69" i="25"/>
  <c r="I69" i="25"/>
  <c r="H69" i="25"/>
  <c r="G69" i="25"/>
  <c r="F69" i="25"/>
  <c r="E69" i="25"/>
  <c r="D69" i="25"/>
  <c r="J67" i="25"/>
  <c r="I67" i="25"/>
  <c r="H67" i="25"/>
  <c r="G67" i="25"/>
  <c r="F67" i="25"/>
  <c r="E67" i="25"/>
  <c r="D67" i="25"/>
  <c r="J65" i="25"/>
  <c r="I65" i="25"/>
  <c r="H65" i="25"/>
  <c r="G65" i="25"/>
  <c r="F65" i="25"/>
  <c r="E65" i="25"/>
  <c r="D65" i="25"/>
  <c r="J63" i="25"/>
  <c r="I63" i="25"/>
  <c r="H63" i="25"/>
  <c r="G63" i="25"/>
  <c r="F63" i="25"/>
  <c r="E63" i="25"/>
  <c r="D63" i="25"/>
  <c r="J61" i="25"/>
  <c r="I61" i="25"/>
  <c r="H61" i="25"/>
  <c r="G61" i="25"/>
  <c r="F61" i="25"/>
  <c r="E61" i="25"/>
  <c r="D61" i="25"/>
  <c r="J60" i="25"/>
  <c r="I60" i="25"/>
  <c r="H60" i="25"/>
  <c r="G60" i="25"/>
  <c r="F60" i="25"/>
  <c r="E60" i="25"/>
  <c r="D60" i="25"/>
  <c r="H59" i="25"/>
  <c r="G59" i="25"/>
  <c r="F59" i="25"/>
  <c r="D59" i="25"/>
  <c r="J58" i="25"/>
  <c r="I58" i="25"/>
  <c r="H58" i="25"/>
  <c r="G58" i="25"/>
  <c r="F58" i="25"/>
  <c r="E58" i="25"/>
  <c r="D58" i="25"/>
  <c r="H57" i="25"/>
  <c r="G57" i="25"/>
  <c r="F57" i="25"/>
  <c r="D57" i="25"/>
  <c r="J56" i="25"/>
  <c r="I56" i="25"/>
  <c r="H56" i="25"/>
  <c r="G56" i="25"/>
  <c r="F56" i="25"/>
  <c r="E56" i="25"/>
  <c r="D56" i="25"/>
  <c r="H55" i="25"/>
  <c r="G55" i="25"/>
  <c r="F55" i="25"/>
  <c r="D55" i="25"/>
  <c r="J54" i="25"/>
  <c r="I54" i="25"/>
  <c r="H54" i="25"/>
  <c r="G54" i="25"/>
  <c r="F54" i="25"/>
  <c r="E54" i="25"/>
  <c r="D54" i="25"/>
  <c r="H53" i="25"/>
  <c r="G53" i="25"/>
  <c r="F53" i="25"/>
  <c r="D53" i="25"/>
  <c r="J52" i="25"/>
  <c r="I52" i="25"/>
  <c r="H52" i="25"/>
  <c r="G52" i="25"/>
  <c r="F52" i="25"/>
  <c r="E52" i="25"/>
  <c r="D52" i="25"/>
  <c r="H51" i="25"/>
  <c r="G51" i="25"/>
  <c r="F51" i="25"/>
  <c r="D51" i="25"/>
  <c r="J50" i="25"/>
  <c r="I50" i="25"/>
  <c r="H50" i="25"/>
  <c r="G50" i="25"/>
  <c r="F50" i="25"/>
  <c r="E50" i="25"/>
  <c r="D50" i="25"/>
  <c r="H49" i="25"/>
  <c r="G49" i="25"/>
  <c r="F49" i="25"/>
  <c r="D49" i="25"/>
  <c r="J48" i="25"/>
  <c r="I48" i="25"/>
  <c r="H48" i="25"/>
  <c r="G48" i="25"/>
  <c r="F48" i="25"/>
  <c r="E48" i="25"/>
  <c r="D48" i="25"/>
  <c r="H47" i="25"/>
  <c r="G47" i="25"/>
  <c r="F47" i="25"/>
  <c r="D47" i="25"/>
  <c r="J46" i="25"/>
  <c r="I46" i="25"/>
  <c r="H46" i="25"/>
  <c r="G46" i="25"/>
  <c r="F46" i="25"/>
  <c r="E46" i="25"/>
  <c r="D46" i="25"/>
  <c r="H45" i="25"/>
  <c r="G45" i="25"/>
  <c r="F45" i="25"/>
  <c r="E45" i="25"/>
  <c r="D45" i="25"/>
  <c r="H44" i="25"/>
  <c r="J44" i="25"/>
  <c r="J43" i="25"/>
  <c r="I43" i="25"/>
  <c r="H43" i="25"/>
  <c r="G43" i="25"/>
  <c r="F43" i="25"/>
  <c r="E43" i="25"/>
  <c r="D43" i="25"/>
  <c r="J42" i="25"/>
  <c r="I42" i="25"/>
  <c r="H42" i="25"/>
  <c r="G42" i="25"/>
  <c r="F42" i="25"/>
  <c r="E42" i="25"/>
  <c r="D42" i="25"/>
  <c r="H41" i="25"/>
  <c r="G41" i="25"/>
  <c r="F41" i="25"/>
  <c r="D41" i="25"/>
  <c r="J84" i="30"/>
  <c r="I84" i="30"/>
  <c r="H84" i="30"/>
  <c r="G84" i="30"/>
  <c r="F84" i="30"/>
  <c r="E84" i="30"/>
  <c r="D84" i="30"/>
  <c r="J83" i="30"/>
  <c r="H83" i="30"/>
  <c r="J81" i="30"/>
  <c r="I81" i="30"/>
  <c r="H81" i="30"/>
  <c r="G81" i="30"/>
  <c r="F81" i="30"/>
  <c r="E81" i="30"/>
  <c r="D81" i="30"/>
  <c r="J79" i="30"/>
  <c r="I79" i="30"/>
  <c r="H79" i="30"/>
  <c r="G79" i="30"/>
  <c r="F79" i="30"/>
  <c r="E79" i="30"/>
  <c r="D79" i="30"/>
  <c r="J77" i="30"/>
  <c r="I77" i="30"/>
  <c r="H77" i="30"/>
  <c r="G77" i="30"/>
  <c r="F77" i="30"/>
  <c r="E77" i="30"/>
  <c r="D77" i="30"/>
  <c r="J75" i="30"/>
  <c r="I75" i="30"/>
  <c r="H75" i="30"/>
  <c r="G75" i="30"/>
  <c r="F75" i="30"/>
  <c r="E75" i="30"/>
  <c r="D75" i="30"/>
  <c r="J73" i="30"/>
  <c r="I73" i="30"/>
  <c r="H73" i="30"/>
  <c r="G73" i="30"/>
  <c r="F73" i="30"/>
  <c r="E73" i="30"/>
  <c r="D73" i="30"/>
  <c r="J71" i="30"/>
  <c r="I71" i="30"/>
  <c r="H71" i="30"/>
  <c r="G71" i="30"/>
  <c r="F71" i="30"/>
  <c r="E71" i="30"/>
  <c r="D71" i="30"/>
  <c r="J69" i="30"/>
  <c r="I69" i="30"/>
  <c r="H69" i="30"/>
  <c r="G69" i="30"/>
  <c r="F69" i="30"/>
  <c r="E69" i="30"/>
  <c r="D69" i="30"/>
  <c r="J67" i="30"/>
  <c r="I67" i="30"/>
  <c r="H67" i="30"/>
  <c r="G67" i="30"/>
  <c r="F67" i="30"/>
  <c r="E67" i="30"/>
  <c r="D67" i="30"/>
  <c r="J65" i="30"/>
  <c r="I65" i="30"/>
  <c r="H65" i="30"/>
  <c r="G65" i="30"/>
  <c r="F65" i="30"/>
  <c r="E65" i="30"/>
  <c r="D65" i="30"/>
  <c r="J63" i="30"/>
  <c r="I63" i="30"/>
  <c r="H63" i="30"/>
  <c r="G63" i="30"/>
  <c r="F63" i="30"/>
  <c r="E63" i="30"/>
  <c r="D63" i="30"/>
  <c r="J61" i="30"/>
  <c r="I61" i="30"/>
  <c r="H61" i="30"/>
  <c r="G61" i="30"/>
  <c r="F61" i="30"/>
  <c r="E61" i="30"/>
  <c r="D61" i="30"/>
  <c r="J60" i="30"/>
  <c r="I60" i="30"/>
  <c r="H60" i="30"/>
  <c r="G60" i="30"/>
  <c r="F60" i="30"/>
  <c r="E60" i="30"/>
  <c r="D60" i="30"/>
  <c r="H59" i="30"/>
  <c r="G59" i="30"/>
  <c r="F59" i="30"/>
  <c r="D59" i="30"/>
  <c r="J58" i="30"/>
  <c r="I58" i="30"/>
  <c r="H58" i="30"/>
  <c r="G58" i="30"/>
  <c r="F58" i="30"/>
  <c r="E58" i="30"/>
  <c r="D58" i="30"/>
  <c r="H57" i="30"/>
  <c r="G57" i="30"/>
  <c r="F57" i="30"/>
  <c r="D57" i="30"/>
  <c r="J56" i="30"/>
  <c r="I56" i="30"/>
  <c r="H56" i="30"/>
  <c r="G56" i="30"/>
  <c r="F56" i="30"/>
  <c r="E56" i="30"/>
  <c r="D56" i="30"/>
  <c r="H55" i="30"/>
  <c r="G55" i="30"/>
  <c r="F55" i="30"/>
  <c r="D55" i="30"/>
  <c r="J54" i="30"/>
  <c r="I54" i="30"/>
  <c r="H54" i="30"/>
  <c r="G54" i="30"/>
  <c r="F54" i="30"/>
  <c r="E54" i="30"/>
  <c r="D54" i="30"/>
  <c r="H53" i="30"/>
  <c r="G53" i="30"/>
  <c r="F53" i="30"/>
  <c r="D53" i="30"/>
  <c r="J52" i="30"/>
  <c r="I52" i="30"/>
  <c r="H52" i="30"/>
  <c r="G52" i="30"/>
  <c r="F52" i="30"/>
  <c r="E52" i="30"/>
  <c r="D52" i="30"/>
  <c r="H51" i="30"/>
  <c r="G51" i="30"/>
  <c r="F51" i="30"/>
  <c r="D51" i="30"/>
  <c r="J50" i="30"/>
  <c r="I50" i="30"/>
  <c r="H50" i="30"/>
  <c r="G50" i="30"/>
  <c r="F50" i="30"/>
  <c r="E50" i="30"/>
  <c r="D50" i="30"/>
  <c r="H49" i="30"/>
  <c r="G49" i="30"/>
  <c r="F49" i="30"/>
  <c r="D49" i="30"/>
  <c r="J48" i="30"/>
  <c r="I48" i="30"/>
  <c r="H48" i="30"/>
  <c r="G48" i="30"/>
  <c r="F48" i="30"/>
  <c r="E48" i="30"/>
  <c r="D48" i="30"/>
  <c r="H47" i="30"/>
  <c r="G47" i="30"/>
  <c r="F47" i="30"/>
  <c r="D47" i="30"/>
  <c r="J46" i="30"/>
  <c r="I46" i="30"/>
  <c r="H46" i="30"/>
  <c r="G46" i="30"/>
  <c r="F46" i="30"/>
  <c r="E46" i="30"/>
  <c r="D46" i="30"/>
  <c r="H45" i="30"/>
  <c r="G45" i="30"/>
  <c r="F45" i="30"/>
  <c r="E45" i="30"/>
  <c r="D45" i="30"/>
  <c r="H44" i="30"/>
  <c r="J44" i="30"/>
  <c r="J43" i="30"/>
  <c r="I43" i="30"/>
  <c r="H43" i="30"/>
  <c r="G43" i="30"/>
  <c r="F43" i="30"/>
  <c r="E43" i="30"/>
  <c r="D43" i="30"/>
  <c r="J42" i="30"/>
  <c r="I42" i="30"/>
  <c r="H42" i="30"/>
  <c r="G42" i="30"/>
  <c r="F42" i="30"/>
  <c r="E42" i="30"/>
  <c r="D42" i="30"/>
  <c r="H41" i="30"/>
  <c r="G41" i="30"/>
  <c r="F41" i="30"/>
  <c r="D41" i="30"/>
  <c r="J84" i="24"/>
  <c r="I84" i="24"/>
  <c r="H84" i="24"/>
  <c r="G84" i="24"/>
  <c r="F84" i="24"/>
  <c r="E84" i="24"/>
  <c r="D84" i="24"/>
  <c r="J83" i="24"/>
  <c r="H83" i="24"/>
  <c r="J81" i="24"/>
  <c r="I81" i="24"/>
  <c r="H81" i="24"/>
  <c r="G81" i="24"/>
  <c r="F81" i="24"/>
  <c r="E81" i="24"/>
  <c r="D81" i="24"/>
  <c r="J79" i="24"/>
  <c r="I79" i="24"/>
  <c r="H79" i="24"/>
  <c r="G79" i="24"/>
  <c r="F79" i="24"/>
  <c r="E79" i="24"/>
  <c r="D79" i="24"/>
  <c r="J77" i="24"/>
  <c r="I77" i="24"/>
  <c r="H77" i="24"/>
  <c r="G77" i="24"/>
  <c r="F77" i="24"/>
  <c r="E77" i="24"/>
  <c r="D77" i="24"/>
  <c r="J75" i="24"/>
  <c r="I75" i="24"/>
  <c r="H75" i="24"/>
  <c r="G75" i="24"/>
  <c r="F75" i="24"/>
  <c r="E75" i="24"/>
  <c r="D75" i="24"/>
  <c r="J73" i="24"/>
  <c r="I73" i="24"/>
  <c r="H73" i="24"/>
  <c r="G73" i="24"/>
  <c r="F73" i="24"/>
  <c r="E73" i="24"/>
  <c r="D73" i="24"/>
  <c r="J71" i="24"/>
  <c r="I71" i="24"/>
  <c r="H71" i="24"/>
  <c r="G71" i="24"/>
  <c r="F71" i="24"/>
  <c r="E71" i="24"/>
  <c r="D71" i="24"/>
  <c r="J69" i="24"/>
  <c r="I69" i="24"/>
  <c r="H69" i="24"/>
  <c r="G69" i="24"/>
  <c r="F69" i="24"/>
  <c r="E69" i="24"/>
  <c r="D69" i="24"/>
  <c r="J67" i="24"/>
  <c r="I67" i="24"/>
  <c r="H67" i="24"/>
  <c r="G67" i="24"/>
  <c r="F67" i="24"/>
  <c r="E67" i="24"/>
  <c r="D67" i="24"/>
  <c r="J65" i="24"/>
  <c r="I65" i="24"/>
  <c r="H65" i="24"/>
  <c r="G65" i="24"/>
  <c r="F65" i="24"/>
  <c r="E65" i="24"/>
  <c r="D65" i="24"/>
  <c r="J63" i="24"/>
  <c r="I63" i="24"/>
  <c r="H63" i="24"/>
  <c r="G63" i="24"/>
  <c r="F63" i="24"/>
  <c r="E63" i="24"/>
  <c r="D63" i="24"/>
  <c r="J61" i="24"/>
  <c r="I61" i="24"/>
  <c r="H61" i="24"/>
  <c r="G61" i="24"/>
  <c r="F61" i="24"/>
  <c r="E61" i="24"/>
  <c r="D61" i="24"/>
  <c r="J60" i="24"/>
  <c r="I60" i="24"/>
  <c r="H60" i="24"/>
  <c r="G60" i="24"/>
  <c r="F60" i="24"/>
  <c r="E60" i="24"/>
  <c r="D60" i="24"/>
  <c r="H59" i="24"/>
  <c r="G59" i="24"/>
  <c r="F59" i="24"/>
  <c r="D59" i="24"/>
  <c r="J58" i="24"/>
  <c r="I58" i="24"/>
  <c r="H58" i="24"/>
  <c r="G58" i="24"/>
  <c r="F58" i="24"/>
  <c r="E58" i="24"/>
  <c r="D58" i="24"/>
  <c r="H57" i="24"/>
  <c r="G57" i="24"/>
  <c r="F57" i="24"/>
  <c r="D57" i="24"/>
  <c r="J56" i="24"/>
  <c r="I56" i="24"/>
  <c r="H56" i="24"/>
  <c r="G56" i="24"/>
  <c r="F56" i="24"/>
  <c r="E56" i="24"/>
  <c r="D56" i="24"/>
  <c r="H55" i="24"/>
  <c r="G55" i="24"/>
  <c r="F55" i="24"/>
  <c r="D55" i="24"/>
  <c r="J54" i="24"/>
  <c r="I54" i="24"/>
  <c r="H54" i="24"/>
  <c r="G54" i="24"/>
  <c r="F54" i="24"/>
  <c r="E54" i="24"/>
  <c r="D54" i="24"/>
  <c r="H53" i="24"/>
  <c r="G53" i="24"/>
  <c r="F53" i="24"/>
  <c r="D53" i="24"/>
  <c r="J52" i="24"/>
  <c r="I52" i="24"/>
  <c r="H52" i="24"/>
  <c r="G52" i="24"/>
  <c r="F52" i="24"/>
  <c r="E52" i="24"/>
  <c r="D52" i="24"/>
  <c r="H51" i="24"/>
  <c r="G51" i="24"/>
  <c r="F51" i="24"/>
  <c r="D51" i="24"/>
  <c r="J50" i="24"/>
  <c r="I50" i="24"/>
  <c r="H50" i="24"/>
  <c r="G50" i="24"/>
  <c r="F50" i="24"/>
  <c r="E50" i="24"/>
  <c r="D50" i="24"/>
  <c r="H49" i="24"/>
  <c r="G49" i="24"/>
  <c r="F49" i="24"/>
  <c r="D49" i="24"/>
  <c r="J48" i="24"/>
  <c r="I48" i="24"/>
  <c r="H48" i="24"/>
  <c r="G48" i="24"/>
  <c r="F48" i="24"/>
  <c r="E48" i="24"/>
  <c r="D48" i="24"/>
  <c r="H47" i="24"/>
  <c r="G47" i="24"/>
  <c r="F47" i="24"/>
  <c r="D47" i="24"/>
  <c r="J46" i="24"/>
  <c r="I46" i="24"/>
  <c r="H46" i="24"/>
  <c r="G46" i="24"/>
  <c r="F46" i="24"/>
  <c r="E46" i="24"/>
  <c r="D46" i="24"/>
  <c r="H45" i="24"/>
  <c r="G45" i="24"/>
  <c r="F45" i="24"/>
  <c r="E45" i="24"/>
  <c r="D45" i="24"/>
  <c r="H44" i="24"/>
  <c r="J44" i="24"/>
  <c r="J43" i="24"/>
  <c r="I43" i="24"/>
  <c r="H43" i="24"/>
  <c r="G43" i="24"/>
  <c r="F43" i="24"/>
  <c r="E43" i="24"/>
  <c r="D43" i="24"/>
  <c r="J42" i="24"/>
  <c r="I42" i="24"/>
  <c r="H42" i="24"/>
  <c r="G42" i="24"/>
  <c r="F42" i="24"/>
  <c r="E42" i="24"/>
  <c r="D42" i="24"/>
  <c r="H41" i="24"/>
  <c r="G41" i="24"/>
  <c r="F41" i="24"/>
  <c r="D41" i="24"/>
  <c r="J84" i="23"/>
  <c r="I84" i="23"/>
  <c r="H84" i="23"/>
  <c r="G84" i="23"/>
  <c r="F84" i="23"/>
  <c r="E84" i="23"/>
  <c r="D84" i="23"/>
  <c r="J83" i="23"/>
  <c r="H83" i="23"/>
  <c r="J81" i="23"/>
  <c r="I81" i="23"/>
  <c r="H81" i="23"/>
  <c r="G81" i="23"/>
  <c r="F81" i="23"/>
  <c r="E81" i="23"/>
  <c r="D81" i="23"/>
  <c r="J79" i="23"/>
  <c r="I79" i="23"/>
  <c r="H79" i="23"/>
  <c r="G79" i="23"/>
  <c r="F79" i="23"/>
  <c r="E79" i="23"/>
  <c r="D79" i="23"/>
  <c r="J77" i="23"/>
  <c r="I77" i="23"/>
  <c r="H77" i="23"/>
  <c r="G77" i="23"/>
  <c r="F77" i="23"/>
  <c r="E77" i="23"/>
  <c r="D77" i="23"/>
  <c r="J75" i="23"/>
  <c r="I75" i="23"/>
  <c r="H75" i="23"/>
  <c r="G75" i="23"/>
  <c r="F75" i="23"/>
  <c r="E75" i="23"/>
  <c r="D75" i="23"/>
  <c r="J73" i="23"/>
  <c r="I73" i="23"/>
  <c r="H73" i="23"/>
  <c r="G73" i="23"/>
  <c r="F73" i="23"/>
  <c r="E73" i="23"/>
  <c r="D73" i="23"/>
  <c r="J71" i="23"/>
  <c r="I71" i="23"/>
  <c r="H71" i="23"/>
  <c r="G71" i="23"/>
  <c r="F71" i="23"/>
  <c r="E71" i="23"/>
  <c r="D71" i="23"/>
  <c r="J69" i="23"/>
  <c r="I69" i="23"/>
  <c r="H69" i="23"/>
  <c r="G69" i="23"/>
  <c r="F69" i="23"/>
  <c r="E69" i="23"/>
  <c r="D69" i="23"/>
  <c r="J67" i="23"/>
  <c r="I67" i="23"/>
  <c r="H67" i="23"/>
  <c r="G67" i="23"/>
  <c r="F67" i="23"/>
  <c r="E67" i="23"/>
  <c r="D67" i="23"/>
  <c r="J65" i="23"/>
  <c r="I65" i="23"/>
  <c r="H65" i="23"/>
  <c r="G65" i="23"/>
  <c r="F65" i="23"/>
  <c r="E65" i="23"/>
  <c r="D65" i="23"/>
  <c r="J63" i="23"/>
  <c r="I63" i="23"/>
  <c r="H63" i="23"/>
  <c r="G63" i="23"/>
  <c r="F63" i="23"/>
  <c r="E63" i="23"/>
  <c r="D63" i="23"/>
  <c r="J61" i="23"/>
  <c r="I61" i="23"/>
  <c r="H61" i="23"/>
  <c r="G61" i="23"/>
  <c r="F61" i="23"/>
  <c r="E61" i="23"/>
  <c r="D61" i="23"/>
  <c r="J60" i="23"/>
  <c r="I60" i="23"/>
  <c r="H60" i="23"/>
  <c r="G60" i="23"/>
  <c r="F60" i="23"/>
  <c r="E60" i="23"/>
  <c r="D60" i="23"/>
  <c r="H59" i="23"/>
  <c r="G59" i="23"/>
  <c r="F59" i="23"/>
  <c r="D59" i="23"/>
  <c r="J58" i="23"/>
  <c r="I58" i="23"/>
  <c r="H58" i="23"/>
  <c r="G58" i="23"/>
  <c r="F58" i="23"/>
  <c r="E58" i="23"/>
  <c r="D58" i="23"/>
  <c r="H57" i="23"/>
  <c r="G57" i="23"/>
  <c r="F57" i="23"/>
  <c r="D57" i="23"/>
  <c r="J56" i="23"/>
  <c r="I56" i="23"/>
  <c r="H56" i="23"/>
  <c r="G56" i="23"/>
  <c r="F56" i="23"/>
  <c r="E56" i="23"/>
  <c r="D56" i="23"/>
  <c r="H55" i="23"/>
  <c r="G55" i="23"/>
  <c r="F55" i="23"/>
  <c r="D55" i="23"/>
  <c r="J54" i="23"/>
  <c r="I54" i="23"/>
  <c r="H54" i="23"/>
  <c r="G54" i="23"/>
  <c r="F54" i="23"/>
  <c r="E54" i="23"/>
  <c r="D54" i="23"/>
  <c r="H53" i="23"/>
  <c r="G53" i="23"/>
  <c r="F53" i="23"/>
  <c r="D53" i="23"/>
  <c r="J52" i="23"/>
  <c r="I52" i="23"/>
  <c r="H52" i="23"/>
  <c r="G52" i="23"/>
  <c r="F52" i="23"/>
  <c r="E52" i="23"/>
  <c r="D52" i="23"/>
  <c r="H51" i="23"/>
  <c r="G51" i="23"/>
  <c r="F51" i="23"/>
  <c r="D51" i="23"/>
  <c r="J50" i="23"/>
  <c r="I50" i="23"/>
  <c r="H50" i="23"/>
  <c r="G50" i="23"/>
  <c r="F50" i="23"/>
  <c r="E50" i="23"/>
  <c r="D50" i="23"/>
  <c r="H49" i="23"/>
  <c r="G49" i="23"/>
  <c r="F49" i="23"/>
  <c r="D49" i="23"/>
  <c r="J48" i="23"/>
  <c r="I48" i="23"/>
  <c r="H48" i="23"/>
  <c r="G48" i="23"/>
  <c r="F48" i="23"/>
  <c r="E48" i="23"/>
  <c r="D48" i="23"/>
  <c r="H47" i="23"/>
  <c r="G47" i="23"/>
  <c r="F47" i="23"/>
  <c r="D47" i="23"/>
  <c r="J46" i="23"/>
  <c r="I46" i="23"/>
  <c r="H46" i="23"/>
  <c r="G46" i="23"/>
  <c r="F46" i="23"/>
  <c r="E46" i="23"/>
  <c r="D46" i="23"/>
  <c r="H45" i="23"/>
  <c r="G45" i="23"/>
  <c r="F45" i="23"/>
  <c r="E45" i="23"/>
  <c r="D45" i="23"/>
  <c r="H44" i="23"/>
  <c r="J44" i="23"/>
  <c r="J43" i="23"/>
  <c r="I43" i="23"/>
  <c r="H43" i="23"/>
  <c r="G43" i="23"/>
  <c r="F43" i="23"/>
  <c r="E43" i="23"/>
  <c r="D43" i="23"/>
  <c r="J42" i="23"/>
  <c r="I42" i="23"/>
  <c r="H42" i="23"/>
  <c r="G42" i="23"/>
  <c r="F42" i="23"/>
  <c r="E42" i="23"/>
  <c r="D42" i="23"/>
  <c r="H41" i="23"/>
  <c r="G41" i="23"/>
  <c r="F41" i="23"/>
  <c r="D41" i="23"/>
  <c r="J84" i="22"/>
  <c r="I84" i="22"/>
  <c r="H84" i="22"/>
  <c r="G84" i="22"/>
  <c r="F84" i="22"/>
  <c r="E84" i="22"/>
  <c r="D84" i="22"/>
  <c r="J83" i="22"/>
  <c r="H83" i="22"/>
  <c r="J81" i="22"/>
  <c r="I81" i="22"/>
  <c r="H81" i="22"/>
  <c r="G81" i="22"/>
  <c r="F81" i="22"/>
  <c r="E81" i="22"/>
  <c r="D81" i="22"/>
  <c r="J79" i="22"/>
  <c r="I79" i="22"/>
  <c r="H79" i="22"/>
  <c r="G79" i="22"/>
  <c r="F79" i="22"/>
  <c r="E79" i="22"/>
  <c r="D79" i="22"/>
  <c r="J77" i="22"/>
  <c r="I77" i="22"/>
  <c r="H77" i="22"/>
  <c r="G77" i="22"/>
  <c r="F77" i="22"/>
  <c r="E77" i="22"/>
  <c r="D77" i="22"/>
  <c r="J75" i="22"/>
  <c r="I75" i="22"/>
  <c r="H75" i="22"/>
  <c r="G75" i="22"/>
  <c r="F75" i="22"/>
  <c r="E75" i="22"/>
  <c r="D75" i="22"/>
  <c r="J73" i="22"/>
  <c r="I73" i="22"/>
  <c r="H73" i="22"/>
  <c r="G73" i="22"/>
  <c r="F73" i="22"/>
  <c r="E73" i="22"/>
  <c r="D73" i="22"/>
  <c r="J71" i="22"/>
  <c r="I71" i="22"/>
  <c r="H71" i="22"/>
  <c r="G71" i="22"/>
  <c r="F71" i="22"/>
  <c r="E71" i="22"/>
  <c r="D71" i="22"/>
  <c r="J69" i="22"/>
  <c r="I69" i="22"/>
  <c r="H69" i="22"/>
  <c r="G69" i="22"/>
  <c r="F69" i="22"/>
  <c r="E69" i="22"/>
  <c r="D69" i="22"/>
  <c r="J67" i="22"/>
  <c r="I67" i="22"/>
  <c r="H67" i="22"/>
  <c r="G67" i="22"/>
  <c r="F67" i="22"/>
  <c r="E67" i="22"/>
  <c r="D67" i="22"/>
  <c r="J65" i="22"/>
  <c r="I65" i="22"/>
  <c r="H65" i="22"/>
  <c r="G65" i="22"/>
  <c r="F65" i="22"/>
  <c r="E65" i="22"/>
  <c r="D65" i="22"/>
  <c r="J63" i="22"/>
  <c r="I63" i="22"/>
  <c r="H63" i="22"/>
  <c r="G63" i="22"/>
  <c r="F63" i="22"/>
  <c r="E63" i="22"/>
  <c r="D63" i="22"/>
  <c r="J61" i="22"/>
  <c r="I61" i="22"/>
  <c r="H61" i="22"/>
  <c r="G61" i="22"/>
  <c r="F61" i="22"/>
  <c r="E61" i="22"/>
  <c r="D61" i="22"/>
  <c r="J60" i="22"/>
  <c r="I60" i="22"/>
  <c r="H60" i="22"/>
  <c r="G60" i="22"/>
  <c r="F60" i="22"/>
  <c r="E60" i="22"/>
  <c r="D60" i="22"/>
  <c r="H59" i="22"/>
  <c r="G59" i="22"/>
  <c r="F59" i="22"/>
  <c r="D59" i="22"/>
  <c r="J58" i="22"/>
  <c r="I58" i="22"/>
  <c r="H58" i="22"/>
  <c r="G58" i="22"/>
  <c r="F58" i="22"/>
  <c r="E58" i="22"/>
  <c r="D58" i="22"/>
  <c r="H57" i="22"/>
  <c r="G57" i="22"/>
  <c r="F57" i="22"/>
  <c r="D57" i="22"/>
  <c r="J56" i="22"/>
  <c r="I56" i="22"/>
  <c r="H56" i="22"/>
  <c r="G56" i="22"/>
  <c r="F56" i="22"/>
  <c r="E56" i="22"/>
  <c r="D56" i="22"/>
  <c r="H55" i="22"/>
  <c r="G55" i="22"/>
  <c r="F55" i="22"/>
  <c r="D55" i="22"/>
  <c r="J54" i="22"/>
  <c r="I54" i="22"/>
  <c r="H54" i="22"/>
  <c r="G54" i="22"/>
  <c r="F54" i="22"/>
  <c r="E54" i="22"/>
  <c r="D54" i="22"/>
  <c r="H53" i="22"/>
  <c r="G53" i="22"/>
  <c r="F53" i="22"/>
  <c r="D53" i="22"/>
  <c r="J52" i="22"/>
  <c r="I52" i="22"/>
  <c r="H52" i="22"/>
  <c r="G52" i="22"/>
  <c r="F52" i="22"/>
  <c r="E52" i="22"/>
  <c r="D52" i="22"/>
  <c r="H51" i="22"/>
  <c r="G51" i="22"/>
  <c r="F51" i="22"/>
  <c r="D51" i="22"/>
  <c r="J50" i="22"/>
  <c r="I50" i="22"/>
  <c r="H50" i="22"/>
  <c r="G50" i="22"/>
  <c r="F50" i="22"/>
  <c r="E50" i="22"/>
  <c r="D50" i="22"/>
  <c r="H49" i="22"/>
  <c r="G49" i="22"/>
  <c r="F49" i="22"/>
  <c r="D49" i="22"/>
  <c r="J48" i="22"/>
  <c r="I48" i="22"/>
  <c r="H48" i="22"/>
  <c r="G48" i="22"/>
  <c r="F48" i="22"/>
  <c r="E48" i="22"/>
  <c r="D48" i="22"/>
  <c r="H47" i="22"/>
  <c r="G47" i="22"/>
  <c r="F47" i="22"/>
  <c r="D47" i="22"/>
  <c r="J46" i="22"/>
  <c r="I46" i="22"/>
  <c r="H46" i="22"/>
  <c r="G46" i="22"/>
  <c r="F46" i="22"/>
  <c r="E46" i="22"/>
  <c r="D46" i="22"/>
  <c r="H45" i="22"/>
  <c r="G45" i="22"/>
  <c r="F45" i="22"/>
  <c r="E45" i="22"/>
  <c r="D45" i="22"/>
  <c r="H44" i="22"/>
  <c r="J44" i="22"/>
  <c r="J43" i="22"/>
  <c r="I43" i="22"/>
  <c r="H43" i="22"/>
  <c r="G43" i="22"/>
  <c r="F43" i="22"/>
  <c r="E43" i="22"/>
  <c r="D43" i="22"/>
  <c r="J42" i="22"/>
  <c r="I42" i="22"/>
  <c r="H42" i="22"/>
  <c r="G42" i="22"/>
  <c r="F42" i="22"/>
  <c r="E42" i="22"/>
  <c r="D42" i="22"/>
  <c r="H41" i="22"/>
  <c r="G41" i="22"/>
  <c r="F41" i="22"/>
  <c r="D41" i="22"/>
  <c r="J84" i="21"/>
  <c r="I84" i="21"/>
  <c r="H84" i="21"/>
  <c r="G84" i="21"/>
  <c r="F84" i="21"/>
  <c r="E84" i="21"/>
  <c r="D84" i="21"/>
  <c r="J83" i="21"/>
  <c r="H83" i="21"/>
  <c r="J81" i="21"/>
  <c r="I81" i="21"/>
  <c r="H81" i="21"/>
  <c r="G81" i="21"/>
  <c r="F81" i="21"/>
  <c r="E81" i="21"/>
  <c r="D81" i="21"/>
  <c r="J79" i="21"/>
  <c r="I79" i="21"/>
  <c r="H79" i="21"/>
  <c r="G79" i="21"/>
  <c r="F79" i="21"/>
  <c r="E79" i="21"/>
  <c r="D79" i="21"/>
  <c r="J77" i="21"/>
  <c r="I77" i="21"/>
  <c r="H77" i="21"/>
  <c r="G77" i="21"/>
  <c r="F77" i="21"/>
  <c r="E77" i="21"/>
  <c r="D77" i="21"/>
  <c r="J75" i="21"/>
  <c r="I75" i="21"/>
  <c r="H75" i="21"/>
  <c r="G75" i="21"/>
  <c r="F75" i="21"/>
  <c r="E75" i="21"/>
  <c r="D75" i="21"/>
  <c r="J73" i="21"/>
  <c r="I73" i="21"/>
  <c r="H73" i="21"/>
  <c r="G73" i="21"/>
  <c r="F73" i="21"/>
  <c r="E73" i="21"/>
  <c r="D73" i="21"/>
  <c r="J71" i="21"/>
  <c r="I71" i="21"/>
  <c r="H71" i="21"/>
  <c r="G71" i="21"/>
  <c r="F71" i="21"/>
  <c r="E71" i="21"/>
  <c r="D71" i="21"/>
  <c r="J69" i="21"/>
  <c r="I69" i="21"/>
  <c r="H69" i="21"/>
  <c r="G69" i="21"/>
  <c r="F69" i="21"/>
  <c r="E69" i="21"/>
  <c r="D69" i="21"/>
  <c r="J67" i="21"/>
  <c r="I67" i="21"/>
  <c r="H67" i="21"/>
  <c r="G67" i="21"/>
  <c r="F67" i="21"/>
  <c r="E67" i="21"/>
  <c r="D67" i="21"/>
  <c r="J65" i="21"/>
  <c r="I65" i="21"/>
  <c r="H65" i="21"/>
  <c r="G65" i="21"/>
  <c r="F65" i="21"/>
  <c r="E65" i="21"/>
  <c r="D65" i="21"/>
  <c r="J63" i="21"/>
  <c r="I63" i="21"/>
  <c r="H63" i="21"/>
  <c r="G63" i="21"/>
  <c r="F63" i="21"/>
  <c r="E63" i="21"/>
  <c r="D63" i="21"/>
  <c r="J61" i="21"/>
  <c r="I61" i="21"/>
  <c r="H61" i="21"/>
  <c r="G61" i="21"/>
  <c r="F61" i="21"/>
  <c r="E61" i="21"/>
  <c r="D61" i="21"/>
  <c r="J60" i="21"/>
  <c r="I60" i="21"/>
  <c r="H60" i="21"/>
  <c r="G60" i="21"/>
  <c r="F60" i="21"/>
  <c r="E60" i="21"/>
  <c r="D60" i="21"/>
  <c r="H59" i="21"/>
  <c r="G59" i="21"/>
  <c r="F59" i="21"/>
  <c r="D59" i="21"/>
  <c r="J58" i="21"/>
  <c r="I58" i="21"/>
  <c r="H58" i="21"/>
  <c r="G58" i="21"/>
  <c r="F58" i="21"/>
  <c r="E58" i="21"/>
  <c r="D58" i="21"/>
  <c r="H57" i="21"/>
  <c r="G57" i="21"/>
  <c r="F57" i="21"/>
  <c r="D57" i="21"/>
  <c r="J56" i="21"/>
  <c r="I56" i="21"/>
  <c r="H56" i="21"/>
  <c r="G56" i="21"/>
  <c r="F56" i="21"/>
  <c r="E56" i="21"/>
  <c r="D56" i="21"/>
  <c r="H55" i="21"/>
  <c r="G55" i="21"/>
  <c r="F55" i="21"/>
  <c r="D55" i="21"/>
  <c r="J54" i="21"/>
  <c r="I54" i="21"/>
  <c r="H54" i="21"/>
  <c r="G54" i="21"/>
  <c r="F54" i="21"/>
  <c r="E54" i="21"/>
  <c r="D54" i="21"/>
  <c r="H53" i="21"/>
  <c r="G53" i="21"/>
  <c r="F53" i="21"/>
  <c r="D53" i="21"/>
  <c r="J52" i="21"/>
  <c r="I52" i="21"/>
  <c r="H52" i="21"/>
  <c r="G52" i="21"/>
  <c r="F52" i="21"/>
  <c r="E52" i="21"/>
  <c r="D52" i="21"/>
  <c r="H51" i="21"/>
  <c r="G51" i="21"/>
  <c r="F51" i="21"/>
  <c r="D51" i="21"/>
  <c r="J50" i="21"/>
  <c r="I50" i="21"/>
  <c r="H50" i="21"/>
  <c r="G50" i="21"/>
  <c r="F50" i="21"/>
  <c r="E50" i="21"/>
  <c r="D50" i="21"/>
  <c r="H49" i="21"/>
  <c r="G49" i="21"/>
  <c r="F49" i="21"/>
  <c r="D49" i="21"/>
  <c r="J48" i="21"/>
  <c r="I48" i="21"/>
  <c r="H48" i="21"/>
  <c r="G48" i="21"/>
  <c r="F48" i="21"/>
  <c r="E48" i="21"/>
  <c r="D48" i="21"/>
  <c r="H47" i="21"/>
  <c r="G47" i="21"/>
  <c r="F47" i="21"/>
  <c r="D47" i="21"/>
  <c r="J46" i="21"/>
  <c r="I46" i="21"/>
  <c r="H46" i="21"/>
  <c r="G46" i="21"/>
  <c r="F46" i="21"/>
  <c r="E46" i="21"/>
  <c r="D46" i="21"/>
  <c r="H45" i="21"/>
  <c r="G45" i="21"/>
  <c r="F45" i="21"/>
  <c r="E45" i="21"/>
  <c r="D45" i="21"/>
  <c r="H44" i="21"/>
  <c r="J44" i="21"/>
  <c r="J43" i="21"/>
  <c r="I43" i="21"/>
  <c r="H43" i="21"/>
  <c r="G43" i="21"/>
  <c r="F43" i="21"/>
  <c r="E43" i="21"/>
  <c r="D43" i="21"/>
  <c r="J42" i="21"/>
  <c r="I42" i="21"/>
  <c r="H42" i="21"/>
  <c r="G42" i="21"/>
  <c r="F42" i="21"/>
  <c r="E42" i="21"/>
  <c r="D42" i="21"/>
  <c r="H41" i="21"/>
  <c r="G41" i="21"/>
  <c r="F41" i="21"/>
  <c r="D41" i="21"/>
  <c r="J84" i="20"/>
  <c r="I84" i="20"/>
  <c r="H84" i="20"/>
  <c r="G84" i="20"/>
  <c r="F84" i="20"/>
  <c r="E84" i="20"/>
  <c r="D84" i="20"/>
  <c r="J83" i="20"/>
  <c r="H83" i="20"/>
  <c r="J81" i="20"/>
  <c r="I81" i="20"/>
  <c r="H81" i="20"/>
  <c r="G81" i="20"/>
  <c r="F81" i="20"/>
  <c r="E81" i="20"/>
  <c r="D81" i="20"/>
  <c r="J79" i="20"/>
  <c r="I79" i="20"/>
  <c r="H79" i="20"/>
  <c r="G79" i="20"/>
  <c r="F79" i="20"/>
  <c r="E79" i="20"/>
  <c r="D79" i="20"/>
  <c r="J77" i="20"/>
  <c r="I77" i="20"/>
  <c r="H77" i="20"/>
  <c r="G77" i="20"/>
  <c r="F77" i="20"/>
  <c r="E77" i="20"/>
  <c r="D77" i="20"/>
  <c r="J75" i="20"/>
  <c r="I75" i="20"/>
  <c r="H75" i="20"/>
  <c r="G75" i="20"/>
  <c r="F75" i="20"/>
  <c r="E75" i="20"/>
  <c r="D75" i="20"/>
  <c r="J73" i="20"/>
  <c r="I73" i="20"/>
  <c r="H73" i="20"/>
  <c r="G73" i="20"/>
  <c r="F73" i="20"/>
  <c r="E73" i="20"/>
  <c r="D73" i="20"/>
  <c r="J71" i="20"/>
  <c r="I71" i="20"/>
  <c r="H71" i="20"/>
  <c r="G71" i="20"/>
  <c r="F71" i="20"/>
  <c r="E71" i="20"/>
  <c r="D71" i="20"/>
  <c r="J69" i="20"/>
  <c r="I69" i="20"/>
  <c r="H69" i="20"/>
  <c r="G69" i="20"/>
  <c r="F69" i="20"/>
  <c r="E69" i="20"/>
  <c r="D69" i="20"/>
  <c r="J67" i="20"/>
  <c r="I67" i="20"/>
  <c r="H67" i="20"/>
  <c r="G67" i="20"/>
  <c r="F67" i="20"/>
  <c r="E67" i="20"/>
  <c r="D67" i="20"/>
  <c r="J65" i="20"/>
  <c r="I65" i="20"/>
  <c r="H65" i="20"/>
  <c r="G65" i="20"/>
  <c r="F65" i="20"/>
  <c r="E65" i="20"/>
  <c r="D65" i="20"/>
  <c r="J63" i="20"/>
  <c r="I63" i="20"/>
  <c r="H63" i="20"/>
  <c r="G63" i="20"/>
  <c r="F63" i="20"/>
  <c r="E63" i="20"/>
  <c r="D63" i="20"/>
  <c r="J61" i="20"/>
  <c r="I61" i="20"/>
  <c r="H61" i="20"/>
  <c r="G61" i="20"/>
  <c r="F61" i="20"/>
  <c r="E61" i="20"/>
  <c r="D61" i="20"/>
  <c r="J60" i="20"/>
  <c r="I60" i="20"/>
  <c r="H60" i="20"/>
  <c r="G60" i="20"/>
  <c r="F60" i="20"/>
  <c r="E60" i="20"/>
  <c r="D60" i="20"/>
  <c r="H59" i="20"/>
  <c r="G59" i="20"/>
  <c r="F59" i="20"/>
  <c r="D59" i="20"/>
  <c r="J58" i="20"/>
  <c r="I58" i="20"/>
  <c r="H58" i="20"/>
  <c r="G58" i="20"/>
  <c r="F58" i="20"/>
  <c r="E58" i="20"/>
  <c r="D58" i="20"/>
  <c r="H57" i="20"/>
  <c r="G57" i="20"/>
  <c r="F57" i="20"/>
  <c r="D57" i="20"/>
  <c r="J56" i="20"/>
  <c r="I56" i="20"/>
  <c r="H56" i="20"/>
  <c r="G56" i="20"/>
  <c r="F56" i="20"/>
  <c r="E56" i="20"/>
  <c r="D56" i="20"/>
  <c r="H55" i="20"/>
  <c r="G55" i="20"/>
  <c r="F55" i="20"/>
  <c r="D55" i="20"/>
  <c r="J54" i="20"/>
  <c r="I54" i="20"/>
  <c r="H54" i="20"/>
  <c r="G54" i="20"/>
  <c r="F54" i="20"/>
  <c r="E54" i="20"/>
  <c r="D54" i="20"/>
  <c r="H53" i="20"/>
  <c r="G53" i="20"/>
  <c r="F53" i="20"/>
  <c r="D53" i="20"/>
  <c r="J52" i="20"/>
  <c r="I52" i="20"/>
  <c r="H52" i="20"/>
  <c r="G52" i="20"/>
  <c r="F52" i="20"/>
  <c r="E52" i="20"/>
  <c r="D52" i="20"/>
  <c r="H51" i="20"/>
  <c r="G51" i="20"/>
  <c r="D51" i="20"/>
  <c r="J50" i="20"/>
  <c r="I50" i="20"/>
  <c r="H50" i="20"/>
  <c r="G50" i="20"/>
  <c r="F50" i="20"/>
  <c r="E50" i="20"/>
  <c r="D50" i="20"/>
  <c r="H49" i="20"/>
  <c r="G49" i="20"/>
  <c r="F49" i="20"/>
  <c r="D49" i="20"/>
  <c r="J48" i="20"/>
  <c r="I48" i="20"/>
  <c r="H48" i="20"/>
  <c r="G48" i="20"/>
  <c r="F48" i="20"/>
  <c r="E48" i="20"/>
  <c r="D48" i="20"/>
  <c r="H47" i="20"/>
  <c r="G47" i="20"/>
  <c r="F47" i="20"/>
  <c r="D47" i="20"/>
  <c r="J46" i="20"/>
  <c r="I46" i="20"/>
  <c r="H46" i="20"/>
  <c r="G46" i="20"/>
  <c r="F46" i="20"/>
  <c r="E46" i="20"/>
  <c r="D46" i="20"/>
  <c r="H45" i="20"/>
  <c r="G45" i="20"/>
  <c r="F45" i="20"/>
  <c r="E45" i="20"/>
  <c r="D45" i="20"/>
  <c r="H44" i="20"/>
  <c r="J44" i="20"/>
  <c r="J43" i="20"/>
  <c r="I43" i="20"/>
  <c r="H43" i="20"/>
  <c r="G43" i="20"/>
  <c r="F43" i="20"/>
  <c r="E43" i="20"/>
  <c r="D43" i="20"/>
  <c r="J42" i="20"/>
  <c r="I42" i="20"/>
  <c r="H42" i="20"/>
  <c r="G42" i="20"/>
  <c r="F42" i="20"/>
  <c r="E42" i="20"/>
  <c r="D42" i="20"/>
  <c r="H41" i="20"/>
  <c r="G41" i="20"/>
  <c r="F41" i="20"/>
  <c r="D41" i="20"/>
  <c r="J84" i="19"/>
  <c r="I84" i="19"/>
  <c r="H84" i="19"/>
  <c r="G84" i="19"/>
  <c r="F84" i="19"/>
  <c r="E84" i="19"/>
  <c r="D84" i="19"/>
  <c r="J83" i="19"/>
  <c r="H83" i="19"/>
  <c r="J81" i="19"/>
  <c r="I81" i="19"/>
  <c r="H81" i="19"/>
  <c r="G81" i="19"/>
  <c r="F81" i="19"/>
  <c r="E81" i="19"/>
  <c r="D81" i="19"/>
  <c r="J79" i="19"/>
  <c r="I79" i="19"/>
  <c r="H79" i="19"/>
  <c r="G79" i="19"/>
  <c r="F79" i="19"/>
  <c r="E79" i="19"/>
  <c r="D79" i="19"/>
  <c r="J77" i="19"/>
  <c r="I77" i="19"/>
  <c r="H77" i="19"/>
  <c r="G77" i="19"/>
  <c r="F77" i="19"/>
  <c r="E77" i="19"/>
  <c r="D77" i="19"/>
  <c r="J75" i="19"/>
  <c r="I75" i="19"/>
  <c r="H75" i="19"/>
  <c r="G75" i="19"/>
  <c r="F75" i="19"/>
  <c r="E75" i="19"/>
  <c r="D75" i="19"/>
  <c r="J73" i="19"/>
  <c r="I73" i="19"/>
  <c r="H73" i="19"/>
  <c r="G73" i="19"/>
  <c r="F73" i="19"/>
  <c r="E73" i="19"/>
  <c r="D73" i="19"/>
  <c r="J71" i="19"/>
  <c r="I71" i="19"/>
  <c r="H71" i="19"/>
  <c r="G71" i="19"/>
  <c r="F71" i="19"/>
  <c r="E71" i="19"/>
  <c r="D71" i="19"/>
  <c r="J69" i="19"/>
  <c r="I69" i="19"/>
  <c r="H69" i="19"/>
  <c r="G69" i="19"/>
  <c r="F69" i="19"/>
  <c r="E69" i="19"/>
  <c r="D69" i="19"/>
  <c r="J67" i="19"/>
  <c r="I67" i="19"/>
  <c r="H67" i="19"/>
  <c r="G67" i="19"/>
  <c r="F67" i="19"/>
  <c r="E67" i="19"/>
  <c r="D67" i="19"/>
  <c r="J65" i="19"/>
  <c r="I65" i="19"/>
  <c r="H65" i="19"/>
  <c r="G65" i="19"/>
  <c r="F65" i="19"/>
  <c r="E65" i="19"/>
  <c r="D65" i="19"/>
  <c r="J63" i="19"/>
  <c r="I63" i="19"/>
  <c r="H63" i="19"/>
  <c r="G63" i="19"/>
  <c r="F63" i="19"/>
  <c r="E63" i="19"/>
  <c r="D63" i="19"/>
  <c r="J61" i="19"/>
  <c r="I61" i="19"/>
  <c r="H61" i="19"/>
  <c r="G61" i="19"/>
  <c r="F61" i="19"/>
  <c r="E61" i="19"/>
  <c r="D61" i="19"/>
  <c r="J60" i="19"/>
  <c r="I60" i="19"/>
  <c r="H60" i="19"/>
  <c r="G60" i="19"/>
  <c r="F60" i="19"/>
  <c r="E60" i="19"/>
  <c r="D60" i="19"/>
  <c r="H59" i="19"/>
  <c r="G59" i="19"/>
  <c r="F59" i="19"/>
  <c r="D59" i="19"/>
  <c r="J58" i="19"/>
  <c r="I58" i="19"/>
  <c r="H58" i="19"/>
  <c r="G58" i="19"/>
  <c r="F58" i="19"/>
  <c r="E58" i="19"/>
  <c r="D58" i="19"/>
  <c r="H57" i="19"/>
  <c r="G57" i="19"/>
  <c r="D57" i="19"/>
  <c r="J56" i="19"/>
  <c r="I56" i="19"/>
  <c r="H56" i="19"/>
  <c r="G56" i="19"/>
  <c r="F56" i="19"/>
  <c r="E56" i="19"/>
  <c r="D56" i="19"/>
  <c r="H55" i="19"/>
  <c r="G55" i="19"/>
  <c r="F55" i="19"/>
  <c r="D55" i="19"/>
  <c r="J54" i="19"/>
  <c r="I54" i="19"/>
  <c r="H54" i="19"/>
  <c r="G54" i="19"/>
  <c r="F54" i="19"/>
  <c r="E54" i="19"/>
  <c r="D54" i="19"/>
  <c r="H53" i="19"/>
  <c r="G53" i="19"/>
  <c r="F53" i="19"/>
  <c r="D53" i="19"/>
  <c r="J52" i="19"/>
  <c r="I52" i="19"/>
  <c r="H52" i="19"/>
  <c r="G52" i="19"/>
  <c r="F52" i="19"/>
  <c r="E52" i="19"/>
  <c r="D52" i="19"/>
  <c r="H51" i="19"/>
  <c r="G51" i="19"/>
  <c r="F51" i="19"/>
  <c r="D51" i="19"/>
  <c r="J50" i="19"/>
  <c r="I50" i="19"/>
  <c r="H50" i="19"/>
  <c r="G50" i="19"/>
  <c r="F50" i="19"/>
  <c r="E50" i="19"/>
  <c r="D50" i="19"/>
  <c r="H49" i="19"/>
  <c r="G49" i="19"/>
  <c r="F49" i="19"/>
  <c r="D49" i="19"/>
  <c r="J48" i="19"/>
  <c r="I48" i="19"/>
  <c r="H48" i="19"/>
  <c r="G48" i="19"/>
  <c r="F48" i="19"/>
  <c r="E48" i="19"/>
  <c r="D48" i="19"/>
  <c r="H47" i="19"/>
  <c r="G47" i="19"/>
  <c r="F47" i="19"/>
  <c r="D47" i="19"/>
  <c r="J46" i="19"/>
  <c r="I46" i="19"/>
  <c r="H46" i="19"/>
  <c r="G46" i="19"/>
  <c r="F46" i="19"/>
  <c r="E46" i="19"/>
  <c r="D46" i="19"/>
  <c r="H45" i="19"/>
  <c r="G45" i="19"/>
  <c r="F45" i="19"/>
  <c r="E45" i="19"/>
  <c r="D45" i="19"/>
  <c r="H44" i="19"/>
  <c r="J44" i="19"/>
  <c r="J43" i="19"/>
  <c r="I43" i="19"/>
  <c r="H43" i="19"/>
  <c r="G43" i="19"/>
  <c r="F43" i="19"/>
  <c r="E43" i="19"/>
  <c r="D43" i="19"/>
  <c r="J42" i="19"/>
  <c r="I42" i="19"/>
  <c r="H42" i="19"/>
  <c r="G42" i="19"/>
  <c r="F42" i="19"/>
  <c r="E42" i="19"/>
  <c r="D42" i="19"/>
  <c r="H41" i="19"/>
  <c r="G41" i="19"/>
  <c r="F41" i="19"/>
  <c r="D41" i="19"/>
  <c r="J84" i="18"/>
  <c r="I84" i="18"/>
  <c r="H84" i="18"/>
  <c r="G84" i="18"/>
  <c r="F84" i="18"/>
  <c r="E84" i="18"/>
  <c r="D84" i="18"/>
  <c r="J83" i="18"/>
  <c r="H83" i="18"/>
  <c r="J81" i="18"/>
  <c r="I81" i="18"/>
  <c r="H81" i="18"/>
  <c r="G81" i="18"/>
  <c r="F81" i="18"/>
  <c r="E81" i="18"/>
  <c r="D81" i="18"/>
  <c r="J79" i="18"/>
  <c r="I79" i="18"/>
  <c r="H79" i="18"/>
  <c r="G79" i="18"/>
  <c r="F79" i="18"/>
  <c r="E79" i="18"/>
  <c r="D79" i="18"/>
  <c r="J77" i="18"/>
  <c r="I77" i="18"/>
  <c r="H77" i="18"/>
  <c r="G77" i="18"/>
  <c r="F77" i="18"/>
  <c r="E77" i="18"/>
  <c r="D77" i="18"/>
  <c r="J75" i="18"/>
  <c r="I75" i="18"/>
  <c r="H75" i="18"/>
  <c r="G75" i="18"/>
  <c r="F75" i="18"/>
  <c r="E75" i="18"/>
  <c r="D75" i="18"/>
  <c r="J73" i="18"/>
  <c r="I73" i="18"/>
  <c r="H73" i="18"/>
  <c r="G73" i="18"/>
  <c r="F73" i="18"/>
  <c r="E73" i="18"/>
  <c r="D73" i="18"/>
  <c r="J71" i="18"/>
  <c r="I71" i="18"/>
  <c r="H71" i="18"/>
  <c r="G71" i="18"/>
  <c r="F71" i="18"/>
  <c r="E71" i="18"/>
  <c r="D71" i="18"/>
  <c r="J69" i="18"/>
  <c r="I69" i="18"/>
  <c r="H69" i="18"/>
  <c r="G69" i="18"/>
  <c r="F69" i="18"/>
  <c r="E69" i="18"/>
  <c r="D69" i="18"/>
  <c r="J67" i="18"/>
  <c r="I67" i="18"/>
  <c r="H67" i="18"/>
  <c r="G67" i="18"/>
  <c r="F67" i="18"/>
  <c r="E67" i="18"/>
  <c r="D67" i="18"/>
  <c r="J65" i="18"/>
  <c r="I65" i="18"/>
  <c r="H65" i="18"/>
  <c r="G65" i="18"/>
  <c r="F65" i="18"/>
  <c r="E65" i="18"/>
  <c r="D65" i="18"/>
  <c r="J63" i="18"/>
  <c r="I63" i="18"/>
  <c r="H63" i="18"/>
  <c r="G63" i="18"/>
  <c r="F63" i="18"/>
  <c r="E63" i="18"/>
  <c r="D63" i="18"/>
  <c r="J61" i="18"/>
  <c r="I61" i="18"/>
  <c r="H61" i="18"/>
  <c r="G61" i="18"/>
  <c r="F61" i="18"/>
  <c r="E61" i="18"/>
  <c r="D61" i="18"/>
  <c r="J60" i="18"/>
  <c r="I60" i="18"/>
  <c r="H60" i="18"/>
  <c r="G60" i="18"/>
  <c r="F60" i="18"/>
  <c r="E60" i="18"/>
  <c r="D60" i="18"/>
  <c r="H59" i="18"/>
  <c r="G59" i="18"/>
  <c r="F59" i="18"/>
  <c r="D59" i="18"/>
  <c r="J58" i="18"/>
  <c r="I58" i="18"/>
  <c r="H58" i="18"/>
  <c r="G58" i="18"/>
  <c r="F58" i="18"/>
  <c r="E58" i="18"/>
  <c r="D58" i="18"/>
  <c r="H57" i="18"/>
  <c r="G57" i="18"/>
  <c r="F57" i="18"/>
  <c r="D57" i="18"/>
  <c r="J56" i="18"/>
  <c r="I56" i="18"/>
  <c r="H56" i="18"/>
  <c r="G56" i="18"/>
  <c r="F56" i="18"/>
  <c r="E56" i="18"/>
  <c r="D56" i="18"/>
  <c r="H55" i="18"/>
  <c r="G55" i="18"/>
  <c r="F55" i="18"/>
  <c r="D55" i="18"/>
  <c r="J54" i="18"/>
  <c r="I54" i="18"/>
  <c r="H54" i="18"/>
  <c r="G54" i="18"/>
  <c r="F54" i="18"/>
  <c r="E54" i="18"/>
  <c r="D54" i="18"/>
  <c r="H53" i="18"/>
  <c r="G53" i="18"/>
  <c r="F53" i="18"/>
  <c r="D53" i="18"/>
  <c r="J52" i="18"/>
  <c r="I52" i="18"/>
  <c r="H52" i="18"/>
  <c r="G52" i="18"/>
  <c r="E52" i="18"/>
  <c r="D52" i="18"/>
  <c r="H51" i="18"/>
  <c r="G51" i="18"/>
  <c r="F51" i="18"/>
  <c r="D51" i="18"/>
  <c r="J50" i="18"/>
  <c r="I50" i="18"/>
  <c r="H50" i="18"/>
  <c r="G50" i="18"/>
  <c r="F50" i="18"/>
  <c r="E50" i="18"/>
  <c r="D50" i="18"/>
  <c r="H49" i="18"/>
  <c r="G49" i="18"/>
  <c r="F49" i="18"/>
  <c r="D49" i="18"/>
  <c r="J48" i="18"/>
  <c r="I48" i="18"/>
  <c r="H48" i="18"/>
  <c r="G48" i="18"/>
  <c r="F48" i="18"/>
  <c r="E48" i="18"/>
  <c r="D48" i="18"/>
  <c r="H47" i="18"/>
  <c r="G47" i="18"/>
  <c r="F47" i="18"/>
  <c r="D47" i="18"/>
  <c r="J46" i="18"/>
  <c r="I46" i="18"/>
  <c r="H46" i="18"/>
  <c r="G46" i="18"/>
  <c r="F46" i="18"/>
  <c r="E46" i="18"/>
  <c r="D46" i="18"/>
  <c r="H45" i="18"/>
  <c r="G45" i="18"/>
  <c r="F45" i="18"/>
  <c r="E45" i="18"/>
  <c r="D45" i="18"/>
  <c r="H44" i="18"/>
  <c r="J44" i="18"/>
  <c r="J43" i="18"/>
  <c r="I43" i="18"/>
  <c r="G43" i="18"/>
  <c r="F43" i="18"/>
  <c r="E43" i="18"/>
  <c r="D43" i="18"/>
  <c r="J42" i="18"/>
  <c r="I42" i="18"/>
  <c r="H42" i="18"/>
  <c r="G42" i="18"/>
  <c r="F42" i="18"/>
  <c r="E42" i="18"/>
  <c r="D42" i="18"/>
  <c r="H41" i="18"/>
  <c r="G41" i="18"/>
  <c r="F41" i="18"/>
  <c r="D41" i="18"/>
  <c r="J84" i="17"/>
  <c r="I84" i="17"/>
  <c r="H84" i="17"/>
  <c r="G84" i="17"/>
  <c r="F84" i="17"/>
  <c r="E84" i="17"/>
  <c r="D84" i="17"/>
  <c r="J83" i="17"/>
  <c r="H83" i="17"/>
  <c r="J81" i="17"/>
  <c r="I81" i="17"/>
  <c r="H81" i="17"/>
  <c r="G81" i="17"/>
  <c r="F81" i="17"/>
  <c r="E81" i="17"/>
  <c r="D81" i="17"/>
  <c r="J79" i="17"/>
  <c r="I79" i="17"/>
  <c r="H79" i="17"/>
  <c r="G79" i="17"/>
  <c r="F79" i="17"/>
  <c r="E79" i="17"/>
  <c r="D79" i="17"/>
  <c r="J77" i="17"/>
  <c r="I77" i="17"/>
  <c r="H77" i="17"/>
  <c r="G77" i="17"/>
  <c r="F77" i="17"/>
  <c r="E77" i="17"/>
  <c r="D77" i="17"/>
  <c r="J75" i="17"/>
  <c r="I75" i="17"/>
  <c r="H75" i="17"/>
  <c r="G75" i="17"/>
  <c r="F75" i="17"/>
  <c r="E75" i="17"/>
  <c r="D75" i="17"/>
  <c r="J73" i="17"/>
  <c r="I73" i="17"/>
  <c r="H73" i="17"/>
  <c r="G73" i="17"/>
  <c r="F73" i="17"/>
  <c r="E73" i="17"/>
  <c r="D73" i="17"/>
  <c r="J71" i="17"/>
  <c r="I71" i="17"/>
  <c r="H71" i="17"/>
  <c r="G71" i="17"/>
  <c r="F71" i="17"/>
  <c r="E71" i="17"/>
  <c r="D71" i="17"/>
  <c r="J69" i="17"/>
  <c r="I69" i="17"/>
  <c r="H69" i="17"/>
  <c r="G69" i="17"/>
  <c r="F69" i="17"/>
  <c r="E69" i="17"/>
  <c r="D69" i="17"/>
  <c r="J67" i="17"/>
  <c r="I67" i="17"/>
  <c r="H67" i="17"/>
  <c r="G67" i="17"/>
  <c r="F67" i="17"/>
  <c r="E67" i="17"/>
  <c r="D67" i="17"/>
  <c r="J65" i="17"/>
  <c r="I65" i="17"/>
  <c r="H65" i="17"/>
  <c r="G65" i="17"/>
  <c r="F65" i="17"/>
  <c r="E65" i="17"/>
  <c r="D65" i="17"/>
  <c r="J63" i="17"/>
  <c r="I63" i="17"/>
  <c r="H63" i="17"/>
  <c r="G63" i="17"/>
  <c r="F63" i="17"/>
  <c r="E63" i="17"/>
  <c r="D63" i="17"/>
  <c r="J61" i="17"/>
  <c r="I61" i="17"/>
  <c r="H61" i="17"/>
  <c r="G61" i="17"/>
  <c r="F61" i="17"/>
  <c r="E61" i="17"/>
  <c r="D61" i="17"/>
  <c r="J60" i="17"/>
  <c r="I60" i="17"/>
  <c r="H60" i="17"/>
  <c r="G60" i="17"/>
  <c r="F60" i="17"/>
  <c r="E60" i="17"/>
  <c r="D60" i="17"/>
  <c r="H59" i="17"/>
  <c r="G59" i="17"/>
  <c r="F59" i="17"/>
  <c r="D59" i="17"/>
  <c r="J58" i="17"/>
  <c r="I58" i="17"/>
  <c r="H58" i="17"/>
  <c r="G58" i="17"/>
  <c r="F58" i="17"/>
  <c r="E58" i="17"/>
  <c r="D58" i="17"/>
  <c r="H57" i="17"/>
  <c r="G57" i="17"/>
  <c r="F57" i="17"/>
  <c r="D57" i="17"/>
  <c r="J56" i="17"/>
  <c r="I56" i="17"/>
  <c r="H56" i="17"/>
  <c r="G56" i="17"/>
  <c r="F56" i="17"/>
  <c r="E56" i="17"/>
  <c r="D56" i="17"/>
  <c r="H55" i="17"/>
  <c r="G55" i="17"/>
  <c r="F55" i="17"/>
  <c r="D55" i="17"/>
  <c r="J54" i="17"/>
  <c r="I54" i="17"/>
  <c r="H54" i="17"/>
  <c r="G54" i="17"/>
  <c r="F54" i="17"/>
  <c r="E54" i="17"/>
  <c r="D54" i="17"/>
  <c r="H53" i="17"/>
  <c r="G53" i="17"/>
  <c r="F53" i="17"/>
  <c r="D53" i="17"/>
  <c r="J52" i="17"/>
  <c r="I52" i="17"/>
  <c r="H52" i="17"/>
  <c r="G52" i="17"/>
  <c r="F52" i="17"/>
  <c r="E52" i="17"/>
  <c r="D52" i="17"/>
  <c r="H51" i="17"/>
  <c r="G51" i="17"/>
  <c r="F51" i="17"/>
  <c r="D51" i="17"/>
  <c r="J50" i="17"/>
  <c r="I50" i="17"/>
  <c r="H50" i="17"/>
  <c r="G50" i="17"/>
  <c r="F50" i="17"/>
  <c r="E50" i="17"/>
  <c r="D50" i="17"/>
  <c r="H49" i="17"/>
  <c r="F49" i="17"/>
  <c r="D49" i="17"/>
  <c r="J48" i="17"/>
  <c r="I48" i="17"/>
  <c r="H48" i="17"/>
  <c r="G48" i="17"/>
  <c r="F48" i="17"/>
  <c r="E48" i="17"/>
  <c r="D48" i="17"/>
  <c r="H47" i="17"/>
  <c r="G47" i="17"/>
  <c r="F47" i="17"/>
  <c r="D47" i="17"/>
  <c r="J46" i="17"/>
  <c r="I46" i="17"/>
  <c r="H46" i="17"/>
  <c r="G46" i="17"/>
  <c r="F46" i="17"/>
  <c r="E46" i="17"/>
  <c r="D46" i="17"/>
  <c r="H45" i="17"/>
  <c r="G45" i="17"/>
  <c r="F45" i="17"/>
  <c r="E45" i="17"/>
  <c r="D45" i="17"/>
  <c r="H44" i="17"/>
  <c r="J44" i="17"/>
  <c r="J43" i="17"/>
  <c r="I43" i="17"/>
  <c r="H43" i="17"/>
  <c r="G43" i="17"/>
  <c r="F43" i="17"/>
  <c r="E43" i="17"/>
  <c r="D43" i="17"/>
  <c r="J42" i="17"/>
  <c r="I42" i="17"/>
  <c r="H42" i="17"/>
  <c r="G42" i="17"/>
  <c r="F42" i="17"/>
  <c r="E42" i="17"/>
  <c r="D42" i="17"/>
  <c r="H41" i="17"/>
  <c r="G41" i="17"/>
  <c r="F41" i="17"/>
  <c r="D41" i="17"/>
  <c r="J84" i="1"/>
  <c r="I84" i="1"/>
  <c r="H84" i="1"/>
  <c r="G84" i="1"/>
  <c r="F84" i="1"/>
  <c r="E84" i="1"/>
  <c r="D84" i="1"/>
  <c r="J83" i="1"/>
  <c r="H83" i="1"/>
  <c r="J81" i="1"/>
  <c r="I81" i="1"/>
  <c r="H81" i="1"/>
  <c r="G81" i="1"/>
  <c r="F81" i="1"/>
  <c r="E81" i="1"/>
  <c r="D81" i="1"/>
  <c r="J79" i="1"/>
  <c r="I79" i="1"/>
  <c r="H79" i="1"/>
  <c r="G79" i="1"/>
  <c r="F79" i="1"/>
  <c r="E79" i="1"/>
  <c r="D79" i="1"/>
  <c r="J77" i="1"/>
  <c r="I77" i="1"/>
  <c r="H77" i="1"/>
  <c r="G77" i="1"/>
  <c r="F77" i="1"/>
  <c r="E77" i="1"/>
  <c r="J75" i="1"/>
  <c r="I75" i="1"/>
  <c r="H75" i="1"/>
  <c r="G75" i="1"/>
  <c r="F75" i="1"/>
  <c r="E75" i="1"/>
  <c r="D75" i="1"/>
  <c r="J73" i="1"/>
  <c r="I73" i="1"/>
  <c r="H73" i="1"/>
  <c r="G73" i="1"/>
  <c r="F73" i="1"/>
  <c r="E73" i="1"/>
  <c r="D73" i="1"/>
  <c r="J71" i="1"/>
  <c r="I71" i="1"/>
  <c r="H71" i="1"/>
  <c r="G71" i="1"/>
  <c r="F71" i="1"/>
  <c r="E71" i="1"/>
  <c r="D71" i="1"/>
  <c r="J69" i="1"/>
  <c r="I69" i="1"/>
  <c r="H69" i="1"/>
  <c r="G69" i="1"/>
  <c r="F69" i="1"/>
  <c r="E69" i="1"/>
  <c r="D69" i="1"/>
  <c r="J67" i="1"/>
  <c r="I67" i="1"/>
  <c r="H67" i="1"/>
  <c r="G67" i="1"/>
  <c r="F67" i="1"/>
  <c r="E67" i="1"/>
  <c r="D67" i="1"/>
  <c r="J65" i="1"/>
  <c r="I65" i="1"/>
  <c r="H65" i="1"/>
  <c r="G65" i="1"/>
  <c r="F65" i="1"/>
  <c r="E65" i="1"/>
  <c r="D65" i="1"/>
  <c r="J63" i="1"/>
  <c r="I63" i="1"/>
  <c r="H63" i="1"/>
  <c r="G63" i="1"/>
  <c r="F63" i="1"/>
  <c r="E63" i="1"/>
  <c r="D63" i="1"/>
  <c r="J61" i="1"/>
  <c r="I61" i="1"/>
  <c r="H61" i="1"/>
  <c r="G61" i="1"/>
  <c r="F61" i="1"/>
  <c r="E61" i="1"/>
  <c r="D61" i="1"/>
  <c r="J60" i="1"/>
  <c r="I60" i="1"/>
  <c r="H60" i="1"/>
  <c r="G60" i="1"/>
  <c r="F60" i="1"/>
  <c r="E60" i="1"/>
  <c r="D60" i="1"/>
  <c r="H59" i="1"/>
  <c r="G59" i="1"/>
  <c r="F59" i="1"/>
  <c r="D59" i="1"/>
  <c r="J58" i="1"/>
  <c r="I58" i="1"/>
  <c r="H58" i="1"/>
  <c r="G58" i="1"/>
  <c r="F58" i="1"/>
  <c r="E58" i="1"/>
  <c r="D58" i="1"/>
  <c r="H57" i="1"/>
  <c r="G57" i="1"/>
  <c r="F57" i="1"/>
  <c r="D57" i="1"/>
  <c r="J56" i="1"/>
  <c r="I56" i="1"/>
  <c r="H56" i="1"/>
  <c r="G56" i="1"/>
  <c r="F56" i="1"/>
  <c r="E56" i="1"/>
  <c r="D56" i="1"/>
  <c r="H55" i="1"/>
  <c r="G55" i="1"/>
  <c r="F55" i="1"/>
  <c r="D55" i="1"/>
  <c r="J54" i="1"/>
  <c r="I54" i="1"/>
  <c r="H54" i="1"/>
  <c r="G54" i="1"/>
  <c r="F54" i="1"/>
  <c r="E54" i="1"/>
  <c r="D54" i="1"/>
  <c r="H53" i="1"/>
  <c r="G53" i="1"/>
  <c r="F53" i="1"/>
  <c r="D53" i="1"/>
  <c r="J52" i="1"/>
  <c r="I52" i="1"/>
  <c r="H52" i="1"/>
  <c r="G52" i="1"/>
  <c r="E52" i="1"/>
  <c r="D52" i="1"/>
  <c r="H51" i="1"/>
  <c r="G51" i="1"/>
  <c r="F51" i="1"/>
  <c r="D51" i="1"/>
  <c r="J50" i="1"/>
  <c r="I50" i="1"/>
  <c r="H50" i="1"/>
  <c r="G50" i="1"/>
  <c r="F50" i="1"/>
  <c r="E50" i="1"/>
  <c r="D50" i="1"/>
  <c r="H49" i="1"/>
  <c r="G49" i="1"/>
  <c r="F49" i="1"/>
  <c r="D49" i="1"/>
  <c r="J48" i="1"/>
  <c r="I48" i="1"/>
  <c r="H48" i="1"/>
  <c r="G48" i="1"/>
  <c r="F48" i="1"/>
  <c r="E48" i="1"/>
  <c r="D48" i="1"/>
  <c r="H47" i="1"/>
  <c r="G47" i="1"/>
  <c r="F47" i="1"/>
  <c r="D47" i="1"/>
  <c r="J46" i="1"/>
  <c r="I46" i="1"/>
  <c r="H46" i="1"/>
  <c r="G46" i="1"/>
  <c r="F46" i="1"/>
  <c r="E46" i="1"/>
  <c r="D46" i="1"/>
  <c r="H45" i="1"/>
  <c r="G45" i="1"/>
  <c r="F45" i="1"/>
  <c r="E45" i="1"/>
  <c r="D45" i="1"/>
  <c r="H44" i="1"/>
  <c r="J44" i="1"/>
  <c r="J43" i="1"/>
  <c r="I43" i="1"/>
  <c r="H43" i="1"/>
  <c r="G43" i="1"/>
  <c r="F43" i="1"/>
  <c r="E43" i="1"/>
  <c r="D43" i="1"/>
  <c r="J42" i="1"/>
  <c r="I42" i="1"/>
  <c r="H42" i="1"/>
  <c r="G42" i="1"/>
  <c r="F42" i="1"/>
  <c r="E42" i="1"/>
  <c r="D42" i="1"/>
  <c r="H41" i="1"/>
  <c r="G41" i="1"/>
  <c r="F41" i="1"/>
  <c r="D41" i="1"/>
  <c r="G27" i="45"/>
  <c r="F27" i="45"/>
  <c r="E27" i="45"/>
  <c r="D27" i="45"/>
  <c r="C27" i="45"/>
  <c r="B27" i="45"/>
  <c r="G23" i="45"/>
  <c r="F23" i="45"/>
  <c r="E23" i="45"/>
  <c r="D23" i="45"/>
  <c r="H23" i="45" s="1"/>
  <c r="C23" i="45"/>
  <c r="B23" i="45"/>
  <c r="G19" i="45"/>
  <c r="F19" i="45"/>
  <c r="E19" i="45"/>
  <c r="D19" i="45"/>
  <c r="C19" i="45"/>
  <c r="B19" i="45"/>
  <c r="G15" i="45"/>
  <c r="F15" i="45"/>
  <c r="E15" i="45"/>
  <c r="D15" i="45"/>
  <c r="H15" i="45" s="1"/>
  <c r="C15" i="45"/>
  <c r="B15" i="45"/>
  <c r="G11" i="45"/>
  <c r="F11" i="45"/>
  <c r="E11" i="45"/>
  <c r="D11" i="45"/>
  <c r="C11" i="45"/>
  <c r="B11" i="45"/>
  <c r="G26" i="45"/>
  <c r="F26" i="45"/>
  <c r="E26" i="45"/>
  <c r="D26" i="45"/>
  <c r="H26" i="45" s="1"/>
  <c r="C26" i="45"/>
  <c r="B26" i="45"/>
  <c r="G22" i="45"/>
  <c r="F22" i="45"/>
  <c r="E22" i="45"/>
  <c r="D22" i="45"/>
  <c r="C22" i="45"/>
  <c r="B22" i="45"/>
  <c r="G18" i="45"/>
  <c r="F18" i="45"/>
  <c r="E18" i="45"/>
  <c r="D18" i="45"/>
  <c r="C18" i="45"/>
  <c r="B18" i="45"/>
  <c r="G14" i="45"/>
  <c r="F14" i="45"/>
  <c r="E14" i="45"/>
  <c r="D14" i="45"/>
  <c r="C14" i="45"/>
  <c r="B14" i="45"/>
  <c r="G10" i="45"/>
  <c r="F10" i="45"/>
  <c r="E10" i="45"/>
  <c r="D10" i="45"/>
  <c r="C10" i="45"/>
  <c r="G27" i="44"/>
  <c r="F27" i="44"/>
  <c r="E27" i="44"/>
  <c r="D27" i="44"/>
  <c r="C27" i="44"/>
  <c r="B27" i="44"/>
  <c r="G23" i="44"/>
  <c r="F23" i="44"/>
  <c r="E23" i="44"/>
  <c r="D23" i="44"/>
  <c r="C23" i="44"/>
  <c r="B23" i="44"/>
  <c r="G19" i="44"/>
  <c r="F19" i="44"/>
  <c r="E19" i="44"/>
  <c r="D19" i="44"/>
  <c r="C19" i="44"/>
  <c r="B19" i="44"/>
  <c r="G15" i="44"/>
  <c r="F15" i="44"/>
  <c r="E15" i="44"/>
  <c r="D15" i="44"/>
  <c r="C15" i="44"/>
  <c r="B15" i="44"/>
  <c r="G11" i="44"/>
  <c r="F11" i="44"/>
  <c r="E11" i="44"/>
  <c r="D11" i="44"/>
  <c r="C11" i="44"/>
  <c r="B11" i="44"/>
  <c r="G26" i="44"/>
  <c r="F26" i="44"/>
  <c r="E26" i="44"/>
  <c r="D26" i="44"/>
  <c r="C26" i="44"/>
  <c r="B26" i="44"/>
  <c r="G22" i="44"/>
  <c r="F22" i="44"/>
  <c r="E22" i="44"/>
  <c r="D22" i="44"/>
  <c r="C22" i="44"/>
  <c r="B22" i="44"/>
  <c r="G18" i="44"/>
  <c r="F18" i="44"/>
  <c r="E18" i="44"/>
  <c r="D18" i="44"/>
  <c r="C18" i="44"/>
  <c r="B18" i="44"/>
  <c r="G14" i="44"/>
  <c r="F14" i="44"/>
  <c r="E14" i="44"/>
  <c r="D14" i="44"/>
  <c r="C14" i="44"/>
  <c r="B14" i="44"/>
  <c r="G10" i="44"/>
  <c r="F10" i="44"/>
  <c r="E10" i="44"/>
  <c r="D10" i="44"/>
  <c r="C10" i="44"/>
  <c r="G27" i="43"/>
  <c r="F27" i="43"/>
  <c r="E27" i="43"/>
  <c r="D27" i="43"/>
  <c r="C27" i="43"/>
  <c r="B27" i="43"/>
  <c r="G23" i="43"/>
  <c r="F23" i="43"/>
  <c r="E23" i="43"/>
  <c r="D23" i="43"/>
  <c r="C23" i="43"/>
  <c r="B23" i="43"/>
  <c r="G19" i="43"/>
  <c r="F19" i="43"/>
  <c r="E19" i="43"/>
  <c r="D19" i="43"/>
  <c r="C19" i="43"/>
  <c r="B19" i="43"/>
  <c r="G15" i="43"/>
  <c r="F15" i="43"/>
  <c r="E15" i="43"/>
  <c r="D15" i="43"/>
  <c r="C15" i="43"/>
  <c r="B15" i="43"/>
  <c r="G11" i="43"/>
  <c r="F11" i="43"/>
  <c r="E11" i="43"/>
  <c r="D11" i="43"/>
  <c r="C11" i="43"/>
  <c r="B11" i="43"/>
  <c r="G26" i="43"/>
  <c r="F26" i="43"/>
  <c r="E26" i="43"/>
  <c r="D26" i="43"/>
  <c r="C26" i="43"/>
  <c r="B26" i="43"/>
  <c r="G22" i="43"/>
  <c r="F22" i="43"/>
  <c r="E22" i="43"/>
  <c r="D22" i="43"/>
  <c r="C22" i="43"/>
  <c r="B22" i="43"/>
  <c r="G18" i="43"/>
  <c r="F18" i="43"/>
  <c r="E18" i="43"/>
  <c r="D18" i="43"/>
  <c r="C18" i="43"/>
  <c r="B18" i="43"/>
  <c r="G14" i="43"/>
  <c r="F14" i="43"/>
  <c r="E14" i="43"/>
  <c r="D14" i="43"/>
  <c r="H14" i="43" s="1"/>
  <c r="C14" i="43"/>
  <c r="B14" i="43"/>
  <c r="G10" i="43"/>
  <c r="F10" i="43"/>
  <c r="E10" i="43"/>
  <c r="D10" i="43"/>
  <c r="C10" i="43"/>
  <c r="G27" i="41"/>
  <c r="F27" i="41"/>
  <c r="E27" i="41"/>
  <c r="D27" i="41"/>
  <c r="C27" i="41"/>
  <c r="B27" i="41"/>
  <c r="G23" i="41"/>
  <c r="F23" i="41"/>
  <c r="E23" i="41"/>
  <c r="D23" i="41"/>
  <c r="C23" i="41"/>
  <c r="B23" i="41"/>
  <c r="G19" i="41"/>
  <c r="F19" i="41"/>
  <c r="E19" i="41"/>
  <c r="D19" i="41"/>
  <c r="C19" i="41"/>
  <c r="B19" i="41"/>
  <c r="G15" i="41"/>
  <c r="F15" i="41"/>
  <c r="E15" i="41"/>
  <c r="D15" i="41"/>
  <c r="C15" i="41"/>
  <c r="B15" i="41"/>
  <c r="G11" i="41"/>
  <c r="F11" i="41"/>
  <c r="E11" i="41"/>
  <c r="D11" i="41"/>
  <c r="C11" i="41"/>
  <c r="B11" i="41"/>
  <c r="G26" i="41"/>
  <c r="F26" i="41"/>
  <c r="E26" i="41"/>
  <c r="D26" i="41"/>
  <c r="C26" i="41"/>
  <c r="B26" i="41"/>
  <c r="G22" i="41"/>
  <c r="F22" i="41"/>
  <c r="E22" i="41"/>
  <c r="D22" i="41"/>
  <c r="C22" i="41"/>
  <c r="B22" i="41"/>
  <c r="G18" i="41"/>
  <c r="F18" i="41"/>
  <c r="E18" i="41"/>
  <c r="D18" i="41"/>
  <c r="C18" i="41"/>
  <c r="B18" i="41"/>
  <c r="G14" i="41"/>
  <c r="F14" i="41"/>
  <c r="E14" i="41"/>
  <c r="D14" i="41"/>
  <c r="C14" i="41"/>
  <c r="B14" i="41"/>
  <c r="G10" i="41"/>
  <c r="F10" i="41"/>
  <c r="E10" i="41"/>
  <c r="D10" i="41"/>
  <c r="C10" i="41"/>
  <c r="G27" i="40"/>
  <c r="F27" i="40"/>
  <c r="E27" i="40"/>
  <c r="D27" i="40"/>
  <c r="C27" i="40"/>
  <c r="B27" i="40"/>
  <c r="G23" i="40"/>
  <c r="F23" i="40"/>
  <c r="E23" i="40"/>
  <c r="D23" i="40"/>
  <c r="H23" i="40" s="1"/>
  <c r="C23" i="40"/>
  <c r="B23" i="40"/>
  <c r="G19" i="40"/>
  <c r="F19" i="40"/>
  <c r="E19" i="40"/>
  <c r="D19" i="40"/>
  <c r="C19" i="40"/>
  <c r="B19" i="40"/>
  <c r="G15" i="40"/>
  <c r="F15" i="40"/>
  <c r="E15" i="40"/>
  <c r="D15" i="40"/>
  <c r="H15" i="40" s="1"/>
  <c r="C15" i="40"/>
  <c r="B15" i="40"/>
  <c r="G11" i="40"/>
  <c r="F11" i="40"/>
  <c r="E11" i="40"/>
  <c r="D11" i="40"/>
  <c r="C11" i="40"/>
  <c r="B11" i="40"/>
  <c r="G26" i="40"/>
  <c r="F26" i="40"/>
  <c r="E26" i="40"/>
  <c r="D26" i="40"/>
  <c r="H26" i="40" s="1"/>
  <c r="C26" i="40"/>
  <c r="B26" i="40"/>
  <c r="G22" i="40"/>
  <c r="F22" i="40"/>
  <c r="E22" i="40"/>
  <c r="D22" i="40"/>
  <c r="C22" i="40"/>
  <c r="B22" i="40"/>
  <c r="G18" i="40"/>
  <c r="F18" i="40"/>
  <c r="E18" i="40"/>
  <c r="D18" i="40"/>
  <c r="C18" i="40"/>
  <c r="B18" i="40"/>
  <c r="G14" i="40"/>
  <c r="F14" i="40"/>
  <c r="E14" i="40"/>
  <c r="D14" i="40"/>
  <c r="C14" i="40"/>
  <c r="B14" i="40"/>
  <c r="G10" i="40"/>
  <c r="F10" i="40"/>
  <c r="E10" i="40"/>
  <c r="D10" i="40"/>
  <c r="C10" i="40"/>
  <c r="G27" i="39"/>
  <c r="F27" i="39"/>
  <c r="E27" i="39"/>
  <c r="D27" i="39"/>
  <c r="C27" i="39"/>
  <c r="B27" i="39"/>
  <c r="G23" i="39"/>
  <c r="F23" i="39"/>
  <c r="E23" i="39"/>
  <c r="D23" i="39"/>
  <c r="C23" i="39"/>
  <c r="B23" i="39"/>
  <c r="G19" i="39"/>
  <c r="F19" i="39"/>
  <c r="E19" i="39"/>
  <c r="D19" i="39"/>
  <c r="C19" i="39"/>
  <c r="B19" i="39"/>
  <c r="G15" i="39"/>
  <c r="F15" i="39"/>
  <c r="E15" i="39"/>
  <c r="D15" i="39"/>
  <c r="C15" i="39"/>
  <c r="B15" i="39"/>
  <c r="G11" i="39"/>
  <c r="F11" i="39"/>
  <c r="E11" i="39"/>
  <c r="D11" i="39"/>
  <c r="C11" i="39"/>
  <c r="B11" i="39"/>
  <c r="G26" i="39"/>
  <c r="F26" i="39"/>
  <c r="E26" i="39"/>
  <c r="D26" i="39"/>
  <c r="C26" i="39"/>
  <c r="B26" i="39"/>
  <c r="G22" i="39"/>
  <c r="F22" i="39"/>
  <c r="E22" i="39"/>
  <c r="D22" i="39"/>
  <c r="C22" i="39"/>
  <c r="B22" i="39"/>
  <c r="G18" i="39"/>
  <c r="F18" i="39"/>
  <c r="E18" i="39"/>
  <c r="D18" i="39"/>
  <c r="C18" i="39"/>
  <c r="B18" i="39"/>
  <c r="G14" i="39"/>
  <c r="F14" i="39"/>
  <c r="E14" i="39"/>
  <c r="D14" i="39"/>
  <c r="C14" i="39"/>
  <c r="B14" i="39"/>
  <c r="G10" i="39"/>
  <c r="F10" i="39"/>
  <c r="E10" i="39"/>
  <c r="D10" i="39"/>
  <c r="C10" i="39"/>
  <c r="G27" i="38"/>
  <c r="F27" i="38"/>
  <c r="E27" i="38"/>
  <c r="D27" i="38"/>
  <c r="C27" i="38"/>
  <c r="B27" i="38"/>
  <c r="G23" i="38"/>
  <c r="F23" i="38"/>
  <c r="E23" i="38"/>
  <c r="D23" i="38"/>
  <c r="C23" i="38"/>
  <c r="B23" i="38"/>
  <c r="G19" i="38"/>
  <c r="F19" i="38"/>
  <c r="E19" i="38"/>
  <c r="D19" i="38"/>
  <c r="C19" i="38"/>
  <c r="B19" i="38"/>
  <c r="G15" i="38"/>
  <c r="F15" i="38"/>
  <c r="E15" i="38"/>
  <c r="D15" i="38"/>
  <c r="C15" i="38"/>
  <c r="B15" i="38"/>
  <c r="G11" i="38"/>
  <c r="E11" i="38"/>
  <c r="D11" i="38"/>
  <c r="C11" i="38"/>
  <c r="B11" i="38"/>
  <c r="G26" i="38"/>
  <c r="F26" i="38"/>
  <c r="E26" i="38"/>
  <c r="D26" i="38"/>
  <c r="C26" i="38"/>
  <c r="B26" i="38"/>
  <c r="G22" i="38"/>
  <c r="F22" i="38"/>
  <c r="E22" i="38"/>
  <c r="D22" i="38"/>
  <c r="C22" i="38"/>
  <c r="B22" i="38"/>
  <c r="G18" i="38"/>
  <c r="F18" i="38"/>
  <c r="E18" i="38"/>
  <c r="D18" i="38"/>
  <c r="C18" i="38"/>
  <c r="B18" i="38"/>
  <c r="G14" i="38"/>
  <c r="F14" i="38"/>
  <c r="E14" i="38"/>
  <c r="D14" i="38"/>
  <c r="C14" i="38"/>
  <c r="B14" i="38"/>
  <c r="G10" i="38"/>
  <c r="F10" i="38"/>
  <c r="E10" i="38"/>
  <c r="D10" i="38"/>
  <c r="C10" i="38"/>
  <c r="G27" i="37"/>
  <c r="F27" i="37"/>
  <c r="E27" i="37"/>
  <c r="D27" i="37"/>
  <c r="C27" i="37"/>
  <c r="B27" i="37"/>
  <c r="G23" i="37"/>
  <c r="F23" i="37"/>
  <c r="E23" i="37"/>
  <c r="D23" i="37"/>
  <c r="C23" i="37"/>
  <c r="B23" i="37"/>
  <c r="G19" i="37"/>
  <c r="F19" i="37"/>
  <c r="E19" i="37"/>
  <c r="D19" i="37"/>
  <c r="C19" i="37"/>
  <c r="B19" i="37"/>
  <c r="G15" i="37"/>
  <c r="F15" i="37"/>
  <c r="E15" i="37"/>
  <c r="D15" i="37"/>
  <c r="C15" i="37"/>
  <c r="B15" i="37"/>
  <c r="G11" i="37"/>
  <c r="F11" i="37"/>
  <c r="E11" i="37"/>
  <c r="D11" i="37"/>
  <c r="C11" i="37"/>
  <c r="B11" i="37"/>
  <c r="G26" i="37"/>
  <c r="F26" i="37"/>
  <c r="E26" i="37"/>
  <c r="D26" i="37"/>
  <c r="C26" i="37"/>
  <c r="B26" i="37"/>
  <c r="G22" i="37"/>
  <c r="F22" i="37"/>
  <c r="E22" i="37"/>
  <c r="D22" i="37"/>
  <c r="C22" i="37"/>
  <c r="B22" i="37"/>
  <c r="G18" i="37"/>
  <c r="F18" i="37"/>
  <c r="E18" i="37"/>
  <c r="D18" i="37"/>
  <c r="C18" i="37"/>
  <c r="B18" i="37"/>
  <c r="G14" i="37"/>
  <c r="F14" i="37"/>
  <c r="E14" i="37"/>
  <c r="D14" i="37"/>
  <c r="C14" i="37"/>
  <c r="B14" i="37"/>
  <c r="G10" i="37"/>
  <c r="F10" i="37"/>
  <c r="E10" i="37"/>
  <c r="D10" i="37"/>
  <c r="C10" i="37"/>
  <c r="G27" i="36"/>
  <c r="F27" i="36"/>
  <c r="E27" i="36"/>
  <c r="D27" i="36"/>
  <c r="C27" i="36"/>
  <c r="B27" i="36"/>
  <c r="G23" i="36"/>
  <c r="F23" i="36"/>
  <c r="E23" i="36"/>
  <c r="D23" i="36"/>
  <c r="H23" i="36" s="1"/>
  <c r="C23" i="36"/>
  <c r="B23" i="36"/>
  <c r="G19" i="36"/>
  <c r="F19" i="36"/>
  <c r="E19" i="36"/>
  <c r="D19" i="36"/>
  <c r="C19" i="36"/>
  <c r="B19" i="36"/>
  <c r="G15" i="36"/>
  <c r="F15" i="36"/>
  <c r="E15" i="36"/>
  <c r="D15" i="36"/>
  <c r="C15" i="36"/>
  <c r="B15" i="36"/>
  <c r="G11" i="36"/>
  <c r="F11" i="36"/>
  <c r="E11" i="36"/>
  <c r="D11" i="36"/>
  <c r="C11" i="36"/>
  <c r="B11" i="36"/>
  <c r="G26" i="36"/>
  <c r="F26" i="36"/>
  <c r="E26" i="36"/>
  <c r="D26" i="36"/>
  <c r="C26" i="36"/>
  <c r="B26" i="36"/>
  <c r="G22" i="36"/>
  <c r="F22" i="36"/>
  <c r="E22" i="36"/>
  <c r="D22" i="36"/>
  <c r="C22" i="36"/>
  <c r="B22" i="36"/>
  <c r="G18" i="36"/>
  <c r="F18" i="36"/>
  <c r="E18" i="36"/>
  <c r="D18" i="36"/>
  <c r="C18" i="36"/>
  <c r="B18" i="36"/>
  <c r="G14" i="36"/>
  <c r="F14" i="36"/>
  <c r="E14" i="36"/>
  <c r="D14" i="36"/>
  <c r="C14" i="36"/>
  <c r="B14" i="36"/>
  <c r="G10" i="36"/>
  <c r="F10" i="36"/>
  <c r="E10" i="36"/>
  <c r="D10" i="36"/>
  <c r="C10" i="36"/>
  <c r="G27" i="35"/>
  <c r="F27" i="35"/>
  <c r="E27" i="35"/>
  <c r="D27" i="35"/>
  <c r="C27" i="35"/>
  <c r="B27" i="35"/>
  <c r="G23" i="35"/>
  <c r="F23" i="35"/>
  <c r="E23" i="35"/>
  <c r="D23" i="35"/>
  <c r="C23" i="35"/>
  <c r="B23" i="35"/>
  <c r="G19" i="35"/>
  <c r="F19" i="35"/>
  <c r="E19" i="35"/>
  <c r="D19" i="35"/>
  <c r="C19" i="35"/>
  <c r="B19" i="35"/>
  <c r="G15" i="35"/>
  <c r="F15" i="35"/>
  <c r="E15" i="35"/>
  <c r="D15" i="35"/>
  <c r="C15" i="35"/>
  <c r="B15" i="35"/>
  <c r="G11" i="35"/>
  <c r="F11" i="35"/>
  <c r="E11" i="35"/>
  <c r="D11" i="35"/>
  <c r="C11" i="35"/>
  <c r="B11" i="35"/>
  <c r="G26" i="35"/>
  <c r="F26" i="35"/>
  <c r="E26" i="35"/>
  <c r="D26" i="35"/>
  <c r="C26" i="35"/>
  <c r="G22" i="35"/>
  <c r="F22" i="35"/>
  <c r="E22" i="35"/>
  <c r="D22" i="35"/>
  <c r="C22" i="35"/>
  <c r="B22" i="35"/>
  <c r="G18" i="35"/>
  <c r="F18" i="35"/>
  <c r="E18" i="35"/>
  <c r="D18" i="35"/>
  <c r="C18" i="35"/>
  <c r="B18" i="35"/>
  <c r="G14" i="35"/>
  <c r="F14" i="35"/>
  <c r="E14" i="35"/>
  <c r="D14" i="35"/>
  <c r="C14" i="35"/>
  <c r="B14" i="35"/>
  <c r="G10" i="35"/>
  <c r="F10" i="35"/>
  <c r="E10" i="35"/>
  <c r="D10" i="35"/>
  <c r="C10" i="35"/>
  <c r="G27" i="34"/>
  <c r="F27" i="34"/>
  <c r="E27" i="34"/>
  <c r="D27" i="34"/>
  <c r="C27" i="34"/>
  <c r="B27" i="34"/>
  <c r="G23" i="34"/>
  <c r="F23" i="34"/>
  <c r="E23" i="34"/>
  <c r="D23" i="34"/>
  <c r="C23" i="34"/>
  <c r="B23" i="34"/>
  <c r="G19" i="34"/>
  <c r="F19" i="34"/>
  <c r="E19" i="34"/>
  <c r="D19" i="34"/>
  <c r="C19" i="34"/>
  <c r="B19" i="34"/>
  <c r="G15" i="34"/>
  <c r="F15" i="34"/>
  <c r="E15" i="34"/>
  <c r="D15" i="34"/>
  <c r="C15" i="34"/>
  <c r="B15" i="34"/>
  <c r="G11" i="34"/>
  <c r="F11" i="34"/>
  <c r="E11" i="34"/>
  <c r="D11" i="34"/>
  <c r="C11" i="34"/>
  <c r="B11" i="34"/>
  <c r="G26" i="34"/>
  <c r="F26" i="34"/>
  <c r="E26" i="34"/>
  <c r="D26" i="34"/>
  <c r="C26" i="34"/>
  <c r="B26" i="34"/>
  <c r="G22" i="34"/>
  <c r="F22" i="34"/>
  <c r="E22" i="34"/>
  <c r="D22" i="34"/>
  <c r="C22" i="34"/>
  <c r="B22" i="34"/>
  <c r="G18" i="34"/>
  <c r="F18" i="34"/>
  <c r="E18" i="34"/>
  <c r="D18" i="34"/>
  <c r="C18" i="34"/>
  <c r="B18" i="34"/>
  <c r="G14" i="34"/>
  <c r="F14" i="34"/>
  <c r="E14" i="34"/>
  <c r="D14" i="34"/>
  <c r="C14" i="34"/>
  <c r="B14" i="34"/>
  <c r="G10" i="34"/>
  <c r="F10" i="34"/>
  <c r="E10" i="34"/>
  <c r="D10" i="34"/>
  <c r="C10" i="34"/>
  <c r="G27" i="33"/>
  <c r="F27" i="33"/>
  <c r="E27" i="33"/>
  <c r="D27" i="33"/>
  <c r="C27" i="33"/>
  <c r="B27" i="33"/>
  <c r="G23" i="33"/>
  <c r="F23" i="33"/>
  <c r="E23" i="33"/>
  <c r="D23" i="33"/>
  <c r="C23" i="33"/>
  <c r="B23" i="33"/>
  <c r="G19" i="33"/>
  <c r="F19" i="33"/>
  <c r="E19" i="33"/>
  <c r="D19" i="33"/>
  <c r="C19" i="33"/>
  <c r="B19" i="33"/>
  <c r="G15" i="33"/>
  <c r="F15" i="33"/>
  <c r="E15" i="33"/>
  <c r="D15" i="33"/>
  <c r="C15" i="33"/>
  <c r="B15" i="33"/>
  <c r="G11" i="33"/>
  <c r="F11" i="33"/>
  <c r="E11" i="33"/>
  <c r="D11" i="33"/>
  <c r="C11" i="33"/>
  <c r="B11" i="33"/>
  <c r="G26" i="33"/>
  <c r="F26" i="33"/>
  <c r="E26" i="33"/>
  <c r="D26" i="33"/>
  <c r="C26" i="33"/>
  <c r="B26" i="33"/>
  <c r="G22" i="33"/>
  <c r="F22" i="33"/>
  <c r="E22" i="33"/>
  <c r="D22" i="33"/>
  <c r="C22" i="33"/>
  <c r="B22" i="33"/>
  <c r="G18" i="33"/>
  <c r="F18" i="33"/>
  <c r="E18" i="33"/>
  <c r="D18" i="33"/>
  <c r="C18" i="33"/>
  <c r="B18" i="33"/>
  <c r="G14" i="33"/>
  <c r="F14" i="33"/>
  <c r="E14" i="33"/>
  <c r="D14" i="33"/>
  <c r="C14" i="33"/>
  <c r="B14" i="33"/>
  <c r="G10" i="33"/>
  <c r="F10" i="33"/>
  <c r="E10" i="33"/>
  <c r="D10" i="33"/>
  <c r="C10" i="33"/>
  <c r="G27" i="32"/>
  <c r="F27" i="32"/>
  <c r="E27" i="32"/>
  <c r="D27" i="32"/>
  <c r="H27" i="32" s="1"/>
  <c r="C27" i="32"/>
  <c r="B27" i="32"/>
  <c r="G23" i="32"/>
  <c r="F23" i="32"/>
  <c r="E23" i="32"/>
  <c r="D23" i="32"/>
  <c r="C23" i="32"/>
  <c r="B23" i="32"/>
  <c r="G19" i="32"/>
  <c r="F19" i="32"/>
  <c r="E19" i="32"/>
  <c r="D19" i="32"/>
  <c r="H19" i="32" s="1"/>
  <c r="C19" i="32"/>
  <c r="B19" i="32"/>
  <c r="G15" i="32"/>
  <c r="F15" i="32"/>
  <c r="E15" i="32"/>
  <c r="D15" i="32"/>
  <c r="C15" i="32"/>
  <c r="B15" i="32"/>
  <c r="F11" i="32"/>
  <c r="E11" i="32"/>
  <c r="D11" i="32"/>
  <c r="H11" i="32" s="1"/>
  <c r="C11" i="32"/>
  <c r="B11" i="32"/>
  <c r="G26" i="32"/>
  <c r="F26" i="32"/>
  <c r="E26" i="32"/>
  <c r="D26" i="32"/>
  <c r="C26" i="32"/>
  <c r="B26" i="32"/>
  <c r="G22" i="32"/>
  <c r="F22" i="32"/>
  <c r="E22" i="32"/>
  <c r="D22" i="32"/>
  <c r="C22" i="32"/>
  <c r="B22" i="32"/>
  <c r="G18" i="32"/>
  <c r="F18" i="32"/>
  <c r="E18" i="32"/>
  <c r="D18" i="32"/>
  <c r="C18" i="32"/>
  <c r="B18" i="32"/>
  <c r="G14" i="32"/>
  <c r="F14" i="32"/>
  <c r="E14" i="32"/>
  <c r="D14" i="32"/>
  <c r="C14" i="32"/>
  <c r="B14" i="32"/>
  <c r="G10" i="32"/>
  <c r="F10" i="32"/>
  <c r="E10" i="32"/>
  <c r="D10" i="32"/>
  <c r="C10" i="32"/>
  <c r="G27" i="29"/>
  <c r="F27" i="29"/>
  <c r="E27" i="29"/>
  <c r="D27" i="29"/>
  <c r="C27" i="29"/>
  <c r="B27" i="29"/>
  <c r="G23" i="29"/>
  <c r="F23" i="29"/>
  <c r="E23" i="29"/>
  <c r="D23" i="29"/>
  <c r="C23" i="29"/>
  <c r="B23" i="29"/>
  <c r="G19" i="29"/>
  <c r="F19" i="29"/>
  <c r="E19" i="29"/>
  <c r="D19" i="29"/>
  <c r="C19" i="29"/>
  <c r="B19" i="29"/>
  <c r="G15" i="29"/>
  <c r="F15" i="29"/>
  <c r="E15" i="29"/>
  <c r="D15" i="29"/>
  <c r="C15" i="29"/>
  <c r="B15" i="29"/>
  <c r="G11" i="29"/>
  <c r="F11" i="29"/>
  <c r="E11" i="29"/>
  <c r="D11" i="29"/>
  <c r="C11" i="29"/>
  <c r="B11" i="29"/>
  <c r="G26" i="29"/>
  <c r="F26" i="29"/>
  <c r="E26" i="29"/>
  <c r="D26" i="29"/>
  <c r="C26" i="29"/>
  <c r="B26" i="29"/>
  <c r="G22" i="29"/>
  <c r="F22" i="29"/>
  <c r="E22" i="29"/>
  <c r="D22" i="29"/>
  <c r="C22" i="29"/>
  <c r="B22" i="29"/>
  <c r="G18" i="29"/>
  <c r="F18" i="29"/>
  <c r="E18" i="29"/>
  <c r="D18" i="29"/>
  <c r="C18" i="29"/>
  <c r="B18" i="29"/>
  <c r="G14" i="29"/>
  <c r="F14" i="29"/>
  <c r="E14" i="29"/>
  <c r="D14" i="29"/>
  <c r="C14" i="29"/>
  <c r="B14" i="29"/>
  <c r="G10" i="29"/>
  <c r="F10" i="29"/>
  <c r="E10" i="29"/>
  <c r="D10" i="29"/>
  <c r="C10" i="29"/>
  <c r="G27" i="31"/>
  <c r="F27" i="31"/>
  <c r="E27" i="31"/>
  <c r="D27" i="31"/>
  <c r="C27" i="31"/>
  <c r="B27" i="31"/>
  <c r="G23" i="31"/>
  <c r="F23" i="31"/>
  <c r="E23" i="31"/>
  <c r="D23" i="31"/>
  <c r="C23" i="31"/>
  <c r="B23" i="31"/>
  <c r="G19" i="31"/>
  <c r="F19" i="31"/>
  <c r="E19" i="31"/>
  <c r="D19" i="31"/>
  <c r="C19" i="31"/>
  <c r="B19" i="31"/>
  <c r="G15" i="31"/>
  <c r="F15" i="31"/>
  <c r="E15" i="31"/>
  <c r="D15" i="31"/>
  <c r="C15" i="31"/>
  <c r="B15" i="31"/>
  <c r="G11" i="31"/>
  <c r="F11" i="31"/>
  <c r="E11" i="31"/>
  <c r="D11" i="31"/>
  <c r="C11" i="31"/>
  <c r="B11" i="31"/>
  <c r="G26" i="31"/>
  <c r="F26" i="31"/>
  <c r="E26" i="31"/>
  <c r="D26" i="31"/>
  <c r="C26" i="31"/>
  <c r="B26" i="31"/>
  <c r="G22" i="31"/>
  <c r="F22" i="31"/>
  <c r="E22" i="31"/>
  <c r="D22" i="31"/>
  <c r="C22" i="31"/>
  <c r="B22" i="31"/>
  <c r="G18" i="31"/>
  <c r="F18" i="31"/>
  <c r="E18" i="31"/>
  <c r="D18" i="31"/>
  <c r="C18" i="31"/>
  <c r="B18" i="31"/>
  <c r="G14" i="31"/>
  <c r="F14" i="31"/>
  <c r="E14" i="31"/>
  <c r="D14" i="31"/>
  <c r="C14" i="31"/>
  <c r="B14" i="31"/>
  <c r="G10" i="31"/>
  <c r="F10" i="31"/>
  <c r="E10" i="31"/>
  <c r="D10" i="31"/>
  <c r="C10" i="31"/>
  <c r="G27" i="28"/>
  <c r="F27" i="28"/>
  <c r="E27" i="28"/>
  <c r="D27" i="28"/>
  <c r="C27" i="28"/>
  <c r="B27" i="28"/>
  <c r="G23" i="28"/>
  <c r="F23" i="28"/>
  <c r="E23" i="28"/>
  <c r="D23" i="28"/>
  <c r="C23" i="28"/>
  <c r="B23" i="28"/>
  <c r="G19" i="28"/>
  <c r="F19" i="28"/>
  <c r="E19" i="28"/>
  <c r="D19" i="28"/>
  <c r="C19" i="28"/>
  <c r="B19" i="28"/>
  <c r="G15" i="28"/>
  <c r="F15" i="28"/>
  <c r="E15" i="28"/>
  <c r="D15" i="28"/>
  <c r="C15" i="28"/>
  <c r="B15" i="28"/>
  <c r="G11" i="28"/>
  <c r="F11" i="28"/>
  <c r="E11" i="28"/>
  <c r="D11" i="28"/>
  <c r="C11" i="28"/>
  <c r="B11" i="28"/>
  <c r="G26" i="28"/>
  <c r="F26" i="28"/>
  <c r="E26" i="28"/>
  <c r="D26" i="28"/>
  <c r="C26" i="28"/>
  <c r="B26" i="28"/>
  <c r="G22" i="28"/>
  <c r="F22" i="28"/>
  <c r="E22" i="28"/>
  <c r="D22" i="28"/>
  <c r="C22" i="28"/>
  <c r="B22" i="28"/>
  <c r="G18" i="28"/>
  <c r="F18" i="28"/>
  <c r="E18" i="28"/>
  <c r="D18" i="28"/>
  <c r="C18" i="28"/>
  <c r="B18" i="28"/>
  <c r="G14" i="28"/>
  <c r="F14" i="28"/>
  <c r="E14" i="28"/>
  <c r="D14" i="28"/>
  <c r="C14" i="28"/>
  <c r="B14" i="28"/>
  <c r="G10" i="28"/>
  <c r="F10" i="28"/>
  <c r="E10" i="28"/>
  <c r="D10" i="28"/>
  <c r="C10" i="28"/>
  <c r="G27" i="27"/>
  <c r="F27" i="27"/>
  <c r="E27" i="27"/>
  <c r="D27" i="27"/>
  <c r="H27" i="27" s="1"/>
  <c r="C27" i="27"/>
  <c r="B27" i="27"/>
  <c r="G23" i="27"/>
  <c r="F23" i="27"/>
  <c r="E23" i="27"/>
  <c r="D23" i="27"/>
  <c r="C23" i="27"/>
  <c r="B23" i="27"/>
  <c r="G19" i="27"/>
  <c r="F19" i="27"/>
  <c r="E19" i="27"/>
  <c r="D19" i="27"/>
  <c r="C19" i="27"/>
  <c r="B19" i="27"/>
  <c r="G15" i="27"/>
  <c r="F15" i="27"/>
  <c r="E15" i="27"/>
  <c r="D15" i="27"/>
  <c r="C15" i="27"/>
  <c r="B15" i="27"/>
  <c r="G11" i="27"/>
  <c r="F11" i="27"/>
  <c r="E11" i="27"/>
  <c r="D11" i="27"/>
  <c r="H11" i="27" s="1"/>
  <c r="C11" i="27"/>
  <c r="B11" i="27"/>
  <c r="G26" i="27"/>
  <c r="F26" i="27"/>
  <c r="E26" i="27"/>
  <c r="D26" i="27"/>
  <c r="C26" i="27"/>
  <c r="B26" i="27"/>
  <c r="G22" i="27"/>
  <c r="F22" i="27"/>
  <c r="E22" i="27"/>
  <c r="D22" i="27"/>
  <c r="C22" i="27"/>
  <c r="B22" i="27"/>
  <c r="G18" i="27"/>
  <c r="F18" i="27"/>
  <c r="E18" i="27"/>
  <c r="D18" i="27"/>
  <c r="C18" i="27"/>
  <c r="B18" i="27"/>
  <c r="G14" i="27"/>
  <c r="F14" i="27"/>
  <c r="E14" i="27"/>
  <c r="D14" i="27"/>
  <c r="C14" i="27"/>
  <c r="B14" i="27"/>
  <c r="G10" i="27"/>
  <c r="F10" i="27"/>
  <c r="E10" i="27"/>
  <c r="D10" i="27"/>
  <c r="C10" i="27"/>
  <c r="G27" i="26"/>
  <c r="F27" i="26"/>
  <c r="E27" i="26"/>
  <c r="D27" i="26"/>
  <c r="C27" i="26"/>
  <c r="B27" i="26"/>
  <c r="G23" i="26"/>
  <c r="F23" i="26"/>
  <c r="E23" i="26"/>
  <c r="D23" i="26"/>
  <c r="C23" i="26"/>
  <c r="B23" i="26"/>
  <c r="G19" i="26"/>
  <c r="F19" i="26"/>
  <c r="E19" i="26"/>
  <c r="D19" i="26"/>
  <c r="C19" i="26"/>
  <c r="B19" i="26"/>
  <c r="G15" i="26"/>
  <c r="F15" i="26"/>
  <c r="E15" i="26"/>
  <c r="D15" i="26"/>
  <c r="C15" i="26"/>
  <c r="B15" i="26"/>
  <c r="G11" i="26"/>
  <c r="F11" i="26"/>
  <c r="E11" i="26"/>
  <c r="D11" i="26"/>
  <c r="C11" i="26"/>
  <c r="B11" i="26"/>
  <c r="G26" i="26"/>
  <c r="F26" i="26"/>
  <c r="E26" i="26"/>
  <c r="D26" i="26"/>
  <c r="C26" i="26"/>
  <c r="B26" i="26"/>
  <c r="G22" i="26"/>
  <c r="F22" i="26"/>
  <c r="E22" i="26"/>
  <c r="D22" i="26"/>
  <c r="C22" i="26"/>
  <c r="B22" i="26"/>
  <c r="G18" i="26"/>
  <c r="F18" i="26"/>
  <c r="E18" i="26"/>
  <c r="D18" i="26"/>
  <c r="C18" i="26"/>
  <c r="B18" i="26"/>
  <c r="G14" i="26"/>
  <c r="F14" i="26"/>
  <c r="E14" i="26"/>
  <c r="D14" i="26"/>
  <c r="C14" i="26"/>
  <c r="B14" i="26"/>
  <c r="G10" i="26"/>
  <c r="F10" i="26"/>
  <c r="E10" i="26"/>
  <c r="D10" i="26"/>
  <c r="C10" i="26"/>
  <c r="G27" i="25"/>
  <c r="F27" i="25"/>
  <c r="E27" i="25"/>
  <c r="D27" i="25"/>
  <c r="C27" i="25"/>
  <c r="B27" i="25"/>
  <c r="G23" i="25"/>
  <c r="F23" i="25"/>
  <c r="E23" i="25"/>
  <c r="D23" i="25"/>
  <c r="C23" i="25"/>
  <c r="B23" i="25"/>
  <c r="G19" i="25"/>
  <c r="F19" i="25"/>
  <c r="E19" i="25"/>
  <c r="D19" i="25"/>
  <c r="C19" i="25"/>
  <c r="B19" i="25"/>
  <c r="G15" i="25"/>
  <c r="F15" i="25"/>
  <c r="E15" i="25"/>
  <c r="D15" i="25"/>
  <c r="C15" i="25"/>
  <c r="B15" i="25"/>
  <c r="G11" i="25"/>
  <c r="F11" i="25"/>
  <c r="E11" i="25"/>
  <c r="D11" i="25"/>
  <c r="C11" i="25"/>
  <c r="B11" i="25"/>
  <c r="G26" i="25"/>
  <c r="F26" i="25"/>
  <c r="E26" i="25"/>
  <c r="D26" i="25"/>
  <c r="C26" i="25"/>
  <c r="B26" i="25"/>
  <c r="G22" i="25"/>
  <c r="F22" i="25"/>
  <c r="E22" i="25"/>
  <c r="D22" i="25"/>
  <c r="C22" i="25"/>
  <c r="B22" i="25"/>
  <c r="G18" i="25"/>
  <c r="F18" i="25"/>
  <c r="E18" i="25"/>
  <c r="D18" i="25"/>
  <c r="C18" i="25"/>
  <c r="B18" i="25"/>
  <c r="G14" i="25"/>
  <c r="F14" i="25"/>
  <c r="E14" i="25"/>
  <c r="D14" i="25"/>
  <c r="C14" i="25"/>
  <c r="B14" i="25"/>
  <c r="G10" i="25"/>
  <c r="F10" i="25"/>
  <c r="E10" i="25"/>
  <c r="D10" i="25"/>
  <c r="C10" i="25"/>
  <c r="G27" i="30"/>
  <c r="F27" i="30"/>
  <c r="E27" i="30"/>
  <c r="D27" i="30"/>
  <c r="C27" i="30"/>
  <c r="B27" i="30"/>
  <c r="G23" i="30"/>
  <c r="F23" i="30"/>
  <c r="E23" i="30"/>
  <c r="D23" i="30"/>
  <c r="C23" i="30"/>
  <c r="B23" i="30"/>
  <c r="G19" i="30"/>
  <c r="F19" i="30"/>
  <c r="E19" i="30"/>
  <c r="D19" i="30"/>
  <c r="C19" i="30"/>
  <c r="B19" i="30"/>
  <c r="G15" i="30"/>
  <c r="F15" i="30"/>
  <c r="E15" i="30"/>
  <c r="D15" i="30"/>
  <c r="C15" i="30"/>
  <c r="B15" i="30"/>
  <c r="G11" i="30"/>
  <c r="F11" i="30"/>
  <c r="E11" i="30"/>
  <c r="D11" i="30"/>
  <c r="C11" i="30"/>
  <c r="B11" i="30"/>
  <c r="G26" i="30"/>
  <c r="F26" i="30"/>
  <c r="E26" i="30"/>
  <c r="D26" i="30"/>
  <c r="C26" i="30"/>
  <c r="G22" i="30"/>
  <c r="F22" i="30"/>
  <c r="E22" i="30"/>
  <c r="D22" i="30"/>
  <c r="C22" i="30"/>
  <c r="B22" i="30"/>
  <c r="G18" i="30"/>
  <c r="F18" i="30"/>
  <c r="E18" i="30"/>
  <c r="D18" i="30"/>
  <c r="C18" i="30"/>
  <c r="B18" i="30"/>
  <c r="G14" i="30"/>
  <c r="F14" i="30"/>
  <c r="E14" i="30"/>
  <c r="D14" i="30"/>
  <c r="C14" i="30"/>
  <c r="B14" i="30"/>
  <c r="G10" i="30"/>
  <c r="F10" i="30"/>
  <c r="E10" i="30"/>
  <c r="D10" i="30"/>
  <c r="C10" i="30"/>
  <c r="G27" i="24"/>
  <c r="F27" i="24"/>
  <c r="E27" i="24"/>
  <c r="D27" i="24"/>
  <c r="C27" i="24"/>
  <c r="B27" i="24"/>
  <c r="G23" i="24"/>
  <c r="F23" i="24"/>
  <c r="E23" i="24"/>
  <c r="D23" i="24"/>
  <c r="C23" i="24"/>
  <c r="B23" i="24"/>
  <c r="G19" i="24"/>
  <c r="F19" i="24"/>
  <c r="E19" i="24"/>
  <c r="D19" i="24"/>
  <c r="C19" i="24"/>
  <c r="B19" i="24"/>
  <c r="G15" i="24"/>
  <c r="F15" i="24"/>
  <c r="E15" i="24"/>
  <c r="D15" i="24"/>
  <c r="H15" i="24" s="1"/>
  <c r="C15" i="24"/>
  <c r="B15" i="24"/>
  <c r="G11" i="24"/>
  <c r="F11" i="24"/>
  <c r="E11" i="24"/>
  <c r="D11" i="24"/>
  <c r="C11" i="24"/>
  <c r="B11" i="24"/>
  <c r="G26" i="24"/>
  <c r="F26" i="24"/>
  <c r="E26" i="24"/>
  <c r="D26" i="24"/>
  <c r="C26" i="24"/>
  <c r="B26" i="24"/>
  <c r="G22" i="24"/>
  <c r="F22" i="24"/>
  <c r="E22" i="24"/>
  <c r="D22" i="24"/>
  <c r="C22" i="24"/>
  <c r="B22" i="24"/>
  <c r="G18" i="24"/>
  <c r="F18" i="24"/>
  <c r="E18" i="24"/>
  <c r="D18" i="24"/>
  <c r="C18" i="24"/>
  <c r="B18" i="24"/>
  <c r="G14" i="24"/>
  <c r="F14" i="24"/>
  <c r="E14" i="24"/>
  <c r="D14" i="24"/>
  <c r="C14" i="24"/>
  <c r="B14" i="24"/>
  <c r="G10" i="24"/>
  <c r="F10" i="24"/>
  <c r="E10" i="24"/>
  <c r="C10" i="24"/>
  <c r="G27" i="23"/>
  <c r="F27" i="23"/>
  <c r="E27" i="23"/>
  <c r="D27" i="23"/>
  <c r="C27" i="23"/>
  <c r="B27" i="23"/>
  <c r="G23" i="23"/>
  <c r="F23" i="23"/>
  <c r="E23" i="23"/>
  <c r="D23" i="23"/>
  <c r="C23" i="23"/>
  <c r="B23" i="23"/>
  <c r="G19" i="23"/>
  <c r="F19" i="23"/>
  <c r="E19" i="23"/>
  <c r="D19" i="23"/>
  <c r="C19" i="23"/>
  <c r="B19" i="23"/>
  <c r="G15" i="23"/>
  <c r="F15" i="23"/>
  <c r="E15" i="23"/>
  <c r="D15" i="23"/>
  <c r="C15" i="23"/>
  <c r="B15" i="23"/>
  <c r="G11" i="23"/>
  <c r="F11" i="23"/>
  <c r="E11" i="23"/>
  <c r="D11" i="23"/>
  <c r="C11" i="23"/>
  <c r="B11" i="23"/>
  <c r="G26" i="23"/>
  <c r="F26" i="23"/>
  <c r="E26" i="23"/>
  <c r="D26" i="23"/>
  <c r="C26" i="23"/>
  <c r="B26" i="23"/>
  <c r="G22" i="23"/>
  <c r="F22" i="23"/>
  <c r="E22" i="23"/>
  <c r="D22" i="23"/>
  <c r="C22" i="23"/>
  <c r="B22" i="23"/>
  <c r="G18" i="23"/>
  <c r="F18" i="23"/>
  <c r="E18" i="23"/>
  <c r="D18" i="23"/>
  <c r="C18" i="23"/>
  <c r="B18" i="23"/>
  <c r="G14" i="23"/>
  <c r="F14" i="23"/>
  <c r="E14" i="23"/>
  <c r="D14" i="23"/>
  <c r="C14" i="23"/>
  <c r="B14" i="23"/>
  <c r="G10" i="23"/>
  <c r="F10" i="23"/>
  <c r="E10" i="23"/>
  <c r="D10" i="23"/>
  <c r="C10" i="23"/>
  <c r="G27" i="22"/>
  <c r="F27" i="22"/>
  <c r="E27" i="22"/>
  <c r="D27" i="22"/>
  <c r="C27" i="22"/>
  <c r="B27" i="22"/>
  <c r="G23" i="22"/>
  <c r="F23" i="22"/>
  <c r="E23" i="22"/>
  <c r="D23" i="22"/>
  <c r="C23" i="22"/>
  <c r="B23" i="22"/>
  <c r="G19" i="22"/>
  <c r="F19" i="22"/>
  <c r="E19" i="22"/>
  <c r="D19" i="22"/>
  <c r="C19" i="22"/>
  <c r="B19" i="22"/>
  <c r="G15" i="22"/>
  <c r="F15" i="22"/>
  <c r="E15" i="22"/>
  <c r="D15" i="22"/>
  <c r="C15" i="22"/>
  <c r="B15" i="22"/>
  <c r="G11" i="22"/>
  <c r="F11" i="22"/>
  <c r="E11" i="22"/>
  <c r="D11" i="22"/>
  <c r="C11" i="22"/>
  <c r="B11" i="22"/>
  <c r="G26" i="22"/>
  <c r="F26" i="22"/>
  <c r="E26" i="22"/>
  <c r="D26" i="22"/>
  <c r="C26" i="22"/>
  <c r="B26" i="22"/>
  <c r="G22" i="22"/>
  <c r="F22" i="22"/>
  <c r="E22" i="22"/>
  <c r="D22" i="22"/>
  <c r="C22" i="22"/>
  <c r="B22" i="22"/>
  <c r="G18" i="22"/>
  <c r="F18" i="22"/>
  <c r="E18" i="22"/>
  <c r="D18" i="22"/>
  <c r="C18" i="22"/>
  <c r="B18" i="22"/>
  <c r="G14" i="22"/>
  <c r="F14" i="22"/>
  <c r="E14" i="22"/>
  <c r="D14" i="22"/>
  <c r="C14" i="22"/>
  <c r="B14" i="22"/>
  <c r="G10" i="22"/>
  <c r="F10" i="22"/>
  <c r="E10" i="22"/>
  <c r="D10" i="22"/>
  <c r="C10" i="22"/>
  <c r="G27" i="21"/>
  <c r="F27" i="21"/>
  <c r="E27" i="21"/>
  <c r="D27" i="21"/>
  <c r="C27" i="21"/>
  <c r="B27" i="21"/>
  <c r="G23" i="21"/>
  <c r="F23" i="21"/>
  <c r="E23" i="21"/>
  <c r="D23" i="21"/>
  <c r="C23" i="21"/>
  <c r="B23" i="21"/>
  <c r="G19" i="21"/>
  <c r="F19" i="21"/>
  <c r="E19" i="21"/>
  <c r="D19" i="21"/>
  <c r="C19" i="21"/>
  <c r="B19" i="21"/>
  <c r="G15" i="21"/>
  <c r="F15" i="21"/>
  <c r="E15" i="21"/>
  <c r="D15" i="21"/>
  <c r="C15" i="21"/>
  <c r="B15" i="21"/>
  <c r="G11" i="21"/>
  <c r="F11" i="21"/>
  <c r="E11" i="21"/>
  <c r="D11" i="21"/>
  <c r="C11" i="21"/>
  <c r="B11" i="21"/>
  <c r="G26" i="21"/>
  <c r="F26" i="21"/>
  <c r="E26" i="21"/>
  <c r="D26" i="21"/>
  <c r="C26" i="21"/>
  <c r="B26" i="21"/>
  <c r="G22" i="21"/>
  <c r="F22" i="21"/>
  <c r="E22" i="21"/>
  <c r="D22" i="21"/>
  <c r="C22" i="21"/>
  <c r="B22" i="21"/>
  <c r="G18" i="21"/>
  <c r="F18" i="21"/>
  <c r="E18" i="21"/>
  <c r="D18" i="21"/>
  <c r="C18" i="21"/>
  <c r="B18" i="21"/>
  <c r="G14" i="21"/>
  <c r="F14" i="21"/>
  <c r="E14" i="21"/>
  <c r="D14" i="21"/>
  <c r="C14" i="21"/>
  <c r="B14" i="21"/>
  <c r="G10" i="21"/>
  <c r="F10" i="21"/>
  <c r="E10" i="21"/>
  <c r="D10" i="21"/>
  <c r="C10" i="21"/>
  <c r="G27" i="20"/>
  <c r="F27" i="20"/>
  <c r="E27" i="20"/>
  <c r="D27" i="20"/>
  <c r="C27" i="20"/>
  <c r="B27" i="20"/>
  <c r="G23" i="20"/>
  <c r="F23" i="20"/>
  <c r="E23" i="20"/>
  <c r="D23" i="20"/>
  <c r="C23" i="20"/>
  <c r="B23" i="20"/>
  <c r="G19" i="20"/>
  <c r="F19" i="20"/>
  <c r="E19" i="20"/>
  <c r="D19" i="20"/>
  <c r="C19" i="20"/>
  <c r="B19" i="20"/>
  <c r="G15" i="20"/>
  <c r="F15" i="20"/>
  <c r="E15" i="20"/>
  <c r="D15" i="20"/>
  <c r="H15" i="20" s="1"/>
  <c r="C15" i="20"/>
  <c r="B15" i="20"/>
  <c r="G11" i="20"/>
  <c r="F11" i="20"/>
  <c r="E11" i="20"/>
  <c r="D11" i="20"/>
  <c r="C11" i="20"/>
  <c r="B11" i="20"/>
  <c r="G26" i="20"/>
  <c r="F26" i="20"/>
  <c r="E26" i="20"/>
  <c r="D26" i="20"/>
  <c r="C26" i="20"/>
  <c r="B26" i="20"/>
  <c r="G22" i="20"/>
  <c r="F22" i="20"/>
  <c r="E22" i="20"/>
  <c r="D22" i="20"/>
  <c r="C22" i="20"/>
  <c r="B22" i="20"/>
  <c r="G18" i="20"/>
  <c r="F18" i="20"/>
  <c r="E18" i="20"/>
  <c r="D18" i="20"/>
  <c r="C18" i="20"/>
  <c r="B18" i="20"/>
  <c r="G14" i="20"/>
  <c r="F14" i="20"/>
  <c r="E14" i="20"/>
  <c r="D14" i="20"/>
  <c r="C14" i="20"/>
  <c r="B14" i="20"/>
  <c r="H14" i="20" s="1"/>
  <c r="G10" i="20"/>
  <c r="F10" i="20"/>
  <c r="E10" i="20"/>
  <c r="D10" i="20"/>
  <c r="C10" i="20"/>
  <c r="G27" i="19"/>
  <c r="F27" i="19"/>
  <c r="E27" i="19"/>
  <c r="D27" i="19"/>
  <c r="C27" i="19"/>
  <c r="B27" i="19"/>
  <c r="G23" i="19"/>
  <c r="F23" i="19"/>
  <c r="E23" i="19"/>
  <c r="D23" i="19"/>
  <c r="C23" i="19"/>
  <c r="B23" i="19"/>
  <c r="G19" i="19"/>
  <c r="F19" i="19"/>
  <c r="E19" i="19"/>
  <c r="D19" i="19"/>
  <c r="C19" i="19"/>
  <c r="B19" i="19"/>
  <c r="G15" i="19"/>
  <c r="F15" i="19"/>
  <c r="E15" i="19"/>
  <c r="D15" i="19"/>
  <c r="C15" i="19"/>
  <c r="B15" i="19"/>
  <c r="G11" i="19"/>
  <c r="F11" i="19"/>
  <c r="E11" i="19"/>
  <c r="D11" i="19"/>
  <c r="C11" i="19"/>
  <c r="B11" i="19"/>
  <c r="G26" i="19"/>
  <c r="F26" i="19"/>
  <c r="E26" i="19"/>
  <c r="D26" i="19"/>
  <c r="C26" i="19"/>
  <c r="B26" i="19"/>
  <c r="G22" i="19"/>
  <c r="F22" i="19"/>
  <c r="E22" i="19"/>
  <c r="D22" i="19"/>
  <c r="C22" i="19"/>
  <c r="B22" i="19"/>
  <c r="G18" i="19"/>
  <c r="F18" i="19"/>
  <c r="E18" i="19"/>
  <c r="D18" i="19"/>
  <c r="C18" i="19"/>
  <c r="B18" i="19"/>
  <c r="G14" i="19"/>
  <c r="F14" i="19"/>
  <c r="E14" i="19"/>
  <c r="D14" i="19"/>
  <c r="C14" i="19"/>
  <c r="B14" i="19"/>
  <c r="G10" i="19"/>
  <c r="F10" i="19"/>
  <c r="E10" i="19"/>
  <c r="D10" i="19"/>
  <c r="C10" i="19"/>
  <c r="G27" i="18"/>
  <c r="F27" i="18"/>
  <c r="E27" i="18"/>
  <c r="D27" i="18"/>
  <c r="C27" i="18"/>
  <c r="B27" i="18"/>
  <c r="G23" i="18"/>
  <c r="F23" i="18"/>
  <c r="E23" i="18"/>
  <c r="D23" i="18"/>
  <c r="C23" i="18"/>
  <c r="B23" i="18"/>
  <c r="G19" i="18"/>
  <c r="F19" i="18"/>
  <c r="E19" i="18"/>
  <c r="D19" i="18"/>
  <c r="C19" i="18"/>
  <c r="B19" i="18"/>
  <c r="G15" i="18"/>
  <c r="F15" i="18"/>
  <c r="E15" i="18"/>
  <c r="D15" i="18"/>
  <c r="C15" i="18"/>
  <c r="B15" i="18"/>
  <c r="G11" i="18"/>
  <c r="F11" i="18"/>
  <c r="E11" i="18"/>
  <c r="D11" i="18"/>
  <c r="C11" i="18"/>
  <c r="B11" i="18"/>
  <c r="G26" i="18"/>
  <c r="F26" i="18"/>
  <c r="E26" i="18"/>
  <c r="D26" i="18"/>
  <c r="C26" i="18"/>
  <c r="B26" i="18"/>
  <c r="G22" i="18"/>
  <c r="F22" i="18"/>
  <c r="E22" i="18"/>
  <c r="D22" i="18"/>
  <c r="C22" i="18"/>
  <c r="B22" i="18"/>
  <c r="G18" i="18"/>
  <c r="F18" i="18"/>
  <c r="E18" i="18"/>
  <c r="D18" i="18"/>
  <c r="C18" i="18"/>
  <c r="B18" i="18"/>
  <c r="G14" i="18"/>
  <c r="F14" i="18"/>
  <c r="E14" i="18"/>
  <c r="D14" i="18"/>
  <c r="C14" i="18"/>
  <c r="B14" i="18"/>
  <c r="G10" i="18"/>
  <c r="F10" i="18"/>
  <c r="E10" i="18"/>
  <c r="D10" i="18"/>
  <c r="C10" i="18"/>
  <c r="G27" i="17"/>
  <c r="F27" i="17"/>
  <c r="E27" i="17"/>
  <c r="D27" i="17"/>
  <c r="C27" i="17"/>
  <c r="B27" i="17"/>
  <c r="G23" i="17"/>
  <c r="F23" i="17"/>
  <c r="E23" i="17"/>
  <c r="D23" i="17"/>
  <c r="C23" i="17"/>
  <c r="B23" i="17"/>
  <c r="G19" i="17"/>
  <c r="F19" i="17"/>
  <c r="E19" i="17"/>
  <c r="D19" i="17"/>
  <c r="C19" i="17"/>
  <c r="B19" i="17"/>
  <c r="G15" i="17"/>
  <c r="F15" i="17"/>
  <c r="E15" i="17"/>
  <c r="D15" i="17"/>
  <c r="C15" i="17"/>
  <c r="B15" i="17"/>
  <c r="G11" i="17"/>
  <c r="F11" i="17"/>
  <c r="E11" i="17"/>
  <c r="D11" i="17"/>
  <c r="C11" i="17"/>
  <c r="B11" i="17"/>
  <c r="G26" i="17"/>
  <c r="F26" i="17"/>
  <c r="E26" i="17"/>
  <c r="D26" i="17"/>
  <c r="C26" i="17"/>
  <c r="B26" i="17"/>
  <c r="G22" i="17"/>
  <c r="F22" i="17"/>
  <c r="E22" i="17"/>
  <c r="D22" i="17"/>
  <c r="C22" i="17"/>
  <c r="B22" i="17"/>
  <c r="G18" i="17"/>
  <c r="F18" i="17"/>
  <c r="E18" i="17"/>
  <c r="D18" i="17"/>
  <c r="C18" i="17"/>
  <c r="B18" i="17"/>
  <c r="G14" i="17"/>
  <c r="F14" i="17"/>
  <c r="E14" i="17"/>
  <c r="D14" i="17"/>
  <c r="C14" i="17"/>
  <c r="B14" i="17"/>
  <c r="G10" i="17"/>
  <c r="F10" i="17"/>
  <c r="E10" i="17"/>
  <c r="D10" i="17"/>
  <c r="C10" i="17"/>
  <c r="G27" i="1"/>
  <c r="F27" i="1"/>
  <c r="E27" i="1"/>
  <c r="D27" i="1"/>
  <c r="C27" i="1"/>
  <c r="B27" i="1"/>
  <c r="G23" i="1"/>
  <c r="F23" i="1"/>
  <c r="E23" i="1"/>
  <c r="D23" i="1"/>
  <c r="C23" i="1"/>
  <c r="B23" i="1"/>
  <c r="G19" i="1"/>
  <c r="F19" i="1"/>
  <c r="E19" i="1"/>
  <c r="D19" i="1"/>
  <c r="C19" i="1"/>
  <c r="B19" i="1"/>
  <c r="G15" i="1"/>
  <c r="F15" i="1"/>
  <c r="E15" i="1"/>
  <c r="D15" i="1"/>
  <c r="C15" i="1"/>
  <c r="B15" i="1"/>
  <c r="G11" i="1"/>
  <c r="F11" i="1"/>
  <c r="E11" i="1"/>
  <c r="D11" i="1"/>
  <c r="C11" i="1"/>
  <c r="B11" i="1"/>
  <c r="G26" i="1"/>
  <c r="F26" i="1"/>
  <c r="E26" i="1"/>
  <c r="D26" i="1"/>
  <c r="C26" i="1"/>
  <c r="B26" i="1"/>
  <c r="G22" i="1"/>
  <c r="F22" i="1"/>
  <c r="E22" i="1"/>
  <c r="D22" i="1"/>
  <c r="C22" i="1"/>
  <c r="B22" i="1"/>
  <c r="G18" i="1"/>
  <c r="F18" i="1"/>
  <c r="E18" i="1"/>
  <c r="D18" i="1"/>
  <c r="C18" i="1"/>
  <c r="B18" i="1"/>
  <c r="G14" i="1"/>
  <c r="F14" i="1"/>
  <c r="E14" i="1"/>
  <c r="D14" i="1"/>
  <c r="C14" i="1"/>
  <c r="B14" i="1"/>
  <c r="G10" i="1"/>
  <c r="F10" i="1"/>
  <c r="E10" i="1"/>
  <c r="D10" i="1"/>
  <c r="C10" i="1"/>
  <c r="B10" i="45"/>
  <c r="B10" i="44"/>
  <c r="B10" i="43"/>
  <c r="B10" i="41"/>
  <c r="B10" i="40"/>
  <c r="B10" i="39"/>
  <c r="B10" i="38"/>
  <c r="B10" i="37"/>
  <c r="B10" i="36"/>
  <c r="B10" i="35"/>
  <c r="B10" i="34"/>
  <c r="B10" i="33"/>
  <c r="B10" i="32"/>
  <c r="B10" i="29"/>
  <c r="B10" i="31"/>
  <c r="B10" i="28"/>
  <c r="B10" i="27"/>
  <c r="B10" i="26"/>
  <c r="B10" i="25"/>
  <c r="B10" i="30"/>
  <c r="B10" i="24"/>
  <c r="B10" i="23"/>
  <c r="B10" i="22"/>
  <c r="B10" i="21"/>
  <c r="B10" i="20"/>
  <c r="B10" i="19"/>
  <c r="B10" i="18"/>
  <c r="B10" i="17"/>
  <c r="B10" i="1"/>
  <c r="F85" i="46" l="1"/>
  <c r="J85" i="46"/>
  <c r="H10" i="31"/>
  <c r="H11" i="17"/>
  <c r="H14" i="23"/>
  <c r="H19" i="24"/>
  <c r="H15" i="32"/>
  <c r="H14" i="34"/>
  <c r="H11" i="40"/>
  <c r="H27" i="40"/>
  <c r="H19" i="45"/>
  <c r="H11" i="20"/>
  <c r="H27" i="20"/>
  <c r="H14" i="25"/>
  <c r="H23" i="27"/>
  <c r="H19" i="36"/>
  <c r="H22" i="39"/>
  <c r="H23" i="39"/>
  <c r="H23" i="20"/>
  <c r="H19" i="27"/>
  <c r="H15" i="36"/>
  <c r="H18" i="39"/>
  <c r="H11" i="23"/>
  <c r="H11" i="24"/>
  <c r="H27" i="24"/>
  <c r="H22" i="29"/>
  <c r="H23" i="32"/>
  <c r="H19" i="40"/>
  <c r="H11" i="45"/>
  <c r="H27" i="45"/>
  <c r="H18" i="20"/>
  <c r="H19" i="25"/>
  <c r="H15" i="27"/>
  <c r="H14" i="31"/>
  <c r="H22" i="32"/>
  <c r="H11" i="36"/>
  <c r="H27" i="36"/>
  <c r="H22" i="44"/>
  <c r="H22" i="23"/>
  <c r="H14" i="29"/>
  <c r="H27" i="37"/>
  <c r="H19" i="41"/>
  <c r="H10" i="19"/>
  <c r="H18" i="24"/>
  <c r="H18" i="36"/>
  <c r="H10" i="38"/>
  <c r="H18" i="40"/>
  <c r="H26" i="41"/>
  <c r="H18" i="45"/>
  <c r="H23" i="43"/>
  <c r="H22" i="26"/>
  <c r="H14" i="26"/>
  <c r="H11" i="37"/>
  <c r="H27" i="18"/>
  <c r="H23" i="31"/>
  <c r="H10" i="40"/>
  <c r="H19" i="28"/>
  <c r="H19" i="33"/>
  <c r="H22" i="30"/>
  <c r="H23" i="34"/>
  <c r="H15" i="19"/>
  <c r="H23" i="26"/>
  <c r="H14" i="28"/>
  <c r="H19" i="29"/>
  <c r="H14" i="33"/>
  <c r="H15" i="35"/>
  <c r="H22" i="38"/>
  <c r="H15" i="44"/>
  <c r="H10" i="17"/>
  <c r="H11" i="21"/>
  <c r="H27" i="30"/>
  <c r="H11" i="22"/>
  <c r="H15" i="31"/>
  <c r="H10" i="32"/>
  <c r="H18" i="18"/>
  <c r="H18" i="19"/>
  <c r="H26" i="20"/>
  <c r="H18" i="22"/>
  <c r="H26" i="22"/>
  <c r="H10" i="30"/>
  <c r="H18" i="25"/>
  <c r="H10" i="27"/>
  <c r="H10" i="28"/>
  <c r="H18" i="31"/>
  <c r="H10" i="33"/>
  <c r="H18" i="34"/>
  <c r="H10" i="37"/>
  <c r="H18" i="37"/>
  <c r="H26" i="38"/>
  <c r="H26" i="39"/>
  <c r="H10" i="41"/>
  <c r="H18" i="43"/>
  <c r="H26" i="44"/>
  <c r="H10" i="45"/>
  <c r="G85" i="46"/>
  <c r="I85" i="46"/>
  <c r="H11" i="18"/>
  <c r="H22" i="17"/>
  <c r="H26" i="26"/>
  <c r="H26" i="35"/>
  <c r="H26" i="36"/>
  <c r="H18" i="38"/>
  <c r="H10" i="43"/>
  <c r="H18" i="44"/>
  <c r="H18" i="17"/>
  <c r="H26" i="19"/>
  <c r="H19" i="20"/>
  <c r="H26" i="24"/>
  <c r="H26" i="29"/>
  <c r="H26" i="32"/>
  <c r="H10" i="34"/>
  <c r="H15" i="17"/>
  <c r="H19" i="17"/>
  <c r="H23" i="17"/>
  <c r="H27" i="17"/>
  <c r="H22" i="19"/>
  <c r="H22" i="20"/>
  <c r="H22" i="21"/>
  <c r="H15" i="21"/>
  <c r="H19" i="21"/>
  <c r="H23" i="21"/>
  <c r="H27" i="21"/>
  <c r="H22" i="24"/>
  <c r="H11" i="30"/>
  <c r="H15" i="30"/>
  <c r="H19" i="30"/>
  <c r="H23" i="30"/>
  <c r="H14" i="27"/>
  <c r="H22" i="27"/>
  <c r="H11" i="28"/>
  <c r="H15" i="28"/>
  <c r="H23" i="28"/>
  <c r="H27" i="28"/>
  <c r="H14" i="32"/>
  <c r="H11" i="33"/>
  <c r="H15" i="33"/>
  <c r="H23" i="33"/>
  <c r="H27" i="33"/>
  <c r="H14" i="35"/>
  <c r="H22" i="36"/>
  <c r="H15" i="37"/>
  <c r="H19" i="37"/>
  <c r="H23" i="37"/>
  <c r="H14" i="39"/>
  <c r="H22" i="40"/>
  <c r="H11" i="41"/>
  <c r="H15" i="41"/>
  <c r="H23" i="41"/>
  <c r="H27" i="41"/>
  <c r="H14" i="44"/>
  <c r="H22" i="45"/>
  <c r="H26" i="18"/>
  <c r="H10" i="20"/>
  <c r="H10" i="39"/>
  <c r="H10" i="44"/>
  <c r="H10" i="25"/>
  <c r="H10" i="18"/>
  <c r="H26" i="27"/>
  <c r="H18" i="35"/>
  <c r="H14" i="17"/>
  <c r="H22" i="18"/>
  <c r="H15" i="18"/>
  <c r="H19" i="18"/>
  <c r="H23" i="18"/>
  <c r="H14" i="19"/>
  <c r="H14" i="21"/>
  <c r="H22" i="22"/>
  <c r="H15" i="22"/>
  <c r="H19" i="22"/>
  <c r="H23" i="22"/>
  <c r="H27" i="22"/>
  <c r="H14" i="24"/>
  <c r="H11" i="25"/>
  <c r="H15" i="25"/>
  <c r="H23" i="25"/>
  <c r="H27" i="25"/>
  <c r="H22" i="28"/>
  <c r="H11" i="31"/>
  <c r="H19" i="31"/>
  <c r="H27" i="31"/>
  <c r="H22" i="33"/>
  <c r="H11" i="34"/>
  <c r="H15" i="34"/>
  <c r="H19" i="34"/>
  <c r="H27" i="34"/>
  <c r="H14" i="36"/>
  <c r="H22" i="37"/>
  <c r="H11" i="38"/>
  <c r="H15" i="38"/>
  <c r="H19" i="38"/>
  <c r="H23" i="38"/>
  <c r="H27" i="38"/>
  <c r="H14" i="40"/>
  <c r="H22" i="41"/>
  <c r="H11" i="43"/>
  <c r="H15" i="43"/>
  <c r="H19" i="43"/>
  <c r="H27" i="43"/>
  <c r="H14" i="45"/>
  <c r="H23" i="24"/>
  <c r="H10" i="21"/>
  <c r="H26" i="23"/>
  <c r="H10" i="22"/>
  <c r="H18" i="23"/>
  <c r="H26" i="30"/>
  <c r="H10" i="26"/>
  <c r="H26" i="28"/>
  <c r="H26" i="33"/>
  <c r="H26" i="17"/>
  <c r="H18" i="21"/>
  <c r="H26" i="21"/>
  <c r="H10" i="23"/>
  <c r="H18" i="30"/>
  <c r="H26" i="25"/>
  <c r="H18" i="27"/>
  <c r="H18" i="28"/>
  <c r="H26" i="31"/>
  <c r="H10" i="29"/>
  <c r="H18" i="32"/>
  <c r="H18" i="33"/>
  <c r="H26" i="34"/>
  <c r="H10" i="35"/>
  <c r="H10" i="36"/>
  <c r="H18" i="41"/>
  <c r="H26" i="43"/>
  <c r="H10" i="24"/>
  <c r="H18" i="26"/>
  <c r="H18" i="29"/>
  <c r="H26" i="37"/>
  <c r="H14" i="18"/>
  <c r="H11" i="19"/>
  <c r="H19" i="19"/>
  <c r="H23" i="19"/>
  <c r="H27" i="19"/>
  <c r="H14" i="22"/>
  <c r="H15" i="23"/>
  <c r="H19" i="23"/>
  <c r="H23" i="23"/>
  <c r="H27" i="23"/>
  <c r="H14" i="30"/>
  <c r="H22" i="25"/>
  <c r="H11" i="26"/>
  <c r="H15" i="26"/>
  <c r="H19" i="26"/>
  <c r="H27" i="26"/>
  <c r="H22" i="31"/>
  <c r="H11" i="29"/>
  <c r="H15" i="29"/>
  <c r="H23" i="29"/>
  <c r="H27" i="29"/>
  <c r="H22" i="34"/>
  <c r="H22" i="35"/>
  <c r="H11" i="35"/>
  <c r="H19" i="35"/>
  <c r="H23" i="35"/>
  <c r="H27" i="35"/>
  <c r="H14" i="37"/>
  <c r="H14" i="38"/>
  <c r="H11" i="39"/>
  <c r="H15" i="39"/>
  <c r="H19" i="39"/>
  <c r="H27" i="39"/>
  <c r="H14" i="41"/>
  <c r="H22" i="43"/>
  <c r="H11" i="44"/>
  <c r="H19" i="44"/>
  <c r="H23" i="44"/>
  <c r="H27" i="44"/>
  <c r="H85" i="46"/>
  <c r="D85" i="46"/>
  <c r="E85" i="46"/>
  <c r="I83" i="46"/>
  <c r="G83" i="46"/>
  <c r="F83" i="46"/>
  <c r="E83" i="46"/>
  <c r="D83" i="46"/>
  <c r="J82" i="46"/>
  <c r="I82" i="46"/>
  <c r="H82" i="46"/>
  <c r="G82" i="46"/>
  <c r="F82" i="46"/>
  <c r="E82" i="46"/>
  <c r="D82" i="46"/>
  <c r="J80" i="46"/>
  <c r="I80" i="46"/>
  <c r="H80" i="46"/>
  <c r="G80" i="46"/>
  <c r="F80" i="46"/>
  <c r="E80" i="46"/>
  <c r="D80" i="46"/>
  <c r="J78" i="46"/>
  <c r="I78" i="46"/>
  <c r="H78" i="46"/>
  <c r="G78" i="46"/>
  <c r="F78" i="46"/>
  <c r="E78" i="46"/>
  <c r="D78" i="46"/>
  <c r="J76" i="46"/>
  <c r="I76" i="46"/>
  <c r="H76" i="46"/>
  <c r="G76" i="46"/>
  <c r="F76" i="46"/>
  <c r="E76" i="46"/>
  <c r="D76" i="46"/>
  <c r="J74" i="46"/>
  <c r="I74" i="46"/>
  <c r="H74" i="46"/>
  <c r="G74" i="46"/>
  <c r="F74" i="46"/>
  <c r="E74" i="46"/>
  <c r="D74" i="46"/>
  <c r="J72" i="46"/>
  <c r="I72" i="46"/>
  <c r="H72" i="46"/>
  <c r="G72" i="46"/>
  <c r="F72" i="46"/>
  <c r="E72" i="46"/>
  <c r="D72" i="46"/>
  <c r="J70" i="46"/>
  <c r="I70" i="46"/>
  <c r="H70" i="46"/>
  <c r="G70" i="46"/>
  <c r="F70" i="46"/>
  <c r="E70" i="46"/>
  <c r="D70" i="46"/>
  <c r="J68" i="46"/>
  <c r="I68" i="46"/>
  <c r="H68" i="46"/>
  <c r="G68" i="46"/>
  <c r="F68" i="46"/>
  <c r="E68" i="46"/>
  <c r="D68" i="46"/>
  <c r="J66" i="46"/>
  <c r="I66" i="46"/>
  <c r="H66" i="46"/>
  <c r="G66" i="46"/>
  <c r="F66" i="46"/>
  <c r="E66" i="46"/>
  <c r="D66" i="46"/>
  <c r="J64" i="46"/>
  <c r="I64" i="46"/>
  <c r="H64" i="46"/>
  <c r="G64" i="46"/>
  <c r="F64" i="46"/>
  <c r="E64" i="46"/>
  <c r="D64" i="46"/>
  <c r="J62" i="46"/>
  <c r="I62" i="46"/>
  <c r="H62" i="46"/>
  <c r="G62" i="46"/>
  <c r="F62" i="46"/>
  <c r="E62" i="46"/>
  <c r="D62" i="46"/>
  <c r="J59" i="46"/>
  <c r="I59" i="46"/>
  <c r="J57" i="46"/>
  <c r="I57" i="46"/>
  <c r="J55" i="46"/>
  <c r="I55" i="46"/>
  <c r="J53" i="46"/>
  <c r="I53" i="46"/>
  <c r="J51" i="46"/>
  <c r="I51" i="46"/>
  <c r="J49" i="46"/>
  <c r="I49" i="46"/>
  <c r="J47" i="46"/>
  <c r="I47" i="46"/>
  <c r="J45" i="46"/>
  <c r="I45" i="46"/>
  <c r="I44" i="46"/>
  <c r="G44" i="46"/>
  <c r="F44" i="46"/>
  <c r="E44" i="46"/>
  <c r="D44" i="46"/>
  <c r="J41" i="46"/>
  <c r="I41" i="46"/>
  <c r="E41" i="46"/>
  <c r="K53" i="46"/>
  <c r="K1" i="46"/>
  <c r="J84" i="46"/>
  <c r="I84" i="46"/>
  <c r="H84" i="46"/>
  <c r="G84" i="46"/>
  <c r="F84" i="46"/>
  <c r="D84" i="46"/>
  <c r="H83" i="46"/>
  <c r="J81" i="46"/>
  <c r="I81" i="46"/>
  <c r="G81" i="46"/>
  <c r="F81" i="46"/>
  <c r="E81" i="46"/>
  <c r="D81" i="46"/>
  <c r="J79" i="46"/>
  <c r="I79" i="46"/>
  <c r="H79" i="46"/>
  <c r="G79" i="46"/>
  <c r="E79" i="46"/>
  <c r="D79" i="46"/>
  <c r="J77" i="46"/>
  <c r="I77" i="46"/>
  <c r="H77" i="46"/>
  <c r="G77" i="46"/>
  <c r="F77" i="46"/>
  <c r="E77" i="46"/>
  <c r="D77" i="46"/>
  <c r="I75" i="46"/>
  <c r="H75" i="46"/>
  <c r="G75" i="46"/>
  <c r="F75" i="46"/>
  <c r="E75" i="46"/>
  <c r="D75" i="46"/>
  <c r="J73" i="46"/>
  <c r="I73" i="46"/>
  <c r="G73" i="46"/>
  <c r="F73" i="46"/>
  <c r="E73" i="46"/>
  <c r="D73" i="46"/>
  <c r="J71" i="46"/>
  <c r="I71" i="46"/>
  <c r="H71" i="46"/>
  <c r="G71" i="46"/>
  <c r="E71" i="46"/>
  <c r="D71" i="46"/>
  <c r="J69" i="46"/>
  <c r="I69" i="46"/>
  <c r="H69" i="46"/>
  <c r="G69" i="46"/>
  <c r="F69" i="46"/>
  <c r="E69" i="46"/>
  <c r="I67" i="46"/>
  <c r="H67" i="46"/>
  <c r="G67" i="46"/>
  <c r="F67" i="46"/>
  <c r="E67" i="46"/>
  <c r="D67" i="46"/>
  <c r="J65" i="46"/>
  <c r="I65" i="46"/>
  <c r="G65" i="46"/>
  <c r="F65" i="46"/>
  <c r="E65" i="46"/>
  <c r="D65" i="46"/>
  <c r="J63" i="46"/>
  <c r="I63" i="46"/>
  <c r="H63" i="46"/>
  <c r="G63" i="46"/>
  <c r="E63" i="46"/>
  <c r="D63" i="46"/>
  <c r="J61" i="46"/>
  <c r="I61" i="46"/>
  <c r="H61" i="46"/>
  <c r="G61" i="46"/>
  <c r="F61" i="46"/>
  <c r="E61" i="46"/>
  <c r="D61" i="46"/>
  <c r="J60" i="46"/>
  <c r="I60" i="46"/>
  <c r="H60" i="46"/>
  <c r="G60" i="46"/>
  <c r="F60" i="46"/>
  <c r="E60" i="46"/>
  <c r="D60" i="46"/>
  <c r="H59" i="46"/>
  <c r="G59" i="46"/>
  <c r="F59" i="46"/>
  <c r="E59" i="46"/>
  <c r="D59" i="46"/>
  <c r="J58" i="46"/>
  <c r="H58" i="46"/>
  <c r="G58" i="46"/>
  <c r="F58" i="46"/>
  <c r="E58" i="46"/>
  <c r="D58" i="46"/>
  <c r="G57" i="46"/>
  <c r="F57" i="46"/>
  <c r="E57" i="46"/>
  <c r="D57" i="46"/>
  <c r="J56" i="46"/>
  <c r="I56" i="46"/>
  <c r="H56" i="46"/>
  <c r="F56" i="46"/>
  <c r="E56" i="46"/>
  <c r="D56" i="46"/>
  <c r="H55" i="46"/>
  <c r="G55" i="46"/>
  <c r="E55" i="46"/>
  <c r="D55" i="46"/>
  <c r="J54" i="46"/>
  <c r="I54" i="46"/>
  <c r="H54" i="46"/>
  <c r="G54" i="46"/>
  <c r="F54" i="46"/>
  <c r="D54" i="46"/>
  <c r="H53" i="46"/>
  <c r="G53" i="46"/>
  <c r="F53" i="46"/>
  <c r="E53" i="46"/>
  <c r="D53" i="46"/>
  <c r="J52" i="46"/>
  <c r="I52" i="46"/>
  <c r="H52" i="46"/>
  <c r="G52" i="46"/>
  <c r="F52" i="46"/>
  <c r="E52" i="46"/>
  <c r="D52" i="46"/>
  <c r="H51" i="46"/>
  <c r="G51" i="46"/>
  <c r="F51" i="46"/>
  <c r="E51" i="46"/>
  <c r="D51" i="46"/>
  <c r="J50" i="46"/>
  <c r="H50" i="46"/>
  <c r="G50" i="46"/>
  <c r="F50" i="46"/>
  <c r="E50" i="46"/>
  <c r="D50" i="46"/>
  <c r="G49" i="46"/>
  <c r="F49" i="46"/>
  <c r="E49" i="46"/>
  <c r="D49" i="46"/>
  <c r="J48" i="46"/>
  <c r="I48" i="46"/>
  <c r="H48" i="46"/>
  <c r="F48" i="46"/>
  <c r="E48" i="46"/>
  <c r="D48" i="46"/>
  <c r="H47" i="46"/>
  <c r="G47" i="46"/>
  <c r="E47" i="46"/>
  <c r="D47" i="46"/>
  <c r="J46" i="46"/>
  <c r="I46" i="46"/>
  <c r="H46" i="46"/>
  <c r="G46" i="46"/>
  <c r="F46" i="46"/>
  <c r="D46" i="46"/>
  <c r="H45" i="46"/>
  <c r="G45" i="46"/>
  <c r="F45" i="46"/>
  <c r="E45" i="46"/>
  <c r="D45" i="46"/>
  <c r="J44" i="46"/>
  <c r="H44" i="46"/>
  <c r="I43" i="46"/>
  <c r="H43" i="46"/>
  <c r="G43" i="46"/>
  <c r="F43" i="46"/>
  <c r="E43" i="46"/>
  <c r="D43" i="46"/>
  <c r="J42" i="46"/>
  <c r="H42" i="46"/>
  <c r="G42" i="46"/>
  <c r="F42" i="46"/>
  <c r="E42" i="46"/>
  <c r="D42" i="46"/>
  <c r="G41" i="46"/>
  <c r="F41" i="46"/>
  <c r="D41" i="46"/>
  <c r="H41" i="46" l="1"/>
  <c r="E54" i="46"/>
  <c r="F55" i="46"/>
  <c r="H73" i="46"/>
  <c r="E84" i="46"/>
  <c r="E46" i="46"/>
  <c r="F47" i="46"/>
  <c r="F71" i="46"/>
  <c r="I42" i="46"/>
  <c r="J43" i="46"/>
  <c r="G56" i="46"/>
  <c r="H57" i="46"/>
  <c r="D69" i="46"/>
  <c r="G48" i="46"/>
  <c r="H49" i="46"/>
  <c r="J67" i="46"/>
  <c r="I58" i="46"/>
  <c r="H65" i="46"/>
  <c r="H81" i="46"/>
  <c r="I50" i="46"/>
  <c r="F63" i="46"/>
  <c r="F79" i="46"/>
  <c r="J75" i="46"/>
  <c r="J83" i="46"/>
  <c r="C31" i="46" l="1"/>
  <c r="C30" i="46"/>
  <c r="B31" i="46"/>
  <c r="B30" i="46"/>
  <c r="Q8" i="51"/>
  <c r="R8" i="51"/>
  <c r="S8" i="51"/>
  <c r="AF8" i="51"/>
  <c r="AG8" i="51"/>
  <c r="AH8" i="51"/>
  <c r="Q9" i="51"/>
  <c r="R9" i="51"/>
  <c r="S9" i="51"/>
  <c r="AF9" i="51"/>
  <c r="AG9" i="51"/>
  <c r="AH9" i="51"/>
  <c r="Q10" i="51"/>
  <c r="R10" i="51"/>
  <c r="S10" i="51"/>
  <c r="AF10" i="51"/>
  <c r="AG10" i="51"/>
  <c r="AH10" i="51"/>
  <c r="Q11" i="51"/>
  <c r="R11" i="51"/>
  <c r="S11" i="51"/>
  <c r="AF11" i="51"/>
  <c r="AG11" i="51"/>
  <c r="AH11" i="51"/>
  <c r="Q12" i="51"/>
  <c r="R12" i="51"/>
  <c r="S12" i="51"/>
  <c r="AF12" i="51"/>
  <c r="AG12" i="51"/>
  <c r="AH12" i="51"/>
  <c r="Q13" i="51"/>
  <c r="R13" i="51"/>
  <c r="S13" i="51"/>
  <c r="AF13" i="51"/>
  <c r="AG13" i="51"/>
  <c r="AH13" i="51"/>
  <c r="Q14" i="51"/>
  <c r="R14" i="51"/>
  <c r="S14" i="51"/>
  <c r="AF14" i="51"/>
  <c r="AG14" i="51"/>
  <c r="AH14" i="51"/>
  <c r="Q15" i="51"/>
  <c r="R15" i="51"/>
  <c r="S15" i="51"/>
  <c r="AF15" i="51"/>
  <c r="AG15" i="51"/>
  <c r="AH15" i="51"/>
  <c r="Q16" i="51"/>
  <c r="R16" i="51"/>
  <c r="S16" i="51"/>
  <c r="AF16" i="51"/>
  <c r="AG16" i="51"/>
  <c r="AH16" i="51"/>
  <c r="Q17" i="51"/>
  <c r="R17" i="51"/>
  <c r="S17" i="51"/>
  <c r="AF17" i="51"/>
  <c r="AG17" i="51"/>
  <c r="AH17" i="51"/>
  <c r="Q18" i="51"/>
  <c r="R18" i="51"/>
  <c r="S18" i="51"/>
  <c r="AF18" i="51"/>
  <c r="AG18" i="51"/>
  <c r="AH18" i="51"/>
  <c r="Q19" i="51"/>
  <c r="R19" i="51"/>
  <c r="S19" i="51"/>
  <c r="AF19" i="51"/>
  <c r="AG19" i="51"/>
  <c r="AH19" i="51"/>
  <c r="Q20" i="51"/>
  <c r="R20" i="51"/>
  <c r="S20" i="51"/>
  <c r="AF20" i="51"/>
  <c r="AG20" i="51"/>
  <c r="AH20" i="51"/>
  <c r="Q21" i="51"/>
  <c r="R21" i="51"/>
  <c r="S21" i="51"/>
  <c r="AF21" i="51"/>
  <c r="AG21" i="51"/>
  <c r="AH21" i="51"/>
  <c r="Q22" i="51"/>
  <c r="R22" i="51"/>
  <c r="S22" i="51"/>
  <c r="AF22" i="51"/>
  <c r="AG22" i="51"/>
  <c r="AH22" i="51"/>
  <c r="Q23" i="51"/>
  <c r="R23" i="51"/>
  <c r="S23" i="51"/>
  <c r="AF23" i="51"/>
  <c r="AG23" i="51"/>
  <c r="AH23" i="51"/>
  <c r="Q24" i="51"/>
  <c r="R24" i="51"/>
  <c r="S24" i="51"/>
  <c r="AF24" i="51"/>
  <c r="AG24" i="51"/>
  <c r="AH24" i="51"/>
  <c r="Q25" i="51"/>
  <c r="R25" i="51"/>
  <c r="S25" i="51"/>
  <c r="AF25" i="51"/>
  <c r="AG25" i="51"/>
  <c r="AH25" i="51"/>
  <c r="Q26" i="51"/>
  <c r="R26" i="51"/>
  <c r="S26" i="51"/>
  <c r="AF26" i="51"/>
  <c r="AG26" i="51"/>
  <c r="AH26" i="51"/>
  <c r="Q27" i="51"/>
  <c r="R27" i="51"/>
  <c r="S27" i="51"/>
  <c r="AF27" i="51"/>
  <c r="AG27" i="51"/>
  <c r="AH27" i="51"/>
  <c r="Q28" i="51"/>
  <c r="R28" i="51"/>
  <c r="S28" i="51"/>
  <c r="AF28" i="51"/>
  <c r="AG28" i="51"/>
  <c r="AH28" i="51"/>
  <c r="Q29" i="51"/>
  <c r="R29" i="51"/>
  <c r="S29" i="51"/>
  <c r="AF29" i="51"/>
  <c r="AG29" i="51"/>
  <c r="AH29" i="51"/>
  <c r="Q30" i="51"/>
  <c r="R30" i="51"/>
  <c r="S30" i="51"/>
  <c r="AF30" i="51"/>
  <c r="AG30" i="51"/>
  <c r="AH30" i="51"/>
  <c r="Q31" i="51"/>
  <c r="R31" i="51"/>
  <c r="S31" i="51"/>
  <c r="AF31" i="51"/>
  <c r="AG31" i="51"/>
  <c r="AH31" i="51"/>
  <c r="Q32" i="51"/>
  <c r="R32" i="51"/>
  <c r="S32" i="51"/>
  <c r="AF32" i="51"/>
  <c r="AG32" i="51"/>
  <c r="AH32" i="51"/>
  <c r="Q33" i="51"/>
  <c r="R33" i="51"/>
  <c r="S33" i="51"/>
  <c r="AF33" i="51"/>
  <c r="AG33" i="51"/>
  <c r="AH33" i="51"/>
  <c r="Q34" i="51"/>
  <c r="R34" i="51"/>
  <c r="S34" i="51"/>
  <c r="AF34" i="51"/>
  <c r="AG34" i="51"/>
  <c r="AH34" i="51"/>
  <c r="Q35" i="51"/>
  <c r="R35" i="51"/>
  <c r="S35" i="51"/>
  <c r="AF35" i="51"/>
  <c r="AG35" i="51"/>
  <c r="AH35" i="51"/>
  <c r="Q36" i="51"/>
  <c r="R36" i="51"/>
  <c r="S36" i="51"/>
  <c r="AF36" i="51"/>
  <c r="AG36" i="51"/>
  <c r="AH36" i="51"/>
  <c r="Q37" i="51"/>
  <c r="R37" i="51"/>
  <c r="S37" i="51"/>
  <c r="AF37" i="51"/>
  <c r="AG37" i="51"/>
  <c r="AH37" i="51"/>
  <c r="Q38" i="51"/>
  <c r="R38" i="51"/>
  <c r="S38" i="51"/>
  <c r="AF38" i="51"/>
  <c r="AG38" i="51"/>
  <c r="AH38" i="51"/>
  <c r="Q39" i="51"/>
  <c r="R39" i="51"/>
  <c r="S39" i="51"/>
  <c r="AF39" i="51"/>
  <c r="AG39" i="51"/>
  <c r="AH39" i="51"/>
  <c r="Q40" i="51"/>
  <c r="R40" i="51"/>
  <c r="S40" i="51"/>
  <c r="AF40" i="51"/>
  <c r="AG40" i="51"/>
  <c r="AH40" i="51"/>
  <c r="Q41" i="51"/>
  <c r="R41" i="51"/>
  <c r="S41" i="51"/>
  <c r="AF41" i="51"/>
  <c r="AG41" i="51"/>
  <c r="AH41" i="51"/>
  <c r="D31" i="46" l="1"/>
  <c r="D30" i="46"/>
  <c r="G27" i="46"/>
  <c r="F27" i="46"/>
  <c r="E27" i="46"/>
  <c r="D27" i="46"/>
  <c r="C27" i="46"/>
  <c r="B27" i="46"/>
  <c r="G26" i="46"/>
  <c r="F26" i="46"/>
  <c r="E26" i="46"/>
  <c r="D26" i="46"/>
  <c r="C26" i="46"/>
  <c r="B26" i="46"/>
  <c r="G23" i="46"/>
  <c r="F23" i="46"/>
  <c r="E23" i="46"/>
  <c r="D23" i="46"/>
  <c r="C23" i="46"/>
  <c r="B23" i="46"/>
  <c r="G22" i="46"/>
  <c r="F22" i="46"/>
  <c r="E22" i="46"/>
  <c r="D22" i="46"/>
  <c r="C22" i="46"/>
  <c r="B22" i="46"/>
  <c r="G19" i="46"/>
  <c r="F19" i="46"/>
  <c r="E19" i="46"/>
  <c r="D19" i="46"/>
  <c r="C19" i="46"/>
  <c r="B19" i="46"/>
  <c r="G18" i="46"/>
  <c r="F18" i="46"/>
  <c r="E18" i="46"/>
  <c r="D18" i="46"/>
  <c r="C18" i="46"/>
  <c r="B18" i="46"/>
  <c r="G15" i="46"/>
  <c r="F15" i="46"/>
  <c r="E15" i="46"/>
  <c r="D15" i="46"/>
  <c r="C15" i="46"/>
  <c r="B15" i="46"/>
  <c r="G14" i="46"/>
  <c r="F14" i="46"/>
  <c r="E14" i="46"/>
  <c r="D14" i="46"/>
  <c r="C14" i="46"/>
  <c r="B14" i="46"/>
  <c r="G11" i="46"/>
  <c r="F11" i="46"/>
  <c r="E11" i="46"/>
  <c r="D11" i="46"/>
  <c r="C11" i="46"/>
  <c r="B11" i="46"/>
  <c r="G10" i="46"/>
  <c r="F10" i="46"/>
  <c r="E10" i="46"/>
  <c r="D10" i="46"/>
  <c r="C10" i="46"/>
  <c r="B10" i="46"/>
  <c r="GS53" i="50"/>
  <c r="GR53" i="50"/>
  <c r="GQ53" i="50"/>
  <c r="GP53" i="50"/>
  <c r="GO53" i="50"/>
  <c r="GN53" i="50"/>
  <c r="GM53" i="50"/>
  <c r="GK53" i="50"/>
  <c r="GJ53" i="50"/>
  <c r="GI53" i="50"/>
  <c r="GH53" i="50"/>
  <c r="GG53" i="50"/>
  <c r="GF53" i="50"/>
  <c r="GE53" i="50"/>
  <c r="GC53" i="50"/>
  <c r="GB53" i="50"/>
  <c r="GA53" i="50"/>
  <c r="FZ53" i="50"/>
  <c r="FY53" i="50"/>
  <c r="FX53" i="50"/>
  <c r="FW53" i="50"/>
  <c r="FU53" i="50"/>
  <c r="FT53" i="50"/>
  <c r="FS53" i="50"/>
  <c r="FR53" i="50"/>
  <c r="FQ53" i="50"/>
  <c r="FV53" i="50" s="1"/>
  <c r="FP53" i="50"/>
  <c r="FO53" i="50"/>
  <c r="FM53" i="50"/>
  <c r="FL53" i="50"/>
  <c r="FK53" i="50"/>
  <c r="FJ53" i="50"/>
  <c r="FI53" i="50"/>
  <c r="FH53" i="50"/>
  <c r="FG53" i="50"/>
  <c r="FE53" i="50"/>
  <c r="FD53" i="50"/>
  <c r="FC53" i="50"/>
  <c r="FB53" i="50"/>
  <c r="FA53" i="50"/>
  <c r="EZ53" i="50"/>
  <c r="EX53" i="50"/>
  <c r="EW53" i="50"/>
  <c r="EV53" i="50"/>
  <c r="EU53" i="50"/>
  <c r="ET53" i="50"/>
  <c r="ES53" i="50"/>
  <c r="EQ53" i="50"/>
  <c r="EP53" i="50"/>
  <c r="EO53" i="50"/>
  <c r="EN53" i="50"/>
  <c r="EM53" i="50"/>
  <c r="EL53" i="50"/>
  <c r="EJ53" i="50"/>
  <c r="EI53" i="50"/>
  <c r="EH53" i="50"/>
  <c r="EG53" i="50"/>
  <c r="EF53" i="50"/>
  <c r="EE53" i="50"/>
  <c r="EC53" i="50"/>
  <c r="EB53" i="50"/>
  <c r="EA53" i="50"/>
  <c r="DZ53" i="50"/>
  <c r="DY53" i="50"/>
  <c r="DX53" i="50"/>
  <c r="DW53" i="50"/>
  <c r="DV53" i="50"/>
  <c r="DU53" i="50"/>
  <c r="DT53" i="50"/>
  <c r="DS53" i="50"/>
  <c r="DR53" i="50"/>
  <c r="DQ53" i="50"/>
  <c r="DP53" i="50"/>
  <c r="DO53" i="50"/>
  <c r="DN53" i="50"/>
  <c r="DM53" i="50"/>
  <c r="DL53" i="50"/>
  <c r="DK53" i="50"/>
  <c r="DJ53" i="50"/>
  <c r="DI53" i="50"/>
  <c r="DH53" i="50"/>
  <c r="DG53" i="50"/>
  <c r="DF53" i="50"/>
  <c r="DE53" i="50"/>
  <c r="DD53" i="50"/>
  <c r="DC53" i="50"/>
  <c r="DB53" i="50"/>
  <c r="DA53" i="50"/>
  <c r="CZ53" i="50"/>
  <c r="CY53" i="50"/>
  <c r="CX53" i="50"/>
  <c r="CW53" i="50"/>
  <c r="CV53" i="50"/>
  <c r="CU53" i="50"/>
  <c r="CT53" i="50"/>
  <c r="CS53" i="50"/>
  <c r="CR53" i="50"/>
  <c r="CQ53" i="50"/>
  <c r="CP53" i="50"/>
  <c r="CO53" i="50"/>
  <c r="CN53" i="50"/>
  <c r="CM53" i="50"/>
  <c r="CL53" i="50"/>
  <c r="CK53" i="50"/>
  <c r="CJ53" i="50"/>
  <c r="CI53" i="50"/>
  <c r="CH53" i="50"/>
  <c r="CG53" i="50"/>
  <c r="CF53" i="50"/>
  <c r="CE53" i="50"/>
  <c r="CD53" i="50"/>
  <c r="CC53" i="50"/>
  <c r="CB53" i="50"/>
  <c r="CA53" i="50"/>
  <c r="BZ53" i="50"/>
  <c r="BY53" i="50"/>
  <c r="BX53" i="50"/>
  <c r="BW53" i="50"/>
  <c r="BV53" i="50"/>
  <c r="BU53" i="50"/>
  <c r="BT53" i="50"/>
  <c r="BS53" i="50"/>
  <c r="BR53" i="50"/>
  <c r="BQ53" i="50"/>
  <c r="BP53" i="50"/>
  <c r="BO53" i="50"/>
  <c r="BN53" i="50"/>
  <c r="BM53" i="50"/>
  <c r="BL53" i="50"/>
  <c r="BK53" i="50"/>
  <c r="BJ53" i="50"/>
  <c r="BI53" i="50"/>
  <c r="BH53" i="50"/>
  <c r="BG53" i="50"/>
  <c r="BF53" i="50"/>
  <c r="BE53" i="50"/>
  <c r="BD53" i="50"/>
  <c r="BC53" i="50"/>
  <c r="BB53" i="50"/>
  <c r="BA53" i="50"/>
  <c r="AZ53" i="50"/>
  <c r="AY53" i="50"/>
  <c r="AX53" i="50"/>
  <c r="AW53" i="50"/>
  <c r="AV53" i="50"/>
  <c r="AU53" i="50"/>
  <c r="AT53" i="50"/>
  <c r="AS53" i="50"/>
  <c r="AR53" i="50"/>
  <c r="AQ53" i="50"/>
  <c r="AP53" i="50"/>
  <c r="AO53" i="50"/>
  <c r="AN53" i="50"/>
  <c r="AM53" i="50"/>
  <c r="AL53" i="50"/>
  <c r="AK53" i="50"/>
  <c r="AJ53" i="50"/>
  <c r="AI53" i="50"/>
  <c r="AH53" i="50"/>
  <c r="AG53" i="50"/>
  <c r="AF53" i="50"/>
  <c r="AE53" i="50"/>
  <c r="AD53" i="50"/>
  <c r="AC53" i="50"/>
  <c r="AB53" i="50"/>
  <c r="AA53" i="50"/>
  <c r="Z53" i="50"/>
  <c r="Y53" i="50"/>
  <c r="X53" i="50"/>
  <c r="W53" i="50"/>
  <c r="V53" i="50"/>
  <c r="U53" i="50"/>
  <c r="T53" i="50"/>
  <c r="S53" i="50"/>
  <c r="R53" i="50"/>
  <c r="Q53" i="50"/>
  <c r="P53" i="50"/>
  <c r="O53" i="50"/>
  <c r="N53" i="50"/>
  <c r="M53" i="50"/>
  <c r="L53" i="50"/>
  <c r="K53" i="50"/>
  <c r="J53" i="50"/>
  <c r="I53" i="50"/>
  <c r="H53" i="50"/>
  <c r="G53" i="50"/>
  <c r="F53" i="50"/>
  <c r="GS52" i="50"/>
  <c r="GR52" i="50"/>
  <c r="GQ52" i="50"/>
  <c r="GP52" i="50"/>
  <c r="GO52" i="50"/>
  <c r="GN52" i="50"/>
  <c r="GM52" i="50"/>
  <c r="GK52" i="50"/>
  <c r="GJ52" i="50"/>
  <c r="GI52" i="50"/>
  <c r="GH52" i="50"/>
  <c r="GG52" i="50"/>
  <c r="GF52" i="50"/>
  <c r="GE52" i="50"/>
  <c r="GC52" i="50"/>
  <c r="GB52" i="50"/>
  <c r="GA52" i="50"/>
  <c r="FZ52" i="50"/>
  <c r="FY52" i="50"/>
  <c r="FX52" i="50"/>
  <c r="FW52" i="50"/>
  <c r="FU52" i="50"/>
  <c r="FT52" i="50"/>
  <c r="FS52" i="50"/>
  <c r="FR52" i="50"/>
  <c r="FQ52" i="50"/>
  <c r="FP52" i="50"/>
  <c r="FO52" i="50"/>
  <c r="FM52" i="50"/>
  <c r="FL52" i="50"/>
  <c r="FK52" i="50"/>
  <c r="FJ52" i="50"/>
  <c r="FI52" i="50"/>
  <c r="FH52" i="50"/>
  <c r="FG52" i="50"/>
  <c r="FE52" i="50"/>
  <c r="FD52" i="50"/>
  <c r="FC52" i="50"/>
  <c r="FB52" i="50"/>
  <c r="FA52" i="50"/>
  <c r="EZ52" i="50"/>
  <c r="EX52" i="50"/>
  <c r="EW52" i="50"/>
  <c r="EV52" i="50"/>
  <c r="EU52" i="50"/>
  <c r="ET52" i="50"/>
  <c r="ES52" i="50"/>
  <c r="EQ52" i="50"/>
  <c r="EP52" i="50"/>
  <c r="EO52" i="50"/>
  <c r="EN52" i="50"/>
  <c r="EM52" i="50"/>
  <c r="EL52" i="50"/>
  <c r="EJ52" i="50"/>
  <c r="EI52" i="50"/>
  <c r="EH52" i="50"/>
  <c r="EG52" i="50"/>
  <c r="EF52" i="50"/>
  <c r="EE52" i="50"/>
  <c r="EC52" i="50"/>
  <c r="EB52" i="50"/>
  <c r="EA52" i="50"/>
  <c r="DZ52" i="50"/>
  <c r="DY52" i="50"/>
  <c r="DX52" i="50"/>
  <c r="DW52" i="50"/>
  <c r="DV52" i="50"/>
  <c r="DU52" i="50"/>
  <c r="DT52" i="50"/>
  <c r="DS52" i="50"/>
  <c r="DR52" i="50"/>
  <c r="DQ52" i="50"/>
  <c r="DP52" i="50"/>
  <c r="DO52" i="50"/>
  <c r="DN52" i="50"/>
  <c r="DM52" i="50"/>
  <c r="DL52" i="50"/>
  <c r="DK52" i="50"/>
  <c r="DJ52" i="50"/>
  <c r="DI52" i="50"/>
  <c r="DH52" i="50"/>
  <c r="DG52" i="50"/>
  <c r="DF52" i="50"/>
  <c r="DE52" i="50"/>
  <c r="DD52" i="50"/>
  <c r="DC52" i="50"/>
  <c r="DB52" i="50"/>
  <c r="DA52" i="50"/>
  <c r="CZ52" i="50"/>
  <c r="CY52" i="50"/>
  <c r="CX52" i="50"/>
  <c r="CW52" i="50"/>
  <c r="CV52" i="50"/>
  <c r="CU52" i="50"/>
  <c r="CT52" i="50"/>
  <c r="CS52" i="50"/>
  <c r="CR52" i="50"/>
  <c r="CQ52" i="50"/>
  <c r="CP52" i="50"/>
  <c r="CO52" i="50"/>
  <c r="CN52" i="50"/>
  <c r="CM52" i="50"/>
  <c r="CL52" i="50"/>
  <c r="CK52" i="50"/>
  <c r="CJ52" i="50"/>
  <c r="CI52" i="50"/>
  <c r="CH52" i="50"/>
  <c r="CG52" i="50"/>
  <c r="CF52" i="50"/>
  <c r="CE52" i="50"/>
  <c r="CD52" i="50"/>
  <c r="CC52" i="50"/>
  <c r="CB52" i="50"/>
  <c r="CA52" i="50"/>
  <c r="BZ52" i="50"/>
  <c r="BY52" i="50"/>
  <c r="BX52" i="50"/>
  <c r="BW52" i="50"/>
  <c r="BV52" i="50"/>
  <c r="BU52" i="50"/>
  <c r="BT52" i="50"/>
  <c r="BS52" i="50"/>
  <c r="BR52" i="50"/>
  <c r="BQ52" i="50"/>
  <c r="BP52" i="50"/>
  <c r="BO52" i="50"/>
  <c r="BN52" i="50"/>
  <c r="BM52" i="50"/>
  <c r="BL52" i="50"/>
  <c r="BK52" i="50"/>
  <c r="BJ52" i="50"/>
  <c r="BI52" i="50"/>
  <c r="BH52" i="50"/>
  <c r="BG52" i="50"/>
  <c r="BF52" i="50"/>
  <c r="BE52" i="50"/>
  <c r="BD52" i="50"/>
  <c r="BC52" i="50"/>
  <c r="BB52" i="50"/>
  <c r="BA52" i="50"/>
  <c r="AZ52" i="50"/>
  <c r="AY52" i="50"/>
  <c r="AX52" i="50"/>
  <c r="AW52" i="50"/>
  <c r="AV52" i="50"/>
  <c r="AU52" i="50"/>
  <c r="AT52" i="50"/>
  <c r="AS52" i="50"/>
  <c r="AR52" i="50"/>
  <c r="AQ52" i="50"/>
  <c r="AP52" i="50"/>
  <c r="AO52" i="50"/>
  <c r="AN52" i="50"/>
  <c r="AM52" i="50"/>
  <c r="AL52" i="50"/>
  <c r="AK52" i="50"/>
  <c r="AJ52" i="50"/>
  <c r="AI52" i="50"/>
  <c r="AH52" i="50"/>
  <c r="AG52" i="50"/>
  <c r="AF52" i="50"/>
  <c r="AE52" i="50"/>
  <c r="AD52" i="50"/>
  <c r="AC52" i="50"/>
  <c r="AB52" i="50"/>
  <c r="AA52" i="50"/>
  <c r="Z52" i="50"/>
  <c r="Y52" i="50"/>
  <c r="X52" i="50"/>
  <c r="W52" i="50"/>
  <c r="V52" i="50"/>
  <c r="U52" i="50"/>
  <c r="T52" i="50"/>
  <c r="S52" i="50"/>
  <c r="R52" i="50"/>
  <c r="Q52" i="50"/>
  <c r="P52" i="50"/>
  <c r="O52" i="50"/>
  <c r="N52" i="50"/>
  <c r="M52" i="50"/>
  <c r="L52" i="50"/>
  <c r="K52" i="50"/>
  <c r="J52" i="50"/>
  <c r="I52" i="50"/>
  <c r="H52" i="50"/>
  <c r="G52" i="50"/>
  <c r="F52" i="50"/>
  <c r="GS51" i="50"/>
  <c r="GR51" i="50"/>
  <c r="GQ51" i="50"/>
  <c r="GP51" i="50"/>
  <c r="GO51" i="50"/>
  <c r="GN51" i="50"/>
  <c r="GM51" i="50"/>
  <c r="GK51" i="50"/>
  <c r="GJ51" i="50"/>
  <c r="GI51" i="50"/>
  <c r="GH51" i="50"/>
  <c r="GG51" i="50"/>
  <c r="GF51" i="50"/>
  <c r="GE51" i="50"/>
  <c r="GC51" i="50"/>
  <c r="GB51" i="50"/>
  <c r="GA51" i="50"/>
  <c r="FZ51" i="50"/>
  <c r="FY51" i="50"/>
  <c r="FX51" i="50"/>
  <c r="FW51" i="50"/>
  <c r="FU51" i="50"/>
  <c r="FT51" i="50"/>
  <c r="FS51" i="50"/>
  <c r="FR51" i="50"/>
  <c r="FQ51" i="50"/>
  <c r="FP51" i="50"/>
  <c r="FO51" i="50"/>
  <c r="FM51" i="50"/>
  <c r="FL51" i="50"/>
  <c r="FK51" i="50"/>
  <c r="FJ51" i="50"/>
  <c r="FI51" i="50"/>
  <c r="FH51" i="50"/>
  <c r="FG51" i="50"/>
  <c r="FE51" i="50"/>
  <c r="FD51" i="50"/>
  <c r="FC51" i="50"/>
  <c r="FB51" i="50"/>
  <c r="FA51" i="50"/>
  <c r="EZ51" i="50"/>
  <c r="EX51" i="50"/>
  <c r="EW51" i="50"/>
  <c r="EV51" i="50"/>
  <c r="EU51" i="50"/>
  <c r="ET51" i="50"/>
  <c r="ES51" i="50"/>
  <c r="EQ51" i="50"/>
  <c r="EP51" i="50"/>
  <c r="EO51" i="50"/>
  <c r="EN51" i="50"/>
  <c r="EM51" i="50"/>
  <c r="EL51" i="50"/>
  <c r="EJ51" i="50"/>
  <c r="EI51" i="50"/>
  <c r="EH51" i="50"/>
  <c r="EG51" i="50"/>
  <c r="EF51" i="50"/>
  <c r="EE51" i="50"/>
  <c r="EC51" i="50"/>
  <c r="EB51" i="50"/>
  <c r="EA51" i="50"/>
  <c r="DZ51" i="50"/>
  <c r="DY51" i="50"/>
  <c r="DX51" i="50"/>
  <c r="DW51" i="50"/>
  <c r="DV51" i="50"/>
  <c r="DU51" i="50"/>
  <c r="DT51" i="50"/>
  <c r="DS51" i="50"/>
  <c r="DR51" i="50"/>
  <c r="DQ51" i="50"/>
  <c r="DP51" i="50"/>
  <c r="DO51" i="50"/>
  <c r="DN51" i="50"/>
  <c r="DM51" i="50"/>
  <c r="DL51" i="50"/>
  <c r="DK51" i="50"/>
  <c r="DJ51" i="50"/>
  <c r="DI51" i="50"/>
  <c r="DH51" i="50"/>
  <c r="DG51" i="50"/>
  <c r="DF51" i="50"/>
  <c r="DE51" i="50"/>
  <c r="DD51" i="50"/>
  <c r="DC51" i="50"/>
  <c r="DB51" i="50"/>
  <c r="DA51" i="50"/>
  <c r="CZ51" i="50"/>
  <c r="CY51" i="50"/>
  <c r="CX51" i="50"/>
  <c r="CW51" i="50"/>
  <c r="CV51" i="50"/>
  <c r="CU51" i="50"/>
  <c r="CT51" i="50"/>
  <c r="CS51" i="50"/>
  <c r="CR51" i="50"/>
  <c r="CQ51" i="50"/>
  <c r="CP51" i="50"/>
  <c r="CO51" i="50"/>
  <c r="CN51" i="50"/>
  <c r="CM51" i="50"/>
  <c r="CL51" i="50"/>
  <c r="CK51" i="50"/>
  <c r="CJ51" i="50"/>
  <c r="CI51" i="50"/>
  <c r="CH51" i="50"/>
  <c r="CG51" i="50"/>
  <c r="CF51" i="50"/>
  <c r="CE51" i="50"/>
  <c r="CD51" i="50"/>
  <c r="CC51" i="50"/>
  <c r="CB51" i="50"/>
  <c r="CA51" i="50"/>
  <c r="BZ51" i="50"/>
  <c r="BY51" i="50"/>
  <c r="BX51" i="50"/>
  <c r="BW51" i="50"/>
  <c r="BV51" i="50"/>
  <c r="BU51" i="50"/>
  <c r="BT51" i="50"/>
  <c r="BS51" i="50"/>
  <c r="BR51" i="50"/>
  <c r="BQ51" i="50"/>
  <c r="BP51" i="50"/>
  <c r="BO51" i="50"/>
  <c r="BN51" i="50"/>
  <c r="BM51" i="50"/>
  <c r="BL51" i="50"/>
  <c r="BK51" i="50"/>
  <c r="BJ51" i="50"/>
  <c r="BI51" i="50"/>
  <c r="BH51" i="50"/>
  <c r="BG51" i="50"/>
  <c r="BF51" i="50"/>
  <c r="BE51" i="50"/>
  <c r="BD51" i="50"/>
  <c r="BC51" i="50"/>
  <c r="BB51" i="50"/>
  <c r="BA51" i="50"/>
  <c r="AZ51" i="50"/>
  <c r="AY51" i="50"/>
  <c r="AX51" i="50"/>
  <c r="AW51" i="50"/>
  <c r="AV51" i="50"/>
  <c r="AU51" i="50"/>
  <c r="AT51" i="50"/>
  <c r="AS51" i="50"/>
  <c r="AR51" i="50"/>
  <c r="AQ51" i="50"/>
  <c r="AP51" i="50"/>
  <c r="AO51" i="50"/>
  <c r="AN51" i="50"/>
  <c r="AM51" i="50"/>
  <c r="AL51" i="50"/>
  <c r="AK51" i="50"/>
  <c r="AJ51" i="50"/>
  <c r="AI51" i="50"/>
  <c r="AH51" i="50"/>
  <c r="AG51" i="50"/>
  <c r="AF51" i="50"/>
  <c r="AE51" i="50"/>
  <c r="AD51" i="50"/>
  <c r="AC51" i="50"/>
  <c r="AB51" i="50"/>
  <c r="AA51" i="50"/>
  <c r="Z51" i="50"/>
  <c r="Y51" i="50"/>
  <c r="X51" i="50"/>
  <c r="W51" i="50"/>
  <c r="V51" i="50"/>
  <c r="U51" i="50"/>
  <c r="T51" i="50"/>
  <c r="S51" i="50"/>
  <c r="R51" i="50"/>
  <c r="Q51" i="50"/>
  <c r="P51" i="50"/>
  <c r="O51" i="50"/>
  <c r="N51" i="50"/>
  <c r="M51" i="50"/>
  <c r="L51" i="50"/>
  <c r="K51" i="50"/>
  <c r="J51" i="50"/>
  <c r="I51" i="50"/>
  <c r="H51" i="50"/>
  <c r="G51" i="50"/>
  <c r="F51" i="50"/>
  <c r="GS50" i="50"/>
  <c r="GR50" i="50"/>
  <c r="GQ50" i="50"/>
  <c r="GP50" i="50"/>
  <c r="GO50" i="50"/>
  <c r="GN50" i="50"/>
  <c r="GM50" i="50"/>
  <c r="GK50" i="50"/>
  <c r="GJ50" i="50"/>
  <c r="GI50" i="50"/>
  <c r="GH50" i="50"/>
  <c r="GG50" i="50"/>
  <c r="GF50" i="50"/>
  <c r="GE50" i="50"/>
  <c r="GC50" i="50"/>
  <c r="GB50" i="50"/>
  <c r="GA50" i="50"/>
  <c r="FZ50" i="50"/>
  <c r="FY50" i="50"/>
  <c r="FX50" i="50"/>
  <c r="FW50" i="50"/>
  <c r="FU50" i="50"/>
  <c r="FT50" i="50"/>
  <c r="FS50" i="50"/>
  <c r="FR50" i="50"/>
  <c r="FQ50" i="50"/>
  <c r="FP50" i="50"/>
  <c r="FO50" i="50"/>
  <c r="FM50" i="50"/>
  <c r="FL50" i="50"/>
  <c r="FK50" i="50"/>
  <c r="FJ50" i="50"/>
  <c r="FI50" i="50"/>
  <c r="FH50" i="50"/>
  <c r="FG50" i="50"/>
  <c r="FE50" i="50"/>
  <c r="FD50" i="50"/>
  <c r="FC50" i="50"/>
  <c r="FB50" i="50"/>
  <c r="FA50" i="50"/>
  <c r="EZ50" i="50"/>
  <c r="EX50" i="50"/>
  <c r="EW50" i="50"/>
  <c r="EV50" i="50"/>
  <c r="EU50" i="50"/>
  <c r="ET50" i="50"/>
  <c r="ES50" i="50"/>
  <c r="EQ50" i="50"/>
  <c r="EP50" i="50"/>
  <c r="EO50" i="50"/>
  <c r="EN50" i="50"/>
  <c r="EM50" i="50"/>
  <c r="EL50" i="50"/>
  <c r="EJ50" i="50"/>
  <c r="EI50" i="50"/>
  <c r="EH50" i="50"/>
  <c r="EG50" i="50"/>
  <c r="EF50" i="50"/>
  <c r="EE50" i="50"/>
  <c r="EC50" i="50"/>
  <c r="EB50" i="50"/>
  <c r="EA50" i="50"/>
  <c r="DZ50" i="50"/>
  <c r="DY50" i="50"/>
  <c r="DX50" i="50"/>
  <c r="DW50" i="50"/>
  <c r="DV50" i="50"/>
  <c r="DU50" i="50"/>
  <c r="DT50" i="50"/>
  <c r="DS50" i="50"/>
  <c r="DR50" i="50"/>
  <c r="DQ50" i="50"/>
  <c r="DP50" i="50"/>
  <c r="DO50" i="50"/>
  <c r="DN50" i="50"/>
  <c r="DM50" i="50"/>
  <c r="DL50" i="50"/>
  <c r="DK50" i="50"/>
  <c r="DJ50" i="50"/>
  <c r="DI50" i="50"/>
  <c r="DH50" i="50"/>
  <c r="DG50" i="50"/>
  <c r="DF50" i="50"/>
  <c r="DE50" i="50"/>
  <c r="DD50" i="50"/>
  <c r="DC50" i="50"/>
  <c r="DB50" i="50"/>
  <c r="DA50" i="50"/>
  <c r="CZ50" i="50"/>
  <c r="CY50" i="50"/>
  <c r="CX50" i="50"/>
  <c r="CW50" i="50"/>
  <c r="CV50" i="50"/>
  <c r="CU50" i="50"/>
  <c r="CT50" i="50"/>
  <c r="CS50" i="50"/>
  <c r="CR50" i="50"/>
  <c r="CQ50" i="50"/>
  <c r="CP50" i="50"/>
  <c r="CO50" i="50"/>
  <c r="CN50" i="50"/>
  <c r="CM50" i="50"/>
  <c r="CL50" i="50"/>
  <c r="CK50" i="50"/>
  <c r="CJ50" i="50"/>
  <c r="CI50" i="50"/>
  <c r="CH50" i="50"/>
  <c r="CG50" i="50"/>
  <c r="CF50" i="50"/>
  <c r="CE50" i="50"/>
  <c r="CD50" i="50"/>
  <c r="CC50" i="50"/>
  <c r="CB50" i="50"/>
  <c r="CA50" i="50"/>
  <c r="BZ50" i="50"/>
  <c r="BY50" i="50"/>
  <c r="BX50" i="50"/>
  <c r="BW50" i="50"/>
  <c r="BV50" i="50"/>
  <c r="BU50" i="50"/>
  <c r="BT50" i="50"/>
  <c r="BS50" i="50"/>
  <c r="BR50" i="50"/>
  <c r="BQ50" i="50"/>
  <c r="BP50" i="50"/>
  <c r="BO50" i="50"/>
  <c r="BN50" i="50"/>
  <c r="BM50" i="50"/>
  <c r="BL50" i="50"/>
  <c r="BK50" i="50"/>
  <c r="BJ50" i="50"/>
  <c r="BI50" i="50"/>
  <c r="BH50" i="50"/>
  <c r="BG50" i="50"/>
  <c r="BF50" i="50"/>
  <c r="BE50" i="50"/>
  <c r="BD50" i="50"/>
  <c r="BC50" i="50"/>
  <c r="BB50" i="50"/>
  <c r="BA50" i="50"/>
  <c r="AZ50" i="50"/>
  <c r="AY50" i="50"/>
  <c r="AX50" i="50"/>
  <c r="AW50" i="50"/>
  <c r="AV50" i="50"/>
  <c r="AU50" i="50"/>
  <c r="AT50" i="50"/>
  <c r="AS50" i="50"/>
  <c r="AR50" i="50"/>
  <c r="AQ50" i="50"/>
  <c r="AP50" i="50"/>
  <c r="AO50" i="50"/>
  <c r="AN50" i="50"/>
  <c r="AM50" i="50"/>
  <c r="AL50" i="50"/>
  <c r="AK50" i="50"/>
  <c r="AJ50" i="50"/>
  <c r="AI50" i="50"/>
  <c r="AH50" i="50"/>
  <c r="AG50" i="50"/>
  <c r="AF50" i="50"/>
  <c r="AE50" i="50"/>
  <c r="AD50" i="50"/>
  <c r="AC50" i="50"/>
  <c r="AB50" i="50"/>
  <c r="AA50" i="50"/>
  <c r="Z50" i="50"/>
  <c r="Y50" i="50"/>
  <c r="X50" i="50"/>
  <c r="W50" i="50"/>
  <c r="V50" i="50"/>
  <c r="U50" i="50"/>
  <c r="T50" i="50"/>
  <c r="S50" i="50"/>
  <c r="R50" i="50"/>
  <c r="Q50" i="50"/>
  <c r="P50" i="50"/>
  <c r="O50" i="50"/>
  <c r="N50" i="50"/>
  <c r="M50" i="50"/>
  <c r="L50" i="50"/>
  <c r="K50" i="50"/>
  <c r="J50" i="50"/>
  <c r="I50" i="50"/>
  <c r="H50" i="50"/>
  <c r="G50" i="50"/>
  <c r="F50" i="50"/>
  <c r="GS49" i="50"/>
  <c r="GR49" i="50"/>
  <c r="GQ49" i="50"/>
  <c r="GP49" i="50"/>
  <c r="GO49" i="50"/>
  <c r="GN49" i="50"/>
  <c r="GM49" i="50"/>
  <c r="GK49" i="50"/>
  <c r="GJ49" i="50"/>
  <c r="GI49" i="50"/>
  <c r="GH49" i="50"/>
  <c r="GG49" i="50"/>
  <c r="GF49" i="50"/>
  <c r="GE49" i="50"/>
  <c r="GC49" i="50"/>
  <c r="GB49" i="50"/>
  <c r="GA49" i="50"/>
  <c r="FZ49" i="50"/>
  <c r="FY49" i="50"/>
  <c r="FX49" i="50"/>
  <c r="FW49" i="50"/>
  <c r="FU49" i="50"/>
  <c r="FT49" i="50"/>
  <c r="FS49" i="50"/>
  <c r="FR49" i="50"/>
  <c r="FQ49" i="50"/>
  <c r="FP49" i="50"/>
  <c r="FO49" i="50"/>
  <c r="FM49" i="50"/>
  <c r="FL49" i="50"/>
  <c r="FK49" i="50"/>
  <c r="FJ49" i="50"/>
  <c r="FI49" i="50"/>
  <c r="FH49" i="50"/>
  <c r="FG49" i="50"/>
  <c r="FE49" i="50"/>
  <c r="FD49" i="50"/>
  <c r="FC49" i="50"/>
  <c r="FB49" i="50"/>
  <c r="FA49" i="50"/>
  <c r="EZ49" i="50"/>
  <c r="EX49" i="50"/>
  <c r="EW49" i="50"/>
  <c r="EV49" i="50"/>
  <c r="EU49" i="50"/>
  <c r="ET49" i="50"/>
  <c r="ES49" i="50"/>
  <c r="EQ49" i="50"/>
  <c r="EP49" i="50"/>
  <c r="EO49" i="50"/>
  <c r="EN49" i="50"/>
  <c r="EM49" i="50"/>
  <c r="EL49" i="50"/>
  <c r="EJ49" i="50"/>
  <c r="EI49" i="50"/>
  <c r="EH49" i="50"/>
  <c r="EG49" i="50"/>
  <c r="EF49" i="50"/>
  <c r="EE49" i="50"/>
  <c r="EC49" i="50"/>
  <c r="EB49" i="50"/>
  <c r="EA49" i="50"/>
  <c r="DZ49" i="50"/>
  <c r="DY49" i="50"/>
  <c r="DX49" i="50"/>
  <c r="DW49" i="50"/>
  <c r="DV49" i="50"/>
  <c r="DU49" i="50"/>
  <c r="DT49" i="50"/>
  <c r="DS49" i="50"/>
  <c r="DR49" i="50"/>
  <c r="DQ49" i="50"/>
  <c r="DP49" i="50"/>
  <c r="DO49" i="50"/>
  <c r="DN49" i="50"/>
  <c r="DM49" i="50"/>
  <c r="DL49" i="50"/>
  <c r="DK49" i="50"/>
  <c r="DJ49" i="50"/>
  <c r="DI49" i="50"/>
  <c r="DH49" i="50"/>
  <c r="DG49" i="50"/>
  <c r="DF49" i="50"/>
  <c r="DE49" i="50"/>
  <c r="DD49" i="50"/>
  <c r="DC49" i="50"/>
  <c r="DB49" i="50"/>
  <c r="DA49" i="50"/>
  <c r="CZ49" i="50"/>
  <c r="CY49" i="50"/>
  <c r="CX49" i="50"/>
  <c r="CW49" i="50"/>
  <c r="CV49" i="50"/>
  <c r="CU49" i="50"/>
  <c r="CT49" i="50"/>
  <c r="CS49" i="50"/>
  <c r="CR49" i="50"/>
  <c r="CQ49" i="50"/>
  <c r="CP49" i="50"/>
  <c r="CO49" i="50"/>
  <c r="CN49" i="50"/>
  <c r="CM49" i="50"/>
  <c r="CL49" i="50"/>
  <c r="CK49" i="50"/>
  <c r="CJ49" i="50"/>
  <c r="CI49" i="50"/>
  <c r="CH49" i="50"/>
  <c r="CG49" i="50"/>
  <c r="CF49" i="50"/>
  <c r="CE49" i="50"/>
  <c r="CD49" i="50"/>
  <c r="CC49" i="50"/>
  <c r="CB49" i="50"/>
  <c r="CA49" i="50"/>
  <c r="BZ49" i="50"/>
  <c r="BY49" i="50"/>
  <c r="BX49" i="50"/>
  <c r="BW49" i="50"/>
  <c r="BV49" i="50"/>
  <c r="BU49" i="50"/>
  <c r="BT49" i="50"/>
  <c r="BS49" i="50"/>
  <c r="BR49" i="50"/>
  <c r="BQ49" i="50"/>
  <c r="BP49" i="50"/>
  <c r="BO49" i="50"/>
  <c r="BN49" i="50"/>
  <c r="BM49" i="50"/>
  <c r="BL49" i="50"/>
  <c r="BK49" i="50"/>
  <c r="BJ49" i="50"/>
  <c r="BI49" i="50"/>
  <c r="BH49" i="50"/>
  <c r="BG49" i="50"/>
  <c r="BF49" i="50"/>
  <c r="BE49" i="50"/>
  <c r="BD49" i="50"/>
  <c r="BC49" i="50"/>
  <c r="BB49" i="50"/>
  <c r="BA49" i="50"/>
  <c r="AZ49" i="50"/>
  <c r="AY49" i="50"/>
  <c r="AX49" i="50"/>
  <c r="AW49" i="50"/>
  <c r="AV49" i="50"/>
  <c r="AU49" i="50"/>
  <c r="AT49" i="50"/>
  <c r="AS49" i="50"/>
  <c r="AR49" i="50"/>
  <c r="AQ49" i="50"/>
  <c r="AP49" i="50"/>
  <c r="AO49" i="50"/>
  <c r="AN49" i="50"/>
  <c r="AM49" i="50"/>
  <c r="AL49" i="50"/>
  <c r="AK49" i="50"/>
  <c r="AJ49" i="50"/>
  <c r="AI49" i="50"/>
  <c r="AH49" i="50"/>
  <c r="AG49" i="50"/>
  <c r="AF49" i="50"/>
  <c r="AE49" i="50"/>
  <c r="AD49" i="50"/>
  <c r="AC49" i="50"/>
  <c r="AB49" i="50"/>
  <c r="AA49" i="50"/>
  <c r="Z49" i="50"/>
  <c r="Y49" i="50"/>
  <c r="X49" i="50"/>
  <c r="W49" i="50"/>
  <c r="V49" i="50"/>
  <c r="U49" i="50"/>
  <c r="T49" i="50"/>
  <c r="S49" i="50"/>
  <c r="R49" i="50"/>
  <c r="Q49" i="50"/>
  <c r="P49" i="50"/>
  <c r="O49" i="50"/>
  <c r="N49" i="50"/>
  <c r="M49" i="50"/>
  <c r="L49" i="50"/>
  <c r="K49" i="50"/>
  <c r="J49" i="50"/>
  <c r="I49" i="50"/>
  <c r="H49" i="50"/>
  <c r="G49" i="50"/>
  <c r="F49" i="50"/>
  <c r="GS48" i="50"/>
  <c r="GR48" i="50"/>
  <c r="GQ48" i="50"/>
  <c r="GP48" i="50"/>
  <c r="GO48" i="50"/>
  <c r="GN48" i="50"/>
  <c r="GM48" i="50"/>
  <c r="GK48" i="50"/>
  <c r="GJ48" i="50"/>
  <c r="GI48" i="50"/>
  <c r="GH48" i="50"/>
  <c r="GG48" i="50"/>
  <c r="GF48" i="50"/>
  <c r="GE48" i="50"/>
  <c r="GC48" i="50"/>
  <c r="GB48" i="50"/>
  <c r="GA48" i="50"/>
  <c r="FZ48" i="50"/>
  <c r="FY48" i="50"/>
  <c r="FX48" i="50"/>
  <c r="FW48" i="50"/>
  <c r="FU48" i="50"/>
  <c r="FT48" i="50"/>
  <c r="FS48" i="50"/>
  <c r="FR48" i="50"/>
  <c r="FQ48" i="50"/>
  <c r="FP48" i="50"/>
  <c r="FO48" i="50"/>
  <c r="FM48" i="50"/>
  <c r="FL48" i="50"/>
  <c r="FK48" i="50"/>
  <c r="FJ48" i="50"/>
  <c r="FI48" i="50"/>
  <c r="FH48" i="50"/>
  <c r="FG48" i="50"/>
  <c r="FE48" i="50"/>
  <c r="FD48" i="50"/>
  <c r="FC48" i="50"/>
  <c r="FB48" i="50"/>
  <c r="FA48" i="50"/>
  <c r="EZ48" i="50"/>
  <c r="EX48" i="50"/>
  <c r="EW48" i="50"/>
  <c r="EV48" i="50"/>
  <c r="EU48" i="50"/>
  <c r="ET48" i="50"/>
  <c r="ES48" i="50"/>
  <c r="EQ48" i="50"/>
  <c r="EP48" i="50"/>
  <c r="EO48" i="50"/>
  <c r="EN48" i="50"/>
  <c r="EM48" i="50"/>
  <c r="EL48" i="50"/>
  <c r="EJ48" i="50"/>
  <c r="EI48" i="50"/>
  <c r="EH48" i="50"/>
  <c r="EG48" i="50"/>
  <c r="EF48" i="50"/>
  <c r="EE48" i="50"/>
  <c r="EC48" i="50"/>
  <c r="EB48" i="50"/>
  <c r="EA48" i="50"/>
  <c r="DZ48" i="50"/>
  <c r="DY48" i="50"/>
  <c r="DX48" i="50"/>
  <c r="DW48" i="50"/>
  <c r="DV48" i="50"/>
  <c r="DU48" i="50"/>
  <c r="DT48" i="50"/>
  <c r="DS48" i="50"/>
  <c r="DR48" i="50"/>
  <c r="DQ48" i="50"/>
  <c r="DP48" i="50"/>
  <c r="DO48" i="50"/>
  <c r="DN48" i="50"/>
  <c r="DM48" i="50"/>
  <c r="DL48" i="50"/>
  <c r="DK48" i="50"/>
  <c r="DJ48" i="50"/>
  <c r="DI48" i="50"/>
  <c r="DH48" i="50"/>
  <c r="DG48" i="50"/>
  <c r="DF48" i="50"/>
  <c r="DE48" i="50"/>
  <c r="DD48" i="50"/>
  <c r="DC48" i="50"/>
  <c r="DB48" i="50"/>
  <c r="DA48" i="50"/>
  <c r="CZ48" i="50"/>
  <c r="CY48" i="50"/>
  <c r="CX48" i="50"/>
  <c r="CW48" i="50"/>
  <c r="CV48" i="50"/>
  <c r="CU48" i="50"/>
  <c r="CT48" i="50"/>
  <c r="CS48" i="50"/>
  <c r="CR48" i="50"/>
  <c r="CQ48" i="50"/>
  <c r="CP48" i="50"/>
  <c r="CO48" i="50"/>
  <c r="CN48" i="50"/>
  <c r="CM48" i="50"/>
  <c r="CL48" i="50"/>
  <c r="CK48" i="50"/>
  <c r="CJ48" i="50"/>
  <c r="CI48" i="50"/>
  <c r="CH48" i="50"/>
  <c r="CG48" i="50"/>
  <c r="CF48" i="50"/>
  <c r="CE48" i="50"/>
  <c r="CD48" i="50"/>
  <c r="CC48" i="50"/>
  <c r="CB48" i="50"/>
  <c r="CA48" i="50"/>
  <c r="BZ48" i="50"/>
  <c r="BY48" i="50"/>
  <c r="BX48" i="50"/>
  <c r="BW48" i="50"/>
  <c r="BV48" i="50"/>
  <c r="BU48" i="50"/>
  <c r="BT48" i="50"/>
  <c r="BS48" i="50"/>
  <c r="BR48" i="50"/>
  <c r="BQ48" i="50"/>
  <c r="BP48" i="50"/>
  <c r="BO48" i="50"/>
  <c r="BN48" i="50"/>
  <c r="BM48" i="50"/>
  <c r="BL48" i="50"/>
  <c r="BK48" i="50"/>
  <c r="BJ48" i="50"/>
  <c r="BI48" i="50"/>
  <c r="BH48" i="50"/>
  <c r="BG48" i="50"/>
  <c r="BF48" i="50"/>
  <c r="BE48" i="50"/>
  <c r="BD48" i="50"/>
  <c r="BC48" i="50"/>
  <c r="BB48" i="50"/>
  <c r="BA48" i="50"/>
  <c r="AZ48" i="50"/>
  <c r="AY48" i="50"/>
  <c r="AX48" i="50"/>
  <c r="AW48" i="50"/>
  <c r="AV48" i="50"/>
  <c r="AU48" i="50"/>
  <c r="AT48" i="50"/>
  <c r="AS48" i="50"/>
  <c r="AR48" i="50"/>
  <c r="AQ48" i="50"/>
  <c r="AP48" i="50"/>
  <c r="AO48" i="50"/>
  <c r="AN48" i="50"/>
  <c r="AM48" i="50"/>
  <c r="AL48" i="50"/>
  <c r="AK48" i="50"/>
  <c r="AJ48" i="50"/>
  <c r="AI48" i="50"/>
  <c r="AH48" i="50"/>
  <c r="AG48" i="50"/>
  <c r="AF48" i="50"/>
  <c r="AE48" i="50"/>
  <c r="AD48" i="50"/>
  <c r="AC48" i="50"/>
  <c r="AB48" i="50"/>
  <c r="AA48" i="50"/>
  <c r="Z48" i="50"/>
  <c r="Y48" i="50"/>
  <c r="X48" i="50"/>
  <c r="W48" i="50"/>
  <c r="V48" i="50"/>
  <c r="U48" i="50"/>
  <c r="T48" i="50"/>
  <c r="S48" i="50"/>
  <c r="R48" i="50"/>
  <c r="Q48" i="50"/>
  <c r="P48" i="50"/>
  <c r="O48" i="50"/>
  <c r="N48" i="50"/>
  <c r="M48" i="50"/>
  <c r="L48" i="50"/>
  <c r="K48" i="50"/>
  <c r="J48" i="50"/>
  <c r="I48" i="50"/>
  <c r="H48" i="50"/>
  <c r="G48" i="50"/>
  <c r="F48" i="50"/>
  <c r="GS47" i="50"/>
  <c r="GR47" i="50"/>
  <c r="GQ47" i="50"/>
  <c r="GP47" i="50"/>
  <c r="GO47" i="50"/>
  <c r="GN47" i="50"/>
  <c r="GM47" i="50"/>
  <c r="GK47" i="50"/>
  <c r="GJ47" i="50"/>
  <c r="GI47" i="50"/>
  <c r="GH47" i="50"/>
  <c r="GG47" i="50"/>
  <c r="GF47" i="50"/>
  <c r="GE47" i="50"/>
  <c r="GC47" i="50"/>
  <c r="GB47" i="50"/>
  <c r="GA47" i="50"/>
  <c r="FZ47" i="50"/>
  <c r="FY47" i="50"/>
  <c r="FX47" i="50"/>
  <c r="FW47" i="50"/>
  <c r="FU47" i="50"/>
  <c r="FT47" i="50"/>
  <c r="FS47" i="50"/>
  <c r="FR47" i="50"/>
  <c r="FQ47" i="50"/>
  <c r="FP47" i="50"/>
  <c r="FO47" i="50"/>
  <c r="FM47" i="50"/>
  <c r="FL47" i="50"/>
  <c r="FK47" i="50"/>
  <c r="FJ47" i="50"/>
  <c r="FI47" i="50"/>
  <c r="FH47" i="50"/>
  <c r="FG47" i="50"/>
  <c r="FE47" i="50"/>
  <c r="FD47" i="50"/>
  <c r="FC47" i="50"/>
  <c r="FB47" i="50"/>
  <c r="FA47" i="50"/>
  <c r="EZ47" i="50"/>
  <c r="EX47" i="50"/>
  <c r="EW47" i="50"/>
  <c r="EV47" i="50"/>
  <c r="EU47" i="50"/>
  <c r="ET47" i="50"/>
  <c r="ES47" i="50"/>
  <c r="EQ47" i="50"/>
  <c r="EP47" i="50"/>
  <c r="EO47" i="50"/>
  <c r="EN47" i="50"/>
  <c r="EM47" i="50"/>
  <c r="EL47" i="50"/>
  <c r="EJ47" i="50"/>
  <c r="EI47" i="50"/>
  <c r="EH47" i="50"/>
  <c r="EG47" i="50"/>
  <c r="EF47" i="50"/>
  <c r="EE47" i="50"/>
  <c r="EC47" i="50"/>
  <c r="EB47" i="50"/>
  <c r="EA47" i="50"/>
  <c r="DZ47" i="50"/>
  <c r="DY47" i="50"/>
  <c r="DX47" i="50"/>
  <c r="DW47" i="50"/>
  <c r="DV47" i="50"/>
  <c r="DU47" i="50"/>
  <c r="DT47" i="50"/>
  <c r="DS47" i="50"/>
  <c r="DR47" i="50"/>
  <c r="DQ47" i="50"/>
  <c r="DP47" i="50"/>
  <c r="DO47" i="50"/>
  <c r="DN47" i="50"/>
  <c r="DM47" i="50"/>
  <c r="DL47" i="50"/>
  <c r="DK47" i="50"/>
  <c r="DJ47" i="50"/>
  <c r="DI47" i="50"/>
  <c r="DH47" i="50"/>
  <c r="DG47" i="50"/>
  <c r="DF47" i="50"/>
  <c r="DE47" i="50"/>
  <c r="DD47" i="50"/>
  <c r="DC47" i="50"/>
  <c r="DB47" i="50"/>
  <c r="DA47" i="50"/>
  <c r="CZ47" i="50"/>
  <c r="CY47" i="50"/>
  <c r="CX47" i="50"/>
  <c r="CW47" i="50"/>
  <c r="CV47" i="50"/>
  <c r="CU47" i="50"/>
  <c r="CT47" i="50"/>
  <c r="CS47" i="50"/>
  <c r="CR47" i="50"/>
  <c r="CQ47" i="50"/>
  <c r="CP47" i="50"/>
  <c r="CO47" i="50"/>
  <c r="CN47" i="50"/>
  <c r="CM47" i="50"/>
  <c r="CL47" i="50"/>
  <c r="CK47" i="50"/>
  <c r="CJ47" i="50"/>
  <c r="CI47" i="50"/>
  <c r="CH47" i="50"/>
  <c r="CG47" i="50"/>
  <c r="CF47" i="50"/>
  <c r="CE47" i="50"/>
  <c r="CD47" i="50"/>
  <c r="CC47" i="50"/>
  <c r="CB47" i="50"/>
  <c r="CA47" i="50"/>
  <c r="BZ47" i="50"/>
  <c r="BY47" i="50"/>
  <c r="BX47" i="50"/>
  <c r="BW47" i="50"/>
  <c r="BV47" i="50"/>
  <c r="BU47" i="50"/>
  <c r="BT47" i="50"/>
  <c r="BS47" i="50"/>
  <c r="BR47" i="50"/>
  <c r="BQ47" i="50"/>
  <c r="BP47" i="50"/>
  <c r="BO47" i="50"/>
  <c r="BN47" i="50"/>
  <c r="BM47" i="50"/>
  <c r="BL47" i="50"/>
  <c r="BK47" i="50"/>
  <c r="BJ47" i="50"/>
  <c r="BI47" i="50"/>
  <c r="BH47" i="50"/>
  <c r="BG47" i="50"/>
  <c r="BF47" i="50"/>
  <c r="BE47" i="50"/>
  <c r="BD47" i="50"/>
  <c r="BC47" i="50"/>
  <c r="BB47" i="50"/>
  <c r="BA47" i="50"/>
  <c r="AZ47" i="50"/>
  <c r="AY47" i="50"/>
  <c r="AX47" i="50"/>
  <c r="AW47" i="50"/>
  <c r="AV47" i="50"/>
  <c r="AU47" i="50"/>
  <c r="AT47" i="50"/>
  <c r="AS47" i="50"/>
  <c r="AR47" i="50"/>
  <c r="AQ47" i="50"/>
  <c r="AP47" i="50"/>
  <c r="AO47" i="50"/>
  <c r="AN47" i="50"/>
  <c r="AM47" i="50"/>
  <c r="AL47" i="50"/>
  <c r="AK47" i="50"/>
  <c r="AJ47" i="50"/>
  <c r="AI47" i="50"/>
  <c r="AH47" i="50"/>
  <c r="AG47" i="50"/>
  <c r="AF47" i="50"/>
  <c r="AE47" i="50"/>
  <c r="AD47" i="50"/>
  <c r="AC47" i="50"/>
  <c r="AB47" i="50"/>
  <c r="AA47" i="50"/>
  <c r="Z47" i="50"/>
  <c r="Y47" i="50"/>
  <c r="X47" i="50"/>
  <c r="W47" i="50"/>
  <c r="V47" i="50"/>
  <c r="U47" i="50"/>
  <c r="T47" i="50"/>
  <c r="S47" i="50"/>
  <c r="R47" i="50"/>
  <c r="Q47" i="50"/>
  <c r="P47" i="50"/>
  <c r="O47" i="50"/>
  <c r="N47" i="50"/>
  <c r="M47" i="50"/>
  <c r="L47" i="50"/>
  <c r="K47" i="50"/>
  <c r="J47" i="50"/>
  <c r="I47" i="50"/>
  <c r="H47" i="50"/>
  <c r="G47" i="50"/>
  <c r="F47" i="50"/>
  <c r="GS45" i="50"/>
  <c r="GR45" i="50"/>
  <c r="GQ45" i="50"/>
  <c r="GP45" i="50"/>
  <c r="GO45" i="50"/>
  <c r="GN45" i="50"/>
  <c r="GM45" i="50"/>
  <c r="GK45" i="50"/>
  <c r="GJ45" i="50"/>
  <c r="GI45" i="50"/>
  <c r="GH45" i="50"/>
  <c r="GG45" i="50"/>
  <c r="GF45" i="50"/>
  <c r="GE45" i="50"/>
  <c r="GC45" i="50"/>
  <c r="GB45" i="50"/>
  <c r="GA45" i="50"/>
  <c r="FZ45" i="50"/>
  <c r="FY45" i="50"/>
  <c r="FX45" i="50"/>
  <c r="FW45" i="50"/>
  <c r="FU45" i="50"/>
  <c r="FT45" i="50"/>
  <c r="FS45" i="50"/>
  <c r="FR45" i="50"/>
  <c r="FQ45" i="50"/>
  <c r="FP45" i="50"/>
  <c r="FO45" i="50"/>
  <c r="FM45" i="50"/>
  <c r="FL45" i="50"/>
  <c r="FK45" i="50"/>
  <c r="FJ45" i="50"/>
  <c r="FI45" i="50"/>
  <c r="FH45" i="50"/>
  <c r="FG45" i="50"/>
  <c r="FE45" i="50"/>
  <c r="FD45" i="50"/>
  <c r="FC45" i="50"/>
  <c r="FB45" i="50"/>
  <c r="FA45" i="50"/>
  <c r="EZ45" i="50"/>
  <c r="EX45" i="50"/>
  <c r="EW45" i="50"/>
  <c r="EV45" i="50"/>
  <c r="EU45" i="50"/>
  <c r="ET45" i="50"/>
  <c r="ES45" i="50"/>
  <c r="EQ45" i="50"/>
  <c r="EP45" i="50"/>
  <c r="EO45" i="50"/>
  <c r="EN45" i="50"/>
  <c r="EM45" i="50"/>
  <c r="EL45" i="50"/>
  <c r="EJ45" i="50"/>
  <c r="EI45" i="50"/>
  <c r="EH45" i="50"/>
  <c r="EG45" i="50"/>
  <c r="EF45" i="50"/>
  <c r="EE45" i="50"/>
  <c r="EC45" i="50"/>
  <c r="EB45" i="50"/>
  <c r="EA45" i="50"/>
  <c r="DZ45" i="50"/>
  <c r="DY45" i="50"/>
  <c r="DX45" i="50"/>
  <c r="DW45" i="50"/>
  <c r="DV45" i="50"/>
  <c r="DU45" i="50"/>
  <c r="DT45" i="50"/>
  <c r="DS45" i="50"/>
  <c r="DR45" i="50"/>
  <c r="DQ45" i="50"/>
  <c r="DP45" i="50"/>
  <c r="DO45" i="50"/>
  <c r="DN45" i="50"/>
  <c r="DM45" i="50"/>
  <c r="DL45" i="50"/>
  <c r="DK45" i="50"/>
  <c r="DJ45" i="50"/>
  <c r="DI45" i="50"/>
  <c r="DH45" i="50"/>
  <c r="DG45" i="50"/>
  <c r="DF45" i="50"/>
  <c r="DE45" i="50"/>
  <c r="DD45" i="50"/>
  <c r="DC45" i="50"/>
  <c r="DB45" i="50"/>
  <c r="DA45" i="50"/>
  <c r="CZ45" i="50"/>
  <c r="CY45" i="50"/>
  <c r="CX45" i="50"/>
  <c r="CW45" i="50"/>
  <c r="CV45" i="50"/>
  <c r="CU45" i="50"/>
  <c r="CT45" i="50"/>
  <c r="CS45" i="50"/>
  <c r="CR45" i="50"/>
  <c r="CQ45" i="50"/>
  <c r="CP45" i="50"/>
  <c r="CO45" i="50"/>
  <c r="CN45" i="50"/>
  <c r="CM45" i="50"/>
  <c r="CL45" i="50"/>
  <c r="CK45" i="50"/>
  <c r="CJ45" i="50"/>
  <c r="CI45" i="50"/>
  <c r="CH45" i="50"/>
  <c r="CG45" i="50"/>
  <c r="CF45" i="50"/>
  <c r="CE45" i="50"/>
  <c r="CD45" i="50"/>
  <c r="CC45" i="50"/>
  <c r="CB45" i="50"/>
  <c r="CA45" i="50"/>
  <c r="BZ45" i="50"/>
  <c r="BY45" i="50"/>
  <c r="BX45" i="50"/>
  <c r="BW45" i="50"/>
  <c r="BV45" i="50"/>
  <c r="BU45" i="50"/>
  <c r="BT45" i="50"/>
  <c r="BS45" i="50"/>
  <c r="BR45" i="50"/>
  <c r="BQ45" i="50"/>
  <c r="BP45" i="50"/>
  <c r="BO45" i="50"/>
  <c r="BN45" i="50"/>
  <c r="BM45" i="50"/>
  <c r="BL45" i="50"/>
  <c r="BK45" i="50"/>
  <c r="BJ45" i="50"/>
  <c r="BI45" i="50"/>
  <c r="BH45" i="50"/>
  <c r="BG45" i="50"/>
  <c r="BF45" i="50"/>
  <c r="BE45" i="50"/>
  <c r="BD45" i="50"/>
  <c r="BC45" i="50"/>
  <c r="BB45" i="50"/>
  <c r="BA45" i="50"/>
  <c r="AZ45" i="50"/>
  <c r="AY45" i="50"/>
  <c r="AX45" i="50"/>
  <c r="AW45" i="50"/>
  <c r="AV45" i="50"/>
  <c r="AU45" i="50"/>
  <c r="AT45" i="50"/>
  <c r="AS45" i="50"/>
  <c r="AR45" i="50"/>
  <c r="AQ45" i="50"/>
  <c r="AP45" i="50"/>
  <c r="AO45" i="50"/>
  <c r="AN45" i="50"/>
  <c r="AM45" i="50"/>
  <c r="AL45" i="50"/>
  <c r="AK45" i="50"/>
  <c r="AJ45" i="50"/>
  <c r="AI45" i="50"/>
  <c r="AH45" i="50"/>
  <c r="AG45" i="50"/>
  <c r="AF45" i="50"/>
  <c r="AE45" i="50"/>
  <c r="AD45" i="50"/>
  <c r="AC45" i="50"/>
  <c r="AB45" i="50"/>
  <c r="AA45" i="50"/>
  <c r="Z45" i="50"/>
  <c r="Y45" i="50"/>
  <c r="X45" i="50"/>
  <c r="W45" i="50"/>
  <c r="V45" i="50"/>
  <c r="U45" i="50"/>
  <c r="T45" i="50"/>
  <c r="S45" i="50"/>
  <c r="R45" i="50"/>
  <c r="Q45" i="50"/>
  <c r="P45" i="50"/>
  <c r="O45" i="50"/>
  <c r="N45" i="50"/>
  <c r="M45" i="50"/>
  <c r="L45" i="50"/>
  <c r="K45" i="50"/>
  <c r="J45" i="50"/>
  <c r="I45" i="50"/>
  <c r="H45" i="50"/>
  <c r="G45" i="50"/>
  <c r="F45" i="50"/>
  <c r="GT47" i="50" l="1"/>
  <c r="GD49" i="50"/>
  <c r="FV47" i="50"/>
  <c r="H14" i="46"/>
  <c r="FV45" i="50"/>
  <c r="H22" i="46"/>
  <c r="H11" i="46"/>
  <c r="H19" i="46"/>
  <c r="H27" i="46"/>
  <c r="H10" i="46"/>
  <c r="H18" i="46"/>
  <c r="H26" i="46"/>
  <c r="H15" i="46"/>
  <c r="H23" i="46"/>
  <c r="EK47" i="50"/>
  <c r="FF49" i="50"/>
  <c r="ER45" i="50"/>
  <c r="GD45" i="50"/>
  <c r="EK48" i="50"/>
  <c r="FN48" i="50"/>
  <c r="GL49" i="50"/>
  <c r="FF50" i="50"/>
  <c r="EY52" i="50"/>
  <c r="FF51" i="50"/>
  <c r="FV48" i="50"/>
  <c r="EK51" i="50"/>
  <c r="ED45" i="50"/>
  <c r="GD50" i="50"/>
  <c r="EY50" i="50"/>
  <c r="GT50" i="50"/>
  <c r="FN51" i="50"/>
  <c r="FF52" i="50"/>
  <c r="GL50" i="50"/>
  <c r="EY53" i="50"/>
  <c r="FF53" i="50"/>
  <c r="GL48" i="50"/>
  <c r="FV49" i="50"/>
  <c r="FV50" i="50"/>
  <c r="EK52" i="50"/>
  <c r="GT45" i="50"/>
  <c r="ER48" i="50"/>
  <c r="GD48" i="50"/>
  <c r="FN49" i="50"/>
  <c r="FN50" i="50"/>
  <c r="GL52" i="50"/>
  <c r="GL53" i="50"/>
  <c r="ER49" i="50"/>
  <c r="EY49" i="50"/>
  <c r="ER53" i="50"/>
  <c r="EY45" i="50"/>
  <c r="ED49" i="50"/>
  <c r="ED50" i="50"/>
  <c r="GL45" i="50"/>
  <c r="ED47" i="50"/>
  <c r="FF47" i="50"/>
  <c r="ED51" i="50"/>
  <c r="ER52" i="50"/>
  <c r="ED53" i="50"/>
  <c r="EK53" i="50"/>
  <c r="FN53" i="50"/>
  <c r="EK45" i="50"/>
  <c r="FN45" i="50"/>
  <c r="GL47" i="50"/>
  <c r="EK50" i="50"/>
  <c r="EY51" i="50"/>
  <c r="GT51" i="50"/>
  <c r="GT52" i="50"/>
  <c r="ER47" i="50"/>
  <c r="EY47" i="50"/>
  <c r="GD47" i="50"/>
  <c r="FF48" i="50"/>
  <c r="GL51" i="50"/>
  <c r="ED52" i="50"/>
  <c r="GD52" i="50"/>
  <c r="GT53" i="50"/>
  <c r="FF45" i="50"/>
  <c r="ED48" i="50"/>
  <c r="EK49" i="50"/>
  <c r="ER50" i="50"/>
  <c r="ER51" i="50"/>
  <c r="GD51" i="50"/>
  <c r="FV52" i="50"/>
  <c r="FN47" i="50"/>
  <c r="EY48" i="50"/>
  <c r="GT48" i="50"/>
  <c r="GT49" i="50"/>
  <c r="FV51" i="50"/>
  <c r="FN52" i="50"/>
  <c r="GD53" i="50"/>
  <c r="H11" i="1"/>
  <c r="H10" i="1"/>
  <c r="H15" i="1"/>
  <c r="H14" i="1"/>
  <c r="H19" i="1"/>
  <c r="H18" i="1"/>
  <c r="H27" i="1"/>
  <c r="H26" i="1"/>
  <c r="H23" i="1"/>
  <c r="H22" i="1"/>
  <c r="D31" i="1"/>
  <c r="D30" i="1"/>
</calcChain>
</file>

<file path=xl/sharedStrings.xml><?xml version="1.0" encoding="utf-8"?>
<sst xmlns="http://schemas.openxmlformats.org/spreadsheetml/2006/main" count="6757" uniqueCount="756">
  <si>
    <t>Auto-Calculate</t>
  </si>
  <si>
    <t>5-9</t>
  </si>
  <si>
    <t>10-14</t>
  </si>
  <si>
    <t>Subtotal</t>
  </si>
  <si>
    <t>Female</t>
  </si>
  <si>
    <t>Male</t>
  </si>
  <si>
    <t>&lt;15</t>
  </si>
  <si>
    <t>33 dias</t>
  </si>
  <si>
    <t>120 dias</t>
  </si>
  <si>
    <t>Retencao Geral</t>
  </si>
  <si>
    <t>Inicios do Periodo</t>
  </si>
  <si>
    <t>Faltosos</t>
  </si>
  <si>
    <t>Activos</t>
  </si>
  <si>
    <t>Obitos</t>
  </si>
  <si>
    <t>Transferidos para</t>
  </si>
  <si>
    <t>Interrupcao ao Tratamento</t>
  </si>
  <si>
    <t>% Retencao</t>
  </si>
  <si>
    <t>RETENÇÃO  PRECOCE E MDS</t>
  </si>
  <si>
    <t>Retenção - Gravidas</t>
  </si>
  <si>
    <t>Retenção - Lactantes</t>
  </si>
  <si>
    <t>Retenção - Crianças</t>
  </si>
  <si>
    <t>Retenção - Adultos</t>
  </si>
  <si>
    <t>Coorte de 12 Meses</t>
  </si>
  <si>
    <t>Mensal</t>
  </si>
  <si>
    <t>Trimestral</t>
  </si>
  <si>
    <r>
      <t>Retenção</t>
    </r>
    <r>
      <rPr>
        <sz val="9"/>
        <color rgb="FF000000"/>
        <rFont val="Arial"/>
        <family val="2"/>
      </rPr>
      <t> - Geral</t>
    </r>
  </si>
  <si>
    <t>              </t>
  </si>
  <si>
    <t>Total                 </t>
  </si>
  <si>
    <t>Adultos Não Grávidas</t>
  </si>
  <si>
    <t>Crianças Não Grávidas e</t>
  </si>
  <si>
    <t>Não Lactantes</t>
  </si>
  <si>
    <t>Mulheres Grávidas </t>
  </si>
  <si>
    <t>Mulheres Lactantes</t>
  </si>
  <si>
    <t>&lt;2</t>
  </si>
  <si>
    <t> N1: Elegíveis a MDS que encontram-se em pelo menos um MDS</t>
  </si>
  <si>
    <t>N2: Número de Pacientes Activos em: Dispensa Trimestral (DT)</t>
  </si>
  <si>
    <t>Elegíveis para MDS Estáveis</t>
  </si>
  <si>
    <t>Não-Elegíveis para MDS Estáveis</t>
  </si>
  <si>
    <t>N3:  Número de Pacientes activos em: Dispensa Semestral (DS)</t>
  </si>
  <si>
    <t>N4:  Número de Pacientes activos em: Dispensa Annual (DA)</t>
  </si>
  <si>
    <t>N5: Número de Pacientes activos em: Dispensa Descentralizada (DD)</t>
  </si>
  <si>
    <t>N6:  Número de Pacientes activos em: Dispensa Comunitaria atraves do APE (DCA)</t>
  </si>
  <si>
    <t>N7:  Número de Pacientes activos em: Fluxo Rapido (FR)</t>
  </si>
  <si>
    <t>N8:  Número de Pacientes activos em: GAAC  (GA)</t>
  </si>
  <si>
    <t>N9:  Número de Pacientes activos em: Dispensa Comunitaria pelo Provedor (DCP)</t>
  </si>
  <si>
    <t>N10:  Número de Pacientes activos em: Brigada Movel (BM)</t>
  </si>
  <si>
    <t>N11:  Número de Pacientes activos em: Clinica Movel (CM)</t>
  </si>
  <si>
    <t>N12:  Número de Pacientes activos em: Abordagem Familiar (AF)</t>
  </si>
  <si>
    <t>N13:  Número de Pacientes activos em: Clube de Adesao (CA)</t>
  </si>
  <si>
    <t>N14:  Número de Pacientes activos em: Extensao de Horario (EH)</t>
  </si>
  <si>
    <t>N15:  Número de Pacientes activos em: Paragem Unica no Sector de Tuberculose (TB)</t>
  </si>
  <si>
    <t>N16:  Número de Pacientes activos em: Paragem Unica nos Servicos TARV (CT)</t>
  </si>
  <si>
    <t>N17:  Número de Pacientes activos em: Paragem Unica no SAAJ</t>
  </si>
  <si>
    <t>N18:  Número de Pacientes activos em: Paragem Unica Saude Materno-Infantil (SMI)</t>
  </si>
  <si>
    <t>N19:  Número de Pacientes activos em: Doenca Avancada por HIV (DAH)</t>
  </si>
  <si>
    <t>N20:  Número de pacientes activos em TARV que encontram-se inscritos no MDS: Dispensa Bimestral (DB)</t>
  </si>
  <si>
    <t>Reporte Mensal</t>
  </si>
  <si>
    <t>District</t>
  </si>
  <si>
    <t>Health_Facility</t>
  </si>
  <si>
    <t>DATIM_code</t>
  </si>
  <si>
    <t>SISMA_code</t>
  </si>
  <si>
    <t>Reporting_Period</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</si>
  <si>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</si>
  <si>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</si>
  <si>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</si>
  <si>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</si>
  <si>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</si>
  <si>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</si>
  <si>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</si>
  <si>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</si>
  <si>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Observation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</si>
  <si>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</si>
  <si>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</si>
  <si>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</si>
  <si>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</si>
  <si>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</si>
  <si>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</si>
  <si>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</si>
  <si>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</si>
  <si>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</si>
  <si>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</si>
  <si>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</si>
  <si>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</si>
  <si>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</si>
  <si>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</si>
  <si>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</si>
  <si>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</si>
  <si>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</si>
  <si>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</si>
  <si>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</si>
  <si>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</si>
  <si>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</si>
  <si>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</si>
  <si>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</si>
  <si>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</si>
  <si>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</si>
  <si>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</si>
  <si>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</si>
  <si>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</si>
  <si>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</si>
  <si>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Health Facility</t>
  </si>
  <si>
    <t>Period</t>
  </si>
  <si>
    <t>TX_NEWTot</t>
  </si>
  <si>
    <t>TX_NEWBF</t>
  </si>
  <si>
    <t>TX_N_M1</t>
  </si>
  <si>
    <t>TX_N_M2</t>
  </si>
  <si>
    <t>TX_N_M3</t>
  </si>
  <si>
    <t>TX_N_M4</t>
  </si>
  <si>
    <t>TX_N_M5</t>
  </si>
  <si>
    <t>TX_N_M6</t>
  </si>
  <si>
    <t>TX_N_M7</t>
  </si>
  <si>
    <t>TX_N_M8</t>
  </si>
  <si>
    <t>TX_N_M9</t>
  </si>
  <si>
    <t>TX_N_M10</t>
  </si>
  <si>
    <t>TX_N_M11</t>
  </si>
  <si>
    <t>TX_N_M12</t>
  </si>
  <si>
    <t>TX_N_M13</t>
  </si>
  <si>
    <t>TX_N_M14</t>
  </si>
  <si>
    <t>TX_N_M15</t>
  </si>
  <si>
    <t>TX_N_M16</t>
  </si>
  <si>
    <t>TX_N_MST</t>
  </si>
  <si>
    <t>TX_N_F1</t>
  </si>
  <si>
    <t>TX_N_F2</t>
  </si>
  <si>
    <t>TX_N_F3</t>
  </si>
  <si>
    <t>TX_N_F4</t>
  </si>
  <si>
    <t>TX_N_F5</t>
  </si>
  <si>
    <t>TX_N_F6</t>
  </si>
  <si>
    <t>TX_N_F7</t>
  </si>
  <si>
    <t>TX_N_F8</t>
  </si>
  <si>
    <t>TX_N_F9</t>
  </si>
  <si>
    <t>TX_N_F10</t>
  </si>
  <si>
    <t>TX_N_F11</t>
  </si>
  <si>
    <t>TX_N_F12</t>
  </si>
  <si>
    <t>TX_N_F13</t>
  </si>
  <si>
    <t>TX_N_F14</t>
  </si>
  <si>
    <t>TX_N_F15</t>
  </si>
  <si>
    <t>TX_N_F16</t>
  </si>
  <si>
    <t>TX_N_FST</t>
  </si>
  <si>
    <t>TX_N_PWID</t>
  </si>
  <si>
    <t>TX_N_MSM</t>
  </si>
  <si>
    <t>TX_N_FSW</t>
  </si>
  <si>
    <t>TX_N_PPCS</t>
  </si>
  <si>
    <t>TX_N_Check</t>
  </si>
  <si>
    <t>TX_CURTot</t>
  </si>
  <si>
    <t>TX_C_M1</t>
  </si>
  <si>
    <t>TX_C_M2</t>
  </si>
  <si>
    <t>TX_C_M3</t>
  </si>
  <si>
    <t>TX_C_M4</t>
  </si>
  <si>
    <t>TX_C_M5</t>
  </si>
  <si>
    <t>TX_C_M6</t>
  </si>
  <si>
    <t>TX_C_M7</t>
  </si>
  <si>
    <t>TX_C_M8</t>
  </si>
  <si>
    <t>TX_C_M9</t>
  </si>
  <si>
    <t>TX_C_M10</t>
  </si>
  <si>
    <t>TX_C_M11</t>
  </si>
  <si>
    <t>TX_C_M121</t>
  </si>
  <si>
    <t>TX_C_M124</t>
  </si>
  <si>
    <t>TX_C_M123</t>
  </si>
  <si>
    <t>TX_C_M122</t>
  </si>
  <si>
    <t>TX_C_M13</t>
  </si>
  <si>
    <t>TX_C_M14</t>
  </si>
  <si>
    <t>TX_C_F1</t>
  </si>
  <si>
    <t>TX_C_F2</t>
  </si>
  <si>
    <t>TX_C_F3</t>
  </si>
  <si>
    <t>TX_C_F4</t>
  </si>
  <si>
    <t>TX_C_F5</t>
  </si>
  <si>
    <t>TX_C_F6</t>
  </si>
  <si>
    <t>TX_C_F7</t>
  </si>
  <si>
    <t>TX_C_F8</t>
  </si>
  <si>
    <t>TX_C_F9</t>
  </si>
  <si>
    <t>TX_C_F10</t>
  </si>
  <si>
    <t>TX_C_F11</t>
  </si>
  <si>
    <t>TX_C_F121</t>
  </si>
  <si>
    <t>TX_C_F124</t>
  </si>
  <si>
    <t>TX_C_F123</t>
  </si>
  <si>
    <t>TX_C_F122</t>
  </si>
  <si>
    <t>TX_C_F13</t>
  </si>
  <si>
    <t>TX_C_F14</t>
  </si>
  <si>
    <t>TX_C_PWID</t>
  </si>
  <si>
    <t>TX_C_MSM</t>
  </si>
  <si>
    <t>TX_C_FSW</t>
  </si>
  <si>
    <t>TX_C_PPCS</t>
  </si>
  <si>
    <t>TX_C_3Mo_D_Tot</t>
  </si>
  <si>
    <t>TX_C_3Mo_D_M_Chil</t>
  </si>
  <si>
    <t>TX_C_3Mo_D_M_Adul</t>
  </si>
  <si>
    <t>TX_C_3Mo_D_M_Unk</t>
  </si>
  <si>
    <t>TX_C_3Mo_D_F_Chil</t>
  </si>
  <si>
    <t>TX_C_3Mo_D_F_Adul</t>
  </si>
  <si>
    <t>TX_C_3Mo_D_F_Unk</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</si>
  <si>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</si>
  <si>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</si>
  <si>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</si>
  <si>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</si>
  <si>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</si>
  <si>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</si>
  <si>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</si>
  <si>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</si>
  <si>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</si>
  <si>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</si>
  <si>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</si>
  <si>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</si>
  <si>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</si>
  <si>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</si>
  <si>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TX_C_Check</t>
  </si>
  <si>
    <t>IMER1_Tot</t>
  </si>
  <si>
    <t>IMER1_PW</t>
  </si>
  <si>
    <t>IMER1_BF</t>
  </si>
  <si>
    <t>IMER1_14</t>
  </si>
  <si>
    <t>IMER1_Adults</t>
  </si>
  <si>
    <t>IMER2_Tot</t>
  </si>
  <si>
    <t>IMER2_PW</t>
  </si>
  <si>
    <t>IMER2_BF</t>
  </si>
  <si>
    <t>IMER2_14</t>
  </si>
  <si>
    <t>IMER2_Adults</t>
  </si>
  <si>
    <t>IMER1_Tot2</t>
  </si>
  <si>
    <t>IMER1B_PW</t>
  </si>
  <si>
    <t>IMER1B_BF</t>
  </si>
  <si>
    <t>IMER1B_14</t>
  </si>
  <si>
    <t>IMER1B_Adults</t>
  </si>
  <si>
    <t>IMER2B_Tot</t>
  </si>
  <si>
    <t>IMER2B_PW</t>
  </si>
  <si>
    <t>IMER2B_BF</t>
  </si>
  <si>
    <t>IMER2B_14</t>
  </si>
  <si>
    <t>IMER2B_Adults</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</si>
  <si>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</si>
  <si>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</si>
  <si>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</si>
  <si>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</si>
  <si>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</si>
  <si>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</si>
  <si>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</si>
  <si>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</si>
  <si>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</si>
  <si>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</si>
  <si>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</si>
  <si>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</si>
  <si>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</si>
  <si>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</si>
  <si>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</si>
  <si>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</si>
  <si>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</si>
  <si>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</si>
  <si>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</si>
  <si>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</si>
  <si>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</si>
  <si>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</si>
  <si>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</si>
  <si>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</si>
  <si>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</si>
  <si>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</si>
  <si>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</si>
  <si>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</si>
  <si>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</si>
  <si>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</si>
  <si>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</si>
  <si>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</si>
  <si>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</si>
  <si>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</si>
  <si>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</si>
  <si>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</si>
  <si>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</si>
  <si>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</si>
  <si>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</si>
  <si>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</si>
  <si>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</si>
  <si>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</si>
  <si>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</si>
  <si>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</si>
  <si>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</si>
  <si>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</si>
  <si>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</si>
  <si>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</si>
  <si>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</si>
  <si>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</si>
  <si>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</si>
  <si>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</si>
  <si>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</si>
  <si>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</si>
  <si>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</si>
  <si>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</si>
  <si>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</si>
  <si>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</si>
  <si>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</si>
  <si>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</si>
  <si>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</si>
  <si>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</si>
  <si>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</si>
  <si>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</si>
  <si>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</si>
  <si>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</si>
  <si>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</si>
  <si>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</si>
  <si>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</si>
  <si>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</si>
  <si>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</si>
  <si>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</si>
  <si>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</si>
  <si>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</si>
  <si>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</si>
  <si>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1º de Junho CS</t>
  </si>
  <si>
    <t>wXnoTA2MDy9</t>
  </si>
  <si>
    <t>21/Apr/2023 - 20/Mai/2023</t>
  </si>
  <si>
    <t>Albasine CS</t>
  </si>
  <si>
    <t>KRQ61nuKa1b</t>
  </si>
  <si>
    <t>Hulene CS</t>
  </si>
  <si>
    <t>TyjDUvHkCAx</t>
  </si>
  <si>
    <t>Mavalane CS</t>
  </si>
  <si>
    <t>doRK8OhG0kd</t>
  </si>
  <si>
    <t>Mavalane HG</t>
  </si>
  <si>
    <t>nfWs6WgmRC2</t>
  </si>
  <si>
    <t>Pescadores CS</t>
  </si>
  <si>
    <t>UKSoohp2vBC</t>
  </si>
  <si>
    <t>Romão CS</t>
  </si>
  <si>
    <t>DHdEugYqcEI</t>
  </si>
  <si>
    <t>1º de Maio CS</t>
  </si>
  <si>
    <t>oDTFc2FqImi</t>
  </si>
  <si>
    <t>Polana Caniço CS</t>
  </si>
  <si>
    <t>i5GWQwiObW1</t>
  </si>
  <si>
    <t>Alto Maé CS</t>
  </si>
  <si>
    <t>jKg6rpNATKH</t>
  </si>
  <si>
    <t>Cadeia Civil PS</t>
  </si>
  <si>
    <t>nXppSe58pV7</t>
  </si>
  <si>
    <t>Malhangalene CS</t>
  </si>
  <si>
    <t>kEhPOqEXXk0</t>
  </si>
  <si>
    <t>Maxaquene CS</t>
  </si>
  <si>
    <t>gqNh2d7WJva</t>
  </si>
  <si>
    <t>Polana Cimento CS</t>
  </si>
  <si>
    <t>TSQWaAvOer5</t>
  </si>
  <si>
    <t>Porto CSURB</t>
  </si>
  <si>
    <t>HlElMRh1t6W</t>
  </si>
  <si>
    <t>Bagamoio CS</t>
  </si>
  <si>
    <t>atmjKVCRnzw</t>
  </si>
  <si>
    <t>Infulene HPsi</t>
  </si>
  <si>
    <t>uormVxMEerw</t>
  </si>
  <si>
    <t>Inhagoia CS</t>
  </si>
  <si>
    <t>NSZxDwLVCeC</t>
  </si>
  <si>
    <t>Magoanine CS</t>
  </si>
  <si>
    <t>dnRXJOdEzdw</t>
  </si>
  <si>
    <t>Magoanine Tenda CS</t>
  </si>
  <si>
    <t>nhsj9HCnhEs</t>
  </si>
  <si>
    <t>Zimpeto CS</t>
  </si>
  <si>
    <t>H3mOm6sbODE</t>
  </si>
  <si>
    <t>Inhaca CS</t>
  </si>
  <si>
    <t>JVk9m9vVA1D</t>
  </si>
  <si>
    <t>Catembe CS</t>
  </si>
  <si>
    <t>xmJNiAbmSfe</t>
  </si>
  <si>
    <t>Incassane CS</t>
  </si>
  <si>
    <t>IBhZ0h4Ap4D</t>
  </si>
  <si>
    <t>Nlhamankulu</t>
  </si>
  <si>
    <t>Chamanculo HG</t>
  </si>
  <si>
    <t>ZJ6MAab9PJE</t>
  </si>
  <si>
    <t>José Macamo CS</t>
  </si>
  <si>
    <t>D9nOWZAX3yT</t>
  </si>
  <si>
    <t>José Macamo HG</t>
  </si>
  <si>
    <t>HmIC1eI4aEQ</t>
  </si>
  <si>
    <t>Xipamanine CS</t>
  </si>
  <si>
    <t>YqR6LoSk2Ed</t>
  </si>
  <si>
    <t>CIDADE DE MAPUTO</t>
  </si>
  <si>
    <t>KaMpfumu</t>
  </si>
  <si>
    <t>KaMaxakeni</t>
  </si>
  <si>
    <t>KaMavota</t>
  </si>
  <si>
    <t>KaMubukwana</t>
  </si>
  <si>
    <t>KaTembe</t>
  </si>
  <si>
    <t>KaNyaka</t>
  </si>
  <si>
    <t>2 - 4</t>
  </si>
  <si>
    <t>Cidade De Maputo / Kamavota / 1º de Junho PS</t>
  </si>
  <si>
    <t>Cidade De Maputo / Kamavota / Albasine PS</t>
  </si>
  <si>
    <t>Cidade De Maputo / Kamavota / Hulene PSA</t>
  </si>
  <si>
    <t>Cidade De Maputo / Kamavota / Mavalane CS</t>
  </si>
  <si>
    <t>Cidade De Maputo / Kamavota / Mavalane HG</t>
  </si>
  <si>
    <t>Cidade De Maputo / Kamavota / Pescadores PS</t>
  </si>
  <si>
    <t>Cidade De Maputo / Kamavota / Romão PSA</t>
  </si>
  <si>
    <t>Cidade De Maputo / Kamaxakeni / 1º de Maio PS</t>
  </si>
  <si>
    <t>Cidade De Maputo / Kamaxakeni / Polana Caniço CS II</t>
  </si>
  <si>
    <t>Cidade De Maputo / Kampfumu / Alto-Maé CSURB</t>
  </si>
  <si>
    <t>Cidade De Maputo / Kampfumu / Cadeia Civil PS</t>
  </si>
  <si>
    <t>Cidade De Maputo / Kampfumu / Hospital Central Pediatrico de Maputo HC</t>
  </si>
  <si>
    <t>Cidade De Maputo / Kampfumu / Malhangalene CS</t>
  </si>
  <si>
    <t>Cidade De Maputo / Kampfumu / Maxaquene CSURB</t>
  </si>
  <si>
    <t>Cidade De Maputo / Kampfumu / Polana Cimento CSURB</t>
  </si>
  <si>
    <t>Cidade De Maputo / Kampfumu / Porto CSURB</t>
  </si>
  <si>
    <t>Cidade De Maputo / Kamubukwana / Bagamoio CS III</t>
  </si>
  <si>
    <t>Cidade De Maputo / Kamubukwana / Hospital Psiquiatrico do Infulene HP</t>
  </si>
  <si>
    <t>Cidade De Maputo / Kamubukwana / Inhagoia PS</t>
  </si>
  <si>
    <t>Cidade De Maputo / Kamubukwana / Magoanine PS</t>
  </si>
  <si>
    <t>Cidade De Maputo / Kamubukwana / Magoanine Tenda PSA</t>
  </si>
  <si>
    <t>Cidade De Maputo / Kamubukwana / Zimpeto PS</t>
  </si>
  <si>
    <t>Cidade De Maputo / Kanyaka / Inguana PS</t>
  </si>
  <si>
    <t>Cidade De Maputo / Kanyaka / Inhaca PS</t>
  </si>
  <si>
    <t>Cidade De Maputo / Kanyaka / Muchina PS</t>
  </si>
  <si>
    <t>Cidade De Maputo / Katembe / Catembe CS II</t>
  </si>
  <si>
    <t>Cidade De Maputo / Katembe / Chamissava CS II</t>
  </si>
  <si>
    <t>Cidade De Maputo / Katembe / Incassane PSA</t>
  </si>
  <si>
    <t>Cidade De Maputo / Katembe / Mutsekwa PS</t>
  </si>
  <si>
    <t>Cidade De Maputo / Nlhamankulu / Centro de Saude do Chamanculo CS</t>
  </si>
  <si>
    <t>Cidade De Maputo/Nlhamankulu/Chamanculo HG</t>
  </si>
  <si>
    <t>Cidade De Maputo / Nlhamankulu / Jose Macamo CS</t>
  </si>
  <si>
    <t>Cidade De Maputo / Nlhamankulu / José Macamo HG</t>
  </si>
  <si>
    <t>Cidade De Maputo / Nlhamankulu / Xipamanine CSURB</t>
  </si>
  <si>
    <t>Cidade De Maputo / Kamavota / Mavalane HG Pediatria</t>
  </si>
  <si>
    <t>Cidade De Maputo / Kamavota / Mavalane HG Adultos</t>
  </si>
  <si>
    <t>HC Maputo</t>
  </si>
  <si>
    <t>Mavalane HG Pediatria</t>
  </si>
  <si>
    <t>HG Adultos</t>
  </si>
  <si>
    <t>Iniciaram o TARV nesta US- Coorte Original</t>
  </si>
  <si>
    <t>Transferidos de (+)</t>
  </si>
  <si>
    <t>Transferidos para (-)</t>
  </si>
  <si>
    <t>Coorte actual</t>
  </si>
  <si>
    <t>Coorte actual - Continuam na 1.ª Linha</t>
  </si>
  <si>
    <t>Na Coorte dos pacientes que completaram 12 meses de TARV na 1.ª Linha (E) – Pessoas que receberam um resultado de Carga Viral</t>
  </si>
  <si>
    <t>Coorte actual – Na 2.ª Linha</t>
  </si>
  <si>
    <t>Na Coorte dos pacientes que completaram 12 meses de TARV na 2.ª Linha (G) – Pessoas que receberam um resultado de Carga Viral</t>
  </si>
  <si>
    <t>Coorte actual – Suspensões ao completar 12 meses</t>
  </si>
  <si>
    <t>Coorte actual – Abandonos ao completar 12 meses</t>
  </si>
  <si>
    <t>Coorte actual – Obitos entre 0 e 12 meses</t>
  </si>
  <si>
    <t>Percentegem de pacientes retidos em 12 meses</t>
  </si>
  <si>
    <t>Cobertura CV 1.ª Linha</t>
  </si>
  <si>
    <t>Cobertura CV 2.ª Linha</t>
  </si>
  <si>
    <t>D1: Número de Pacientes Activos em TARV Elegíveis a MDS para Pacientes Estáveis.
D1: Number of active patients on ART Eligible for DSD for Stable Patients</t>
  </si>
  <si>
    <t>D2: Número de Pacientes Activos em TARV não Elegíveis a MDS para Pacientes Estáveis
D2: Number of active patients on ART not elegible for DSD for stable patients</t>
  </si>
  <si>
    <t>D3: Número de Pacientes Activos em TARV
D3: Number of active patients on ART</t>
  </si>
  <si>
    <t>D4: Número de Pacientes Activos em TARV,  elegíveis para Dispensa Bimestral
D4: Number of active patients on ART eligible for Dispensa Bimestral</t>
  </si>
  <si>
    <t>N1: Número de Pacientes Activos em TARV que se encontram inscritos em pelo menos um DSD para pacientes estáveis  (GA, DT, DS, DA, FR, DCA, DD)
N1: Number of Active Patients on ART who are included in at least one DSD model for stable patients (GA, DT, DS, DA, FR, DCA, DD)</t>
  </si>
  <si>
    <t>N2: Número de Pacientes Activos em TARV que encontram-se inscritos no MDS: Dispensa Trimestral (DT)
N2: Number of active patients on ART who are included in DSD model: Dispensa Trimestral (DT)</t>
  </si>
  <si>
    <t xml:space="preserve">N3:  Número de Pacientes activos em TARV que encontram-se inscritos no MDS: Dispensa Semestral (DS)
N3: Number of active patients on ART who are included in DSD model: Dispensa Semestral (DS)
</t>
  </si>
  <si>
    <t>N4:  Número de Pacientes activos em TARV que encontram-se inscritos no MDS: Dispensa Annual (DA)
N4: Number of active patients on ART who are included in DSD model: Dispensa Anual (DA)</t>
  </si>
  <si>
    <t>N5: Número de Pacientes activos em TARV que encontram-se inscritos no MDS: Dispensa Descentralizada (DD)
N5: Number of active patients on ART who are included in DSD model: Dispensa Descentralizada (DD)</t>
  </si>
  <si>
    <t>N6:  Número de Pacientes activos em TARV que encontram-se inscritos no MDS: Dispensa Comunitaria atraves do APE (DCA)
N6: Number of active patients on ART who are included in DSD model: Dispensa Comunitaria atraves APE (DCA)</t>
  </si>
  <si>
    <t>N7:  Número de Pacientes activos em TARV qu encontram-se inscritos no MDS: Fluxo Rapido (FR)
N7: Number of active patients on ART who are included in DSD model: Fluxo Rapido (FR)</t>
  </si>
  <si>
    <t>N8:  Número de Pacientes activos em TARV que encontram-se inscritos no MDS: GAAC  (GA)
N8: Number of active patients on ART who are included in DSD model: GAAC (GA)</t>
  </si>
  <si>
    <t>N9:  Número de Pacientes activos em TARV que encontram-se inscritos no MDS: Dispensa Comunitaria pelo Provedor (DCP)
N9: Number of active patients on ART who are included in DSD model: Dispensa Comunitária pelo Provedor (DCP)</t>
  </si>
  <si>
    <t>N10:  Número de Pacientes activos em TARV que encontram-se inscritos no MDS: Brigada Movel (BM)
N10: Number of active patients on ART who are included in DSD model: Brigada Movel (BM)</t>
  </si>
  <si>
    <t>N11:  Número de Pacientes activos em TARV qu encontram-se inscritos no MDS: Clinica Movel (CM)
N11: Number of active patients on ART who are included in DSD model: Clínica Móvel (CM)</t>
  </si>
  <si>
    <t>N12:  Número de Pacientes activos em TARV que encontram-se inscritos no MDS: Abordagem Familiar (AF)
N12: Number of active patients on ART who are included in DSD model: Abordagem Familiar (AF)</t>
  </si>
  <si>
    <t>N13:  Número de Pacientes activos em TARV que encontram-se inscritos no MDS: Clube de Adesao (CA)
N13: Number of active patients on ART who are included in DSD model: Clube de Adesão (CA)</t>
  </si>
  <si>
    <t>N14:  Número de Pacientes activos em TARV que encontram-se inscritos no MDS: Extensao de Horario (EH)
N14: Number of active patients on ART who are included in DSD model: Extensão Horário (EH)</t>
  </si>
  <si>
    <t>N15:  Número de Pacientes activos em TARV qu encontram-se inscritos no MDS: Paragem Unica no Sector de Tuberculose (TB)
N15: Number of active patients on ART who are included in DSD model: Paragem Única no Sector de Tuberculose (TB)</t>
  </si>
  <si>
    <t>N16:  Número de Pacientes activos em TARV que encontram-se inscritos no MDS: Paragem Unica nos Servicos TARV (CT)
N16: Number of active patients on ART who are included in DSD model: Paragen Unica de nos Serviços TARV (CT)</t>
  </si>
  <si>
    <t>N17:  Número de Pacientes activos em TARV que encontram-se inscritos no MDS: Paragem Unica nos Servicos Amigos De Adolescentes e Jovens (SAAJ)
N17: Number of active patients on ART who are included in DSD model: Paragem Unica Servicos Amigos de Adolescentes e Jovens (SAAJ)</t>
  </si>
  <si>
    <t>N18:  Número de Pacientes activos em TARV que encontram-se inscritos no MDS: Paragem Unica Saude Materno-Infantil (SMI)
N18: Number of active patients on ART who are included in DSD model: Paragem Unica Saude Materno-Infantil (SMI)</t>
  </si>
  <si>
    <t>N19:  Número de Pacientes activos em TARV que encontram-se inscritos no MDS: Doenca Avancada por HIV (DAH)
N19: Number of active patients on ART who are included in DSD model: Doenca Avancada por HIV (DAH)</t>
  </si>
  <si>
    <t>N20: Número de pacientes activos em TARV que encontram-se inscritos no MDS: Dispensa Bimestral (DB)
N20: Number of active patients on ART who are included in DSD model: Dispensa Bimestral (DB)</t>
  </si>
  <si>
    <t>Adultos Não Grávidas e Não Lactantes &gt;=15 
Non-Pregnant and Non-Breastfeeding Adults &gt;=15</t>
  </si>
  <si>
    <t>Crianças Não Grávidas e Não Lactantes
Non-Pregnant and Non-Breastfeeding Children</t>
  </si>
  <si>
    <t>Mulheres Grávidas 
  Pregnant Women</t>
  </si>
  <si>
    <t>Mulheres Lactantes 
  Breastfeeding Women</t>
  </si>
  <si>
    <t xml:space="preserve"> Adultos Lactantes do Sexo Femenino &gt;=15 
Female Breastfeeding  Adults &gt;=15</t>
  </si>
  <si>
    <t>Pacientes  Lactantes do Sexo Femenino  &lt;15
Female Breastfeeding Patients &lt;15</t>
  </si>
  <si>
    <t>Mulheres Grávidas  Pregnant Women</t>
  </si>
  <si>
    <t>Mulheres Lactantes Breastfeeding Women</t>
  </si>
  <si>
    <t>&gt;= 15</t>
  </si>
  <si>
    <t>&gt;=15</t>
  </si>
  <si>
    <t>remove.1</t>
  </si>
  <si>
    <t>TX.ACTIVE.ELIGIBILITY_ELI_ADULT_15p</t>
  </si>
  <si>
    <t>TX.ACTIVE.ELIGIBILITY_ELI_PED_2.4</t>
  </si>
  <si>
    <t>TX.ACTIVE.ELIGIBILITY_ELI_PED_5.9</t>
  </si>
  <si>
    <t>TX.ACTIVE.ELIGIBILITY_ELI_PED_10.14</t>
  </si>
  <si>
    <t>remove.2</t>
  </si>
  <si>
    <t>TX.ACTIVE.ELIGIBILITY_ADULT_15p</t>
  </si>
  <si>
    <t>TX.ACTIVE.ELIGIBILITY_PED_2u</t>
  </si>
  <si>
    <t>TX.ACTIVE.ELIGIBILITY_PED_2.4</t>
  </si>
  <si>
    <t>TX.ACTIVE.ELIGIBILITY_PED_5.9</t>
  </si>
  <si>
    <t>TX.ACTIVE.ELIGIBILITY_PED_10.14</t>
  </si>
  <si>
    <t>TX.ACTIVE.ELIGIBILITY_PW_15p</t>
  </si>
  <si>
    <t>TX.ACTIVE.ELIGIBILITY_LW_15p</t>
  </si>
  <si>
    <t>remove.3</t>
  </si>
  <si>
    <t>TX.ACTIVE_TOTAL_ADULT_15p</t>
  </si>
  <si>
    <t>TX.ACTIVE_TOTAL_PED_2u</t>
  </si>
  <si>
    <t>TX.ACTIVE_TOTAL_PED_2.4</t>
  </si>
  <si>
    <t>TX.ACTIVE_TOTAL_PED_5.9</t>
  </si>
  <si>
    <t>TX.ACTIVE_TOTAL_PED_10.14</t>
  </si>
  <si>
    <t>TX.ACTIVE_TOTAL_PW_15p</t>
  </si>
  <si>
    <t>TX.ACTIVE_TOTAL_LW_15p</t>
  </si>
  <si>
    <t>remove.37</t>
  </si>
  <si>
    <t>DSD.BD_ELI_LW_15p</t>
  </si>
  <si>
    <t>DSD.BD_ELI_LW_10.14</t>
  </si>
  <si>
    <t>remove.38</t>
  </si>
  <si>
    <t>remove.4</t>
  </si>
  <si>
    <t>DSD.ONE_ELI_ADULT_15p</t>
  </si>
  <si>
    <t>DSD.ONE_ELI_PED_2.4</t>
  </si>
  <si>
    <t>DSD.ONE_ELI_PED_5.9</t>
  </si>
  <si>
    <t>DSD.ONE_ELI_PED_10.14</t>
  </si>
  <si>
    <t>remove.39</t>
  </si>
  <si>
    <t>DSD.ONE_ADULT_15p</t>
  </si>
  <si>
    <t>DSD.ONE_PED_2u</t>
  </si>
  <si>
    <t>DSD.ONE_PED_2.4</t>
  </si>
  <si>
    <t>DSD.ONE_PED_5.9</t>
  </si>
  <si>
    <t>DSD.ONE_PED_10.14</t>
  </si>
  <si>
    <t>DSD.ONE_PW</t>
  </si>
  <si>
    <t>DSD.ONE_LW</t>
  </si>
  <si>
    <t>remove.5</t>
  </si>
  <si>
    <t>remove.6</t>
  </si>
  <si>
    <t>DSD.3MD_ELI_ADULT_15p</t>
  </si>
  <si>
    <t>DSD.3MD_ELI_PED_2.4</t>
  </si>
  <si>
    <t>DSD.3MD_ELI_PED_5.9</t>
  </si>
  <si>
    <t>DSD.3MD_ELI_PED_10.14</t>
  </si>
  <si>
    <t>remove.7</t>
  </si>
  <si>
    <t>DSD.3MD_ADULT_15p</t>
  </si>
  <si>
    <t>DSD.3MD_PED_2u</t>
  </si>
  <si>
    <t>DSD.3MD_PED_2.4</t>
  </si>
  <si>
    <t>DSD.3MD_PED_5.9</t>
  </si>
  <si>
    <t>DSD.3MD_PED_10.14</t>
  </si>
  <si>
    <t>DSD.3MD_PW_15p</t>
  </si>
  <si>
    <t>DSD.3MD_LW_15p</t>
  </si>
  <si>
    <t>remove.8</t>
  </si>
  <si>
    <t>remove.9</t>
  </si>
  <si>
    <t>DSD.6MD_ELI_ADULT_15p</t>
  </si>
  <si>
    <t>DSD.6MD_ELI_PED_2.4</t>
  </si>
  <si>
    <t>DSD.6MD_ELI_PED_5.9</t>
  </si>
  <si>
    <t>DSD.6MD_ELI_PED_10.14</t>
  </si>
  <si>
    <t>remove.10</t>
  </si>
  <si>
    <t>DSD.6MD_ADULT_15p</t>
  </si>
  <si>
    <t>DSD.6MD_PED_2u</t>
  </si>
  <si>
    <t>DSD.6MD_PED_2.4</t>
  </si>
  <si>
    <t>DSD.6MD_PED_5.9</t>
  </si>
  <si>
    <t>DSD.6MD_PED_10.14</t>
  </si>
  <si>
    <t>DSD.6MD_PW_15p</t>
  </si>
  <si>
    <t>DSD.6MD_LW_15p</t>
  </si>
  <si>
    <t>remove.11</t>
  </si>
  <si>
    <t>remove.12</t>
  </si>
  <si>
    <t>DSD.1YD_ELI_ADULT_15p</t>
  </si>
  <si>
    <t>DSD.1YD_ELI_PED_2.4</t>
  </si>
  <si>
    <t>DSD.1YD_ELI_PED_5.9</t>
  </si>
  <si>
    <t>DSD.1YD_ELI_PED_10.14</t>
  </si>
  <si>
    <t>remove.13</t>
  </si>
  <si>
    <t>DSD.1YD_ADULT_15p</t>
  </si>
  <si>
    <t>DSD.1YD_PED_2u</t>
  </si>
  <si>
    <t>DSD.1YD_PED_2.4</t>
  </si>
  <si>
    <t>DSD.1YD_PED_5.9</t>
  </si>
  <si>
    <t>DSD.1YD_PED_10.14</t>
  </si>
  <si>
    <t>DSD.1YD_PW_15p</t>
  </si>
  <si>
    <t>DSD.1YD_LW_15p</t>
  </si>
  <si>
    <t>remove.14</t>
  </si>
  <si>
    <t>remove.15</t>
  </si>
  <si>
    <t>DSD.DD_ELI_ADULT_15p</t>
  </si>
  <si>
    <t>DSD.DD_ELI_PED_2.4</t>
  </si>
  <si>
    <t>DSD.DD_ELI_PED_5.9</t>
  </si>
  <si>
    <t>DSD.DD_ELI_PED_10.14</t>
  </si>
  <si>
    <t>remove.16</t>
  </si>
  <si>
    <t>DSD.DD_ADULT_15p</t>
  </si>
  <si>
    <t>DSD.DD_PED_2u</t>
  </si>
  <si>
    <t>DSD.DD_PED_2.4</t>
  </si>
  <si>
    <t>DSD.DD_PED_5.9</t>
  </si>
  <si>
    <t>DSD.DD_PED_10.14</t>
  </si>
  <si>
    <t>DSD.DD_PW_15p</t>
  </si>
  <si>
    <t>DSD.DD_LW_15p</t>
  </si>
  <si>
    <t>remove.17</t>
  </si>
  <si>
    <t>remove.18</t>
  </si>
  <si>
    <t>DSD.CD_ELI_ADULT_15p</t>
  </si>
  <si>
    <t>DSD.CD_ELI_PED_2.4</t>
  </si>
  <si>
    <t>DSD.CD_ELI_PED_5.9</t>
  </si>
  <si>
    <t>DSD.CD_ELI_PED_10.14</t>
  </si>
  <si>
    <t>remove.19</t>
  </si>
  <si>
    <t>DSD.CD_ADULT_15p</t>
  </si>
  <si>
    <t>DSD.CD_PED_2u</t>
  </si>
  <si>
    <t>DSD.CD_PED_2.4</t>
  </si>
  <si>
    <t>DSD.CD_PED_5.9</t>
  </si>
  <si>
    <t>DSD.CD_PED_10.14</t>
  </si>
  <si>
    <t>DSD.CD_PW_15p</t>
  </si>
  <si>
    <t>DSD.CD_LW_15p</t>
  </si>
  <si>
    <t>remove.20</t>
  </si>
  <si>
    <t>remove.21</t>
  </si>
  <si>
    <t>DSD.FR_ELI_ADULT_15p</t>
  </si>
  <si>
    <t>DSD.FR_ELI_PED_2.4</t>
  </si>
  <si>
    <t>DSD.FR_ELI_PED_5.9</t>
  </si>
  <si>
    <t>DSD.FR_ELI_PED_10.14</t>
  </si>
  <si>
    <t>remove.22</t>
  </si>
  <si>
    <t>DSD.FR_ADULT_15p</t>
  </si>
  <si>
    <t>DSD.FR_PED_2u</t>
  </si>
  <si>
    <t>DSD.FR_PED_2.4</t>
  </si>
  <si>
    <t>DSD.FR_PED_5.9</t>
  </si>
  <si>
    <t>DSD.FR_PED_10.14</t>
  </si>
  <si>
    <t>DSD.FR_PW_15p</t>
  </si>
  <si>
    <t>DSD.FR_LW_15p</t>
  </si>
  <si>
    <t>remove.23</t>
  </si>
  <si>
    <t>remove.24</t>
  </si>
  <si>
    <t>DSD.GAAC_ELI_ADULT_15p</t>
  </si>
  <si>
    <t>DSD.GAAC_ELI_PED_2.4</t>
  </si>
  <si>
    <t>DSD.GAAC_ELI_PED_5.9</t>
  </si>
  <si>
    <t>DSD.GAAC_ELI_PED_10.14</t>
  </si>
  <si>
    <t>remove.25</t>
  </si>
  <si>
    <t>DSD.GAAC_ADULT_15p</t>
  </si>
  <si>
    <t>DSD.GAAC_PED_2u</t>
  </si>
  <si>
    <t>DSD.GAAC_PED_2.4</t>
  </si>
  <si>
    <t>DSD.GAAC_PED_5.9</t>
  </si>
  <si>
    <t>DSD.GAAC_PED_10.14</t>
  </si>
  <si>
    <t>DSD.GAAC_PW_15p</t>
  </si>
  <si>
    <t>DSD.GAAC_LW_15p</t>
  </si>
  <si>
    <t>remove.26</t>
  </si>
  <si>
    <t>DSD.PCD__ADULT_15p</t>
  </si>
  <si>
    <t>DSD.PCD__PED_2u</t>
  </si>
  <si>
    <t>DSD.PCD__PED_2.4</t>
  </si>
  <si>
    <t>DSD.PCD__PED_5.9</t>
  </si>
  <si>
    <t>DSD.PCD__PED_10.14</t>
  </si>
  <si>
    <t>DSD.PCD__PW_15p</t>
  </si>
  <si>
    <t>DSD.PCD__LW_15p</t>
  </si>
  <si>
    <t>remove.27</t>
  </si>
  <si>
    <t>DSD.MB__ADULT_15p</t>
  </si>
  <si>
    <t>DSD.MB__PED_2u</t>
  </si>
  <si>
    <t>DSD.MB__PED_2.4</t>
  </si>
  <si>
    <t>DSD.MB__PED_5.9</t>
  </si>
  <si>
    <t>DSD.MB__PED_10.14</t>
  </si>
  <si>
    <t>DSD.MB__PW_15p</t>
  </si>
  <si>
    <t>DSD.MB__LW_15p</t>
  </si>
  <si>
    <t>remove.28</t>
  </si>
  <si>
    <t>DSD.MC__ADULT_15p</t>
  </si>
  <si>
    <t>DSD.MC__PED_2u</t>
  </si>
  <si>
    <t>DSD.MC__PED_2.4</t>
  </si>
  <si>
    <t>DSD.MC__PED_5.9</t>
  </si>
  <si>
    <t>DSD.MC__PED_10.14</t>
  </si>
  <si>
    <t>DSD.MC__PW_15p</t>
  </si>
  <si>
    <t>DSD.MC__LW_15p</t>
  </si>
  <si>
    <t>remove.29</t>
  </si>
  <si>
    <t>DSD.FA__ADULT_15p</t>
  </si>
  <si>
    <t>DSD.FA__PED_2u</t>
  </si>
  <si>
    <t>DSD.FA__PED_2.4</t>
  </si>
  <si>
    <t>DSD.FA__PED_5.9</t>
  </si>
  <si>
    <t>DSD.FA__PED_10.14</t>
  </si>
  <si>
    <t>DSD.FA__PW_15p</t>
  </si>
  <si>
    <t>DSD.FA__LW_15p</t>
  </si>
  <si>
    <t>remove.30</t>
  </si>
  <si>
    <t>DSD.AC__ADULT_15p</t>
  </si>
  <si>
    <t>DSD.AC__PED_2u</t>
  </si>
  <si>
    <t>DSD.AC__PED_2.4</t>
  </si>
  <si>
    <t>DSD.AC__PED_5.9</t>
  </si>
  <si>
    <t>DSD.AC__PED_10.14</t>
  </si>
  <si>
    <t>DSD.AC__PW_15p</t>
  </si>
  <si>
    <t>DSD.AC__LW_15p</t>
  </si>
  <si>
    <t>remove.31</t>
  </si>
  <si>
    <t>DSD.HE__ADULT_15p</t>
  </si>
  <si>
    <t>DSD.HE__PED_2u</t>
  </si>
  <si>
    <t>DSD.HE__PED_2.4</t>
  </si>
  <si>
    <t>DSD.HE__PED_5.9</t>
  </si>
  <si>
    <t>DSD.HE__PED_10.14</t>
  </si>
  <si>
    <t>DSD.HE__PW_15p</t>
  </si>
  <si>
    <t>DSD.HE__LW_15p</t>
  </si>
  <si>
    <t>remove.32</t>
  </si>
  <si>
    <t>DSD.1STB__ADULT_15p</t>
  </si>
  <si>
    <t>DSD.1STB__PED_2u</t>
  </si>
  <si>
    <t>DSD.1STB__PED_2.4</t>
  </si>
  <si>
    <t>DSD.1STB__PED_5.9</t>
  </si>
  <si>
    <t>DSD.1STB__PED_10.14</t>
  </si>
  <si>
    <t>DSD.1STB__PW_15p</t>
  </si>
  <si>
    <t>DSD.1STB__LW_15p</t>
  </si>
  <si>
    <t>remove.33</t>
  </si>
  <si>
    <t>DSD.1S__ADULT_15p</t>
  </si>
  <si>
    <t>DSD.1S__PED_2u</t>
  </si>
  <si>
    <t>DSD.1S__PED_2.4</t>
  </si>
  <si>
    <t>DSD.1S__PED_5.9</t>
  </si>
  <si>
    <t>DSD.1S__PED_10.14</t>
  </si>
  <si>
    <t>DSD.1S__PW_15p</t>
  </si>
  <si>
    <t>DSD.1S__LW_15p</t>
  </si>
  <si>
    <t>remove.34</t>
  </si>
  <si>
    <t>DSD.1SYF__ADULT_15p</t>
  </si>
  <si>
    <t>DSD.1SYF__PED_2u</t>
  </si>
  <si>
    <t>DSD.1SYF__PED_2.4</t>
  </si>
  <si>
    <t>DSD.1SYF__PED_5.9</t>
  </si>
  <si>
    <t>DSD.1SYF__PED_10.14</t>
  </si>
  <si>
    <t>DSD.1SYF__PW_15p</t>
  </si>
  <si>
    <t>DSD.1SYF__LW_15p</t>
  </si>
  <si>
    <t>remove.35</t>
  </si>
  <si>
    <t>DSD.1SMCH__ADULT_15p</t>
  </si>
  <si>
    <t>DSD.1SMCH__PED_2u</t>
  </si>
  <si>
    <t>DSD.1SMCH__PED_2.4</t>
  </si>
  <si>
    <t>DSD.1SMCH__PED_5.9</t>
  </si>
  <si>
    <t>DSD.1SMCH__PED_10.14</t>
  </si>
  <si>
    <t>DSD.1SMCH__PW_15p</t>
  </si>
  <si>
    <t>DSD.1SMCH__LW_15p</t>
  </si>
  <si>
    <t>remove.36</t>
  </si>
  <si>
    <t>DSD.AHD__ADULT_15p</t>
  </si>
  <si>
    <t>DSD.AHD__PED_2u</t>
  </si>
  <si>
    <t>DSD.AHD__PED_2.4</t>
  </si>
  <si>
    <t>DSD.AHD__PED_5.9</t>
  </si>
  <si>
    <t>DSD.AHD__PED_10.14</t>
  </si>
  <si>
    <t>DSD.AHD__PW_15p</t>
  </si>
  <si>
    <t>DSD.AHD__LW_15p</t>
  </si>
  <si>
    <t>remove.40</t>
  </si>
  <si>
    <t>remove.41</t>
  </si>
  <si>
    <t>DSD.BD_LW_15p</t>
  </si>
  <si>
    <t>DSD.BD_LW_10.14</t>
  </si>
  <si>
    <t>remove.42</t>
  </si>
  <si>
    <t>D1: Número de Pacientes Activos em TARV Elegíveis a MDS para Pacientes Estáveis.</t>
  </si>
  <si>
    <t>D2: Número de Pacientes Activos em TARV não Elegíveis a MDS para Pacientes Estáveis</t>
  </si>
  <si>
    <t>D3: Número de Pacientes Activos em TARV</t>
  </si>
  <si>
    <t>D4: Número de Pacientes Activos em TARV,  elegíveis para Dispensa Bimestral (Lactantes)</t>
  </si>
  <si>
    <t>MDS - DHIS Form</t>
  </si>
  <si>
    <t>remove.43</t>
  </si>
  <si>
    <t>DSD.ONE_PW_5P</t>
  </si>
  <si>
    <t>DSD.ONE_LW_15P</t>
  </si>
  <si>
    <t>N21:   Número de Pacientes activos em TARV que encontram-se inscritosem pelo menos um modelo MDS</t>
  </si>
  <si>
    <t>N21  Número de Pacientes activos em TARV que encontram-se inscritosem pelo menos um modelo MDS (DB, DT, DS, DA, DD, DCP, DCA, BM, CM,  AF, FR, GA, CA, EH, TB, C&amp;T, SAAJ, SMI).</t>
  </si>
  <si>
    <t>Data_Reporte</t>
  </si>
  <si>
    <t>Mes_Reporte</t>
  </si>
  <si>
    <t>Trimestre_Reporte</t>
  </si>
  <si>
    <t>Provincia</t>
  </si>
  <si>
    <t>Distrito</t>
  </si>
  <si>
    <t>Unidade_Sanitaria</t>
  </si>
  <si>
    <t>Sexo</t>
  </si>
  <si>
    <t>Faixa etaria</t>
  </si>
  <si>
    <t>Maputo Cidade</t>
  </si>
  <si>
    <t>Kamavota</t>
  </si>
  <si>
    <t>1º de Junho PS</t>
  </si>
  <si>
    <t>Masculino</t>
  </si>
  <si>
    <t>Albasine PS</t>
  </si>
  <si>
    <t>Hulene PSA</t>
  </si>
  <si>
    <t>Pescadores PS</t>
  </si>
  <si>
    <t>Romão PSA</t>
  </si>
  <si>
    <t>1o de Maio CS</t>
  </si>
  <si>
    <t>CS Polana Canico</t>
  </si>
  <si>
    <t>CS Alto Mae</t>
  </si>
  <si>
    <t>HCM Ped</t>
  </si>
  <si>
    <t>CS Malhangalene</t>
  </si>
  <si>
    <t>CS Maxaquene</t>
  </si>
  <si>
    <t>CS Polana Cimento</t>
  </si>
  <si>
    <t>CS PORTO</t>
  </si>
  <si>
    <t>CS Bagamoio</t>
  </si>
  <si>
    <t>HPI</t>
  </si>
  <si>
    <t>CS Inhagoia</t>
  </si>
  <si>
    <t>CS Magoanine</t>
  </si>
  <si>
    <t>Cs Mag. Tendas</t>
  </si>
  <si>
    <t>CS Zimpeto</t>
  </si>
  <si>
    <t>CS Inhaca</t>
  </si>
  <si>
    <t>CS Catembe</t>
  </si>
  <si>
    <t>Incassane PSA</t>
  </si>
  <si>
    <t>CS Chamanculo</t>
  </si>
  <si>
    <t>Jose Macamo CS</t>
  </si>
  <si>
    <t>Jose Macamo HG</t>
  </si>
  <si>
    <t>Xipamanine CSURB</t>
  </si>
  <si>
    <t>Criancas</t>
  </si>
  <si>
    <t>Adultos</t>
  </si>
  <si>
    <t>Gravidas</t>
  </si>
  <si>
    <t>Lactantes</t>
  </si>
  <si>
    <t>Todos</t>
  </si>
  <si>
    <t>33_Faltosos</t>
  </si>
  <si>
    <t>33_Activos</t>
  </si>
  <si>
    <t>33_Dead</t>
  </si>
  <si>
    <t>33_Transferred_Out</t>
  </si>
  <si>
    <t>33_Stopped_Treatment</t>
  </si>
  <si>
    <t>120_Faltosos</t>
  </si>
  <si>
    <t>120_Activos</t>
  </si>
  <si>
    <t>120_Dead</t>
  </si>
  <si>
    <t>120_Transferred_Out</t>
  </si>
  <si>
    <t>120_Stopped_Treatment</t>
  </si>
  <si>
    <t>33_Inicios</t>
  </si>
  <si>
    <t>120_Inicios</t>
  </si>
  <si>
    <t>12M_Mensal_Num</t>
  </si>
  <si>
    <t>12M_Mensal_Den</t>
  </si>
  <si>
    <t>12M_Trim_Num</t>
  </si>
  <si>
    <t>12M_Trim_Den</t>
  </si>
  <si>
    <t>QIV_23</t>
  </si>
  <si>
    <t>Julho23</t>
  </si>
  <si>
    <t>Kamaxaqueni</t>
  </si>
  <si>
    <t>Kampfumu</t>
  </si>
  <si>
    <t>Kamubukwane</t>
  </si>
  <si>
    <t>Kanyaka</t>
  </si>
  <si>
    <t>Katembe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</si>
</sst>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theme="1"/>
      <name val="Calibri Light"/>
      <family val="2"/>
      <scheme val="major"/>
    </font>
    <font>
      <sz val="8"/>
      <color theme="1"/>
      <name val="Calibri Light"/>
      <family val="2"/>
      <scheme val="major"/>
    </font>
    <font>
      <b/>
      <sz val="9"/>
      <color theme="0"/>
      <name val="Calibri Light"/>
      <family val="2"/>
      <scheme val="major"/>
    </font>
    <font>
      <sz val="10"/>
      <color theme="1"/>
      <name val="Calibri Light"/>
      <family val="2"/>
      <scheme val="major"/>
    </font>
    <font>
      <b/>
      <sz val="11"/>
      <color theme="0"/>
      <name val="Calibri Light"/>
      <family val="2"/>
      <scheme val="major"/>
    </font>
    <font>
      <sz val="9"/>
      <color theme="1"/>
      <name val="Calibri"/>
      <family val="2"/>
      <scheme val="minor"/>
    </font>
    <font>
      <b/>
      <sz val="10"/>
      <color theme="1"/>
      <name val="Calibri Light"/>
      <family val="2"/>
      <scheme val="major"/>
    </font>
    <font>
      <b/>
      <sz val="14"/>
      <name val="Calibri"/>
      <family val="2"/>
    </font>
    <font>
      <b/>
      <sz val="8"/>
      <color theme="1"/>
      <name val="Calibri Light"/>
      <family val="2"/>
      <scheme val="major"/>
    </font>
    <font>
      <sz val="11"/>
      <name val="Calibri"/>
      <family val="2"/>
    </font>
    <font>
      <b/>
      <sz val="11"/>
      <color theme="1"/>
      <name val="Calibri Light"/>
      <family val="2"/>
      <scheme val="major"/>
    </font>
    <font>
      <sz val="10"/>
      <color rgb="FF000000"/>
      <name val="Arial"/>
      <family val="2"/>
    </font>
    <font>
      <sz val="9"/>
      <color rgb="FF000000"/>
      <name val="Arial"/>
      <family val="2"/>
    </font>
    <font>
      <sz val="11"/>
      <color indexed="8"/>
      <name val="Calibri"/>
      <family val="2"/>
    </font>
    <font>
      <sz val="11"/>
      <color indexed="8"/>
      <name val="Calibri Light"/>
      <family val="2"/>
      <scheme val="major"/>
    </font>
    <font>
      <b/>
      <sz val="9"/>
      <name val="Calibri Light"/>
      <family val="2"/>
      <scheme val="major"/>
    </font>
    <font>
      <b/>
      <sz val="10"/>
      <color rgb="FF000000"/>
      <name val="Calibri"/>
      <family val="2"/>
      <charset val="1"/>
    </font>
    <font>
      <b/>
      <sz val="10"/>
      <name val="Calibri"/>
      <family val="2"/>
    </font>
    <font>
      <sz val="10"/>
      <color rgb="FF000000"/>
      <name val="Calibri"/>
      <family val="2"/>
      <charset val="1"/>
    </font>
    <font>
      <b/>
      <sz val="9"/>
      <name val="Calibri"/>
      <family val="2"/>
    </font>
    <font>
      <sz val="8"/>
      <color indexed="8"/>
      <name val="Calibri Light"/>
      <family val="2"/>
      <scheme val="major"/>
    </font>
    <font>
      <sz val="9"/>
      <name val="Calibri"/>
      <family val="2"/>
    </font>
    <font>
      <sz val="10"/>
      <color indexed="8"/>
      <name val="Calibri Light"/>
      <family val="2"/>
      <scheme val="major"/>
    </font>
    <font>
      <b/>
      <sz val="8"/>
      <color indexed="8"/>
      <name val="Calibri Light"/>
      <family val="2"/>
      <scheme val="major"/>
    </font>
    <font>
      <sz val="10"/>
      <name val="Arial"/>
      <family val="2"/>
    </font>
    <font>
      <sz val="8"/>
      <name val="Calibri"/>
      <family val="2"/>
    </font>
    <font>
      <b/>
      <sz val="8"/>
      <color rgb="FF000000"/>
      <name val="Calibri"/>
      <family val="2"/>
    </font>
    <font>
      <sz val="10"/>
      <color rgb="FF000000"/>
      <name val="Calibri Light"/>
      <family val="2"/>
    </font>
    <font>
      <b/>
      <sz val="9"/>
      <name val="Segoe UI Semibold"/>
      <family val="2"/>
      <charset val="1"/>
    </font>
    <font>
      <sz val="8"/>
      <name val="Arial"/>
      <family val="2"/>
    </font>
    <font>
      <b/>
      <sz val="9"/>
      <color indexed="8"/>
      <name val="Arial Nova"/>
      <family val="2"/>
    </font>
    <font>
      <b/>
      <sz val="9"/>
      <color rgb="FFFF0000"/>
      <name val="Arial Nova"/>
      <family val="2"/>
    </font>
    <font>
      <b/>
      <sz val="10"/>
      <color rgb="FFFF0000"/>
      <name val="Arial Nova"/>
      <family val="2"/>
    </font>
    <font>
      <b/>
      <sz val="10"/>
      <color indexed="8"/>
      <name val="Arial Nova"/>
      <family val="2"/>
    </font>
    <font>
      <sz val="9"/>
      <color indexed="8"/>
      <name val="Arial Nova"/>
      <family val="2"/>
    </font>
    <font>
      <sz val="9"/>
      <color rgb="FFFF0000"/>
      <name val="Arial Nova"/>
      <family val="2"/>
    </font>
    <font>
      <b/>
      <sz val="10"/>
      <color rgb="FF000000"/>
      <name val="Arial Nova"/>
      <family val="2"/>
    </font>
    <font>
      <sz val="8"/>
      <color rgb="FFC00000"/>
      <name val="Arial Nova"/>
      <family val="2"/>
    </font>
    <font>
      <sz val="8"/>
      <color rgb="FFFF0000"/>
      <name val="Arial Nova"/>
      <family val="2"/>
    </font>
    <font>
      <sz val="8"/>
      <color theme="1"/>
      <name val="Arial Nova"/>
      <family val="2"/>
    </font>
    <font>
      <sz val="9"/>
      <name val="Arial Nova"/>
      <family val="2"/>
    </font>
    <font>
      <sz val="9"/>
      <name val="Arial"/>
      <family val="2"/>
    </font>
    <font>
      <b/>
      <sz val="10"/>
      <color rgb="FFC00000"/>
      <name val="Calibri"/>
      <family val="2"/>
    </font>
    <font>
      <sz val="9"/>
      <color rgb="FFC00000"/>
      <name val="Arial Nova"/>
      <family val="2"/>
    </font>
    <font>
      <sz val="11"/>
      <name val="Calibri"/>
      <family val="2"/>
    </font>
    <font>
      <b/>
      <sz val="8"/>
      <name val="Calibri"/>
      <family val="2"/>
    </font>
  </fonts>
  <fills count="62">
    <fill>
      <patternFill patternType="none"/>
    </fill>
    <fill>
      <patternFill patternType="gray125"/>
    </fill>
    <fill>
      <patternFill patternType="gray0625"/>
    </fill>
    <fill>
      <patternFill patternType="solid">
        <fgColor rgb="FF2CC23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bgColor indexed="64"/>
      </patternFill>
    </fill>
    <fill>
      <patternFill patternType="solid">
        <fgColor rgb="FFFFFFFF"/>
        <bgColor indexed="64"/>
      </patternFill>
    </fill>
    <fill>
      <patternFill patternType="solid">
        <fgColor rgb="FFCCCCCC"/>
        <bgColor indexed="64"/>
      </patternFill>
    </fill>
    <fill>
      <patternFill patternType="solid">
        <fgColor rgb="FF66CCFF"/>
        <bgColor indexed="64"/>
      </patternFill>
    </fill>
    <fill>
      <patternFill patternType="solid">
        <fgColor rgb="FF92D050"/>
        <bgColor indexed="64"/>
      </patternFill>
    </fill>
    <fill>
      <patternFill patternType="solid">
        <fgColor rgb="FF70AD47"/>
        <bgColor rgb="FF339966"/>
      </patternFill>
    </fill>
    <fill>
      <patternFill patternType="solid">
        <fgColor rgb="FF5B9BD5"/>
        <bgColor rgb="FF9999FF"/>
      </patternFill>
    </fill>
    <fill>
      <patternFill patternType="solid">
        <fgColor rgb="FF6D9EEB"/>
        <bgColor indexed="44"/>
      </patternFill>
    </fill>
    <fill>
      <patternFill patternType="solid">
        <fgColor rgb="FF6AA84F"/>
        <bgColor indexed="55"/>
      </patternFill>
    </fill>
    <fill>
      <patternFill patternType="solid">
        <fgColor theme="7" tint="0.39997558519241921"/>
        <bgColor indexed="55"/>
      </patternFill>
    </fill>
    <fill>
      <patternFill patternType="solid">
        <fgColor rgb="FFA9D18E"/>
        <bgColor rgb="FFB6D7A8"/>
      </patternFill>
    </fill>
    <fill>
      <patternFill patternType="solid">
        <fgColor rgb="FFB6D7A8"/>
        <bgColor rgb="FFC5E0B4"/>
      </patternFill>
    </fill>
    <fill>
      <patternFill patternType="solid">
        <fgColor rgb="FFFFFF00"/>
        <bgColor rgb="FFFFFF00"/>
      </patternFill>
    </fill>
    <fill>
      <patternFill patternType="solid">
        <fgColor rgb="FF9DC3E6"/>
        <bgColor rgb="FF9CC2E5"/>
      </patternFill>
    </fill>
    <fill>
      <patternFill patternType="solid">
        <fgColor indexed="44"/>
        <bgColor indexed="31"/>
      </patternFill>
    </fill>
    <fill>
      <patternFill patternType="solid">
        <fgColor rgb="FF92D050"/>
        <bgColor indexed="31"/>
      </patternFill>
    </fill>
    <fill>
      <patternFill patternType="solid">
        <fgColor theme="7" tint="0.59999389629810485"/>
        <bgColor indexed="31"/>
      </patternFill>
    </fill>
    <fill>
      <patternFill patternType="solid">
        <fgColor indexed="55"/>
        <bgColor indexed="22"/>
      </patternFill>
    </fill>
    <fill>
      <patternFill patternType="solid">
        <fgColor indexed="52"/>
        <bgColor indexed="51"/>
      </patternFill>
    </fill>
    <fill>
      <patternFill patternType="solid">
        <fgColor rgb="FFC9DAF8"/>
        <bgColor indexed="44"/>
      </patternFill>
    </fill>
    <fill>
      <patternFill patternType="solid">
        <fgColor indexed="22"/>
        <bgColor indexed="55"/>
      </patternFill>
    </fill>
    <fill>
      <patternFill patternType="solid">
        <fgColor rgb="FFE2F0D9"/>
        <bgColor rgb="FFDEEBF7"/>
      </patternFill>
    </fill>
    <fill>
      <patternFill patternType="solid">
        <fgColor rgb="FFC5E0B4"/>
        <bgColor rgb="FFB6D7A8"/>
      </patternFill>
    </fill>
    <fill>
      <patternFill patternType="solid">
        <fgColor rgb="FFBDD7EE"/>
        <bgColor rgb="FFCCCCFF"/>
      </patternFill>
    </fill>
    <fill>
      <patternFill patternType="solid">
        <fgColor theme="0" tint="-0.34998626667073579"/>
        <bgColor indexed="64"/>
      </patternFill>
    </fill>
    <fill>
      <patternFill patternType="solid">
        <fgColor rgb="FFB6D7A8"/>
        <bgColor indexed="64"/>
      </patternFill>
    </fill>
    <fill>
      <patternFill patternType="solid">
        <fgColor rgb="FFC9DAF8"/>
        <bgColor indexed="64"/>
      </patternFill>
    </fill>
    <fill>
      <patternFill patternType="solid">
        <fgColor theme="0" tint="-0.14999847407452621"/>
        <bgColor theme="0" tint="-0.14999847407452621"/>
      </patternFill>
    </fill>
    <fill>
      <patternFill patternType="solid">
        <fgColor theme="7" tint="0.39997558519241921"/>
        <bgColor indexed="64"/>
      </patternFill>
    </fill>
    <fill>
      <patternFill patternType="solid">
        <fgColor rgb="FFEAE6E0"/>
      </patternFill>
    </fill>
    <fill>
      <patternFill patternType="solid">
        <fgColor rgb="FFF7F5F3"/>
      </patternFill>
    </fill>
    <fill>
      <patternFill patternType="solid">
        <fgColor theme="4" tint="0.79998168889431442"/>
        <bgColor indexed="64"/>
      </patternFill>
    </fill>
    <fill>
      <patternFill patternType="solid">
        <fgColor theme="7" tint="0.59999389629810485"/>
        <bgColor indexed="64"/>
      </patternFill>
    </fill>
    <fill>
      <patternFill patternType="solid">
        <fgColor rgb="FFD9D9D9"/>
        <bgColor rgb="FFD9D9D9"/>
      </patternFill>
    </fill>
    <fill>
      <patternFill patternType="solid">
        <fgColor theme="0"/>
        <bgColor theme="0" tint="-0.14999847407452621"/>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26"/>
      </patternFill>
    </fill>
    <fill>
      <patternFill patternType="solid">
        <fgColor theme="5" tint="0.59999389629810485"/>
        <bgColor indexed="26"/>
      </patternFill>
    </fill>
    <fill>
      <patternFill patternType="solid">
        <fgColor theme="5" tint="0.39997558519241921"/>
        <bgColor indexed="64"/>
      </patternFill>
    </fill>
    <fill>
      <patternFill patternType="solid">
        <fgColor theme="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9"/>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3" tint="0.79998168889431442"/>
        <bgColor indexed="64"/>
      </patternFill>
    </fill>
  </fills>
  <borders count="61">
    <border>
      <left/>
      <right/>
      <top/>
      <bottom/>
      <diagonal/>
    </border>
    <border>
      <left/>
      <right/>
      <top style="thin">
        <color indexed="64"/>
      </top>
      <bottom/>
      <diagonal/>
    </border>
    <border>
      <left/>
      <right/>
      <top/>
      <bottom style="thin">
        <color theme="2" tint="-9.9948118533890809E-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dashed">
        <color theme="4"/>
      </left>
      <right style="dashed">
        <color theme="4"/>
      </right>
      <top style="thin">
        <color theme="4"/>
      </top>
      <bottom style="thin">
        <color theme="4"/>
      </bottom>
      <diagonal/>
    </border>
    <border>
      <left style="thin">
        <color indexed="62"/>
      </left>
      <right style="thin">
        <color indexed="62"/>
      </right>
      <top style="thin">
        <color indexed="62"/>
      </top>
      <bottom style="thin">
        <color indexed="62"/>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D6CDC1"/>
      </left>
      <right style="thin">
        <color rgb="FFD6CDC1"/>
      </right>
      <top style="thin">
        <color rgb="FFD6CDC1"/>
      </top>
      <bottom style="thin">
        <color rgb="FFD6CDC1"/>
      </bottom>
      <diagonal/>
    </border>
    <border>
      <left style="thin">
        <color indexed="62"/>
      </left>
      <right style="thin">
        <color indexed="62"/>
      </right>
      <top/>
      <bottom style="thin">
        <color indexed="62"/>
      </bottom>
      <diagonal/>
    </border>
    <border>
      <left style="thin">
        <color indexed="62"/>
      </left>
      <right style="thin">
        <color indexed="62"/>
      </right>
      <top style="thin">
        <color indexed="62"/>
      </top>
      <bottom/>
      <diagonal/>
    </border>
    <border>
      <left style="thin">
        <color indexed="64"/>
      </left>
      <right/>
      <top style="thin">
        <color theme="1"/>
      </top>
      <bottom/>
      <diagonal/>
    </border>
    <border>
      <left style="thin">
        <color indexed="8"/>
      </left>
      <right/>
      <top style="thin">
        <color indexed="8"/>
      </top>
      <bottom/>
      <diagonal/>
    </border>
    <border>
      <left style="thin">
        <color indexed="8"/>
      </left>
      <right/>
      <top style="thin">
        <color theme="1"/>
      </top>
      <bottom/>
      <diagonal/>
    </border>
    <border>
      <left style="thin">
        <color theme="1"/>
      </left>
      <right/>
      <top style="thin">
        <color theme="1"/>
      </top>
      <bottom/>
      <diagonal/>
    </border>
    <border>
      <left style="thin">
        <color indexed="64"/>
      </left>
      <right style="thin">
        <color theme="1"/>
      </right>
      <top style="thin">
        <color theme="1"/>
      </top>
      <bottom/>
      <diagonal/>
    </border>
    <border>
      <left style="dashed">
        <color theme="4"/>
      </left>
      <right/>
      <top style="thin">
        <color theme="4"/>
      </top>
      <bottom/>
      <diagonal/>
    </border>
    <border>
      <left style="thin">
        <color indexed="63"/>
      </left>
      <right/>
      <top style="thin">
        <color indexed="63"/>
      </top>
      <bottom/>
      <diagonal/>
    </border>
    <border>
      <left style="thin">
        <color indexed="63"/>
      </left>
      <right/>
      <top style="thin">
        <color indexed="62"/>
      </top>
      <bottom/>
      <diagonal/>
    </border>
    <border>
      <left style="thin">
        <color indexed="62"/>
      </left>
      <right/>
      <top style="thin">
        <color indexed="62"/>
      </top>
      <bottom/>
      <diagonal/>
    </border>
    <border>
      <left style="dashed">
        <color theme="4"/>
      </left>
      <right/>
      <top style="thin">
        <color theme="4"/>
      </top>
      <bottom style="thin">
        <color theme="4"/>
      </bottom>
      <diagonal/>
    </border>
    <border>
      <left style="thin">
        <color indexed="63"/>
      </left>
      <right/>
      <top style="thin">
        <color indexed="63"/>
      </top>
      <bottom style="thin">
        <color indexed="63"/>
      </bottom>
      <diagonal/>
    </border>
    <border>
      <left style="thin">
        <color indexed="63"/>
      </left>
      <right/>
      <top style="thin">
        <color indexed="62"/>
      </top>
      <bottom style="thin">
        <color indexed="62"/>
      </bottom>
      <diagonal/>
    </border>
    <border>
      <left style="thin">
        <color indexed="62"/>
      </left>
      <right/>
      <top style="thin">
        <color indexed="62"/>
      </top>
      <bottom style="thin">
        <color indexed="62"/>
      </bottom>
      <diagonal/>
    </border>
    <border>
      <left style="thin">
        <color indexed="64"/>
      </left>
      <right style="thin">
        <color indexed="64"/>
      </right>
      <top/>
      <bottom style="thin">
        <color theme="1"/>
      </bottom>
      <diagonal/>
    </border>
    <border>
      <left style="thin">
        <color indexed="64"/>
      </left>
      <right style="thin">
        <color indexed="64"/>
      </right>
      <top/>
      <bottom style="thin">
        <color indexed="8"/>
      </bottom>
      <diagonal/>
    </border>
    <border>
      <left style="medium">
        <color theme="4"/>
      </left>
      <right style="thin">
        <color indexed="64"/>
      </right>
      <top style="thin">
        <color indexed="64"/>
      </top>
      <bottom style="thin">
        <color indexed="64"/>
      </bottom>
      <diagonal/>
    </border>
    <border>
      <left style="thin">
        <color indexed="64"/>
      </left>
      <right style="medium">
        <color theme="4"/>
      </right>
      <top style="thin">
        <color indexed="64"/>
      </top>
      <bottom style="thin">
        <color indexed="64"/>
      </bottom>
      <diagonal/>
    </border>
    <border>
      <left style="medium">
        <color theme="4"/>
      </left>
      <right/>
      <top style="thin">
        <color indexed="64"/>
      </top>
      <bottom style="thin">
        <color indexed="64"/>
      </bottom>
      <diagonal/>
    </border>
    <border>
      <left/>
      <right style="medium">
        <color theme="4"/>
      </right>
      <top style="thin">
        <color indexed="64"/>
      </top>
      <bottom style="thin">
        <color indexed="64"/>
      </bottom>
      <diagonal/>
    </border>
    <border>
      <left style="medium">
        <color theme="4"/>
      </left>
      <right style="thin">
        <color indexed="64"/>
      </right>
      <top/>
      <bottom/>
      <diagonal/>
    </border>
    <border>
      <left style="medium">
        <color theme="4"/>
      </left>
      <right style="thin">
        <color indexed="64"/>
      </right>
      <top style="thin">
        <color indexed="64"/>
      </top>
      <bottom/>
      <diagonal/>
    </border>
    <border>
      <left style="thin">
        <color indexed="64"/>
      </left>
      <right style="medium">
        <color theme="4"/>
      </right>
      <top style="thin">
        <color indexed="64"/>
      </top>
      <bottom/>
      <diagonal/>
    </border>
    <border>
      <left style="medium">
        <color theme="4"/>
      </left>
      <right style="thin">
        <color indexed="64"/>
      </right>
      <top style="medium">
        <color theme="4"/>
      </top>
      <bottom style="medium">
        <color theme="4"/>
      </bottom>
      <diagonal/>
    </border>
    <border>
      <left style="thin">
        <color indexed="64"/>
      </left>
      <right style="thin">
        <color indexed="64"/>
      </right>
      <top style="medium">
        <color theme="4"/>
      </top>
      <bottom style="medium">
        <color theme="4"/>
      </bottom>
      <diagonal/>
    </border>
    <border>
      <left style="thin">
        <color indexed="64"/>
      </left>
      <right style="medium">
        <color theme="4"/>
      </right>
      <top style="medium">
        <color theme="4"/>
      </top>
      <bottom style="medium">
        <color theme="4"/>
      </bottom>
      <diagonal/>
    </border>
    <border>
      <left/>
      <right style="thin">
        <color indexed="64"/>
      </right>
      <top style="medium">
        <color theme="4"/>
      </top>
      <bottom style="medium">
        <color theme="4"/>
      </bottom>
      <diagonal/>
    </border>
    <border>
      <left style="thin">
        <color indexed="64"/>
      </left>
      <right/>
      <top style="medium">
        <color theme="4"/>
      </top>
      <bottom style="medium">
        <color theme="4"/>
      </bottom>
      <diagonal/>
    </border>
    <border>
      <left style="medium">
        <color theme="4"/>
      </left>
      <right style="dashed">
        <color theme="4"/>
      </right>
      <top style="thin">
        <color theme="4"/>
      </top>
      <bottom style="thin">
        <color theme="4"/>
      </bottom>
      <diagonal/>
    </border>
    <border>
      <left style="dashed">
        <color theme="4"/>
      </left>
      <right style="medium">
        <color theme="4"/>
      </right>
      <top style="thin">
        <color theme="4"/>
      </top>
      <bottom style="thin">
        <color theme="4"/>
      </bottom>
      <diagonal/>
    </border>
    <border>
      <left/>
      <right style="dashed">
        <color theme="4"/>
      </right>
      <top style="thin">
        <color theme="4"/>
      </top>
      <bottom style="thin">
        <color theme="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bottom/>
      <diagonal/>
    </border>
  </borders>
  <cellStyleXfs count="17">
    <xf numFmtId="0" fontId="0" fillId="0" borderId="0"/>
    <xf numFmtId="0" fontId="5" fillId="0" borderId="0"/>
    <xf numFmtId="0" fontId="4" fillId="0" borderId="0"/>
    <xf numFmtId="9" fontId="17" fillId="0" borderId="0" applyFont="0" applyFill="0" applyBorder="0" applyAlignment="0" applyProtection="0"/>
    <xf numFmtId="0" fontId="21" fillId="0" borderId="0"/>
    <xf numFmtId="0" fontId="3" fillId="0" borderId="0"/>
    <xf numFmtId="9" fontId="3" fillId="0" borderId="0" applyFont="0" applyFill="0" applyBorder="0" applyAlignment="0" applyProtection="0"/>
    <xf numFmtId="0" fontId="2" fillId="0" borderId="0"/>
    <xf numFmtId="0" fontId="32" fillId="0" borderId="0" applyNumberFormat="0" applyFont="0" applyFill="0" applyBorder="0" applyAlignment="0" applyProtection="0"/>
    <xf numFmtId="0" fontId="34" fillId="37" borderId="26">
      <alignment horizontal="left" wrapText="1"/>
    </xf>
    <xf numFmtId="0" fontId="34" fillId="38" borderId="26">
      <alignment horizontal="center" wrapText="1"/>
    </xf>
    <xf numFmtId="0" fontId="34" fillId="38" borderId="26">
      <alignment horizontal="left" wrapText="1"/>
    </xf>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52" fillId="0" borderId="0"/>
  </cellStyleXfs>
  <cellXfs count="351">
    <xf numFmtId="0" fontId="0" fillId="0" borderId="0" xfId="0"/>
    <xf numFmtId="0" fontId="15" fillId="2" borderId="0" xfId="0" applyFont="1" applyFill="1" applyAlignment="1">
      <alignment vertical="center" textRotation="90"/>
    </xf>
    <xf numFmtId="0" fontId="6" fillId="0" borderId="0" xfId="1" applyFont="1" applyAlignment="1">
      <alignment vertical="center"/>
    </xf>
    <xf numFmtId="0" fontId="5" fillId="0" borderId="0" xfId="1"/>
    <xf numFmtId="0" fontId="8" fillId="0" borderId="0" xfId="1" applyFont="1"/>
    <xf numFmtId="0" fontId="11" fillId="0" borderId="0" xfId="1" applyFont="1" applyAlignment="1">
      <alignment horizontal="center"/>
    </xf>
    <xf numFmtId="0" fontId="11" fillId="0" borderId="1" xfId="1" applyFont="1" applyBorder="1" applyAlignment="1">
      <alignment horizontal="center"/>
    </xf>
    <xf numFmtId="0" fontId="12" fillId="3" borderId="0" xfId="1" applyFont="1" applyFill="1" applyAlignment="1">
      <alignment vertical="center"/>
    </xf>
    <xf numFmtId="0" fontId="5" fillId="3" borderId="0" xfId="1" applyFill="1" applyAlignment="1">
      <alignment vertical="center"/>
    </xf>
    <xf numFmtId="0" fontId="5" fillId="0" borderId="0" xfId="1" applyAlignment="1">
      <alignment vertical="center"/>
    </xf>
    <xf numFmtId="0" fontId="12" fillId="4" borderId="2" xfId="1" applyFont="1" applyFill="1" applyBorder="1" applyAlignment="1">
      <alignment vertical="center"/>
    </xf>
    <xf numFmtId="0" fontId="11" fillId="0" borderId="3" xfId="1" applyFont="1" applyBorder="1" applyAlignment="1">
      <alignment horizontal="left" vertical="center"/>
    </xf>
    <xf numFmtId="1" fontId="11" fillId="0" borderId="3" xfId="1" applyNumberFormat="1" applyFont="1" applyBorder="1" applyAlignment="1">
      <alignment horizontal="center" vertical="center"/>
    </xf>
    <xf numFmtId="0" fontId="5" fillId="0" borderId="0" xfId="1" applyAlignment="1">
      <alignment horizontal="center"/>
    </xf>
    <xf numFmtId="1" fontId="11" fillId="0" borderId="0" xfId="1" applyNumberFormat="1" applyFont="1" applyAlignment="1">
      <alignment horizontal="center" vertical="center"/>
    </xf>
    <xf numFmtId="0" fontId="7" fillId="2" borderId="0" xfId="1" applyFont="1" applyFill="1" applyAlignment="1">
      <alignment vertical="center" textRotation="90"/>
    </xf>
    <xf numFmtId="0" fontId="9" fillId="0" borderId="0" xfId="1" applyFont="1" applyAlignment="1">
      <alignment horizontal="right"/>
    </xf>
    <xf numFmtId="0" fontId="13" fillId="0" borderId="0" xfId="1" applyFont="1" applyAlignment="1">
      <alignment horizontal="left" vertical="center"/>
    </xf>
    <xf numFmtId="49" fontId="11" fillId="7" borderId="3" xfId="1" applyNumberFormat="1" applyFont="1" applyFill="1" applyBorder="1" applyAlignment="1">
      <alignment horizontal="center" vertical="center" wrapText="1"/>
    </xf>
    <xf numFmtId="49" fontId="11" fillId="4" borderId="3" xfId="1" applyNumberFormat="1" applyFont="1" applyFill="1" applyBorder="1" applyAlignment="1">
      <alignment horizontal="center" vertical="center" wrapText="1"/>
    </xf>
    <xf numFmtId="0" fontId="18" fillId="4" borderId="2" xfId="1" applyFont="1" applyFill="1" applyBorder="1" applyAlignment="1">
      <alignment vertical="center"/>
    </xf>
    <xf numFmtId="0" fontId="18" fillId="4" borderId="2" xfId="1" applyFont="1" applyFill="1" applyBorder="1" applyAlignment="1">
      <alignment vertical="center" wrapText="1"/>
    </xf>
    <xf numFmtId="9" fontId="14" fillId="5" borderId="3" xfId="3" applyFont="1" applyFill="1" applyBorder="1" applyAlignment="1">
      <alignment horizontal="center" vertical="center"/>
    </xf>
    <xf numFmtId="1" fontId="11" fillId="8" borderId="0" xfId="1" applyNumberFormat="1" applyFont="1" applyFill="1" applyAlignment="1">
      <alignment horizontal="center" vertical="center"/>
    </xf>
    <xf numFmtId="0" fontId="20" fillId="9" borderId="5" xfId="0" applyFont="1" applyFill="1" applyBorder="1" applyAlignment="1">
      <alignment vertical="center"/>
    </xf>
    <xf numFmtId="49" fontId="20" fillId="11" borderId="5" xfId="0" applyNumberFormat="1" applyFont="1" applyFill="1" applyBorder="1" applyAlignment="1">
      <alignment vertical="center"/>
    </xf>
    <xf numFmtId="0" fontId="10" fillId="12" borderId="0" xfId="1" applyFont="1" applyFill="1" applyAlignment="1">
      <alignment vertical="center"/>
    </xf>
    <xf numFmtId="0" fontId="22" fillId="0" borderId="0" xfId="4" applyFont="1"/>
    <xf numFmtId="0" fontId="3" fillId="0" borderId="0" xfId="5"/>
    <xf numFmtId="0" fontId="9" fillId="32" borderId="0" xfId="4" applyFont="1" applyFill="1" applyAlignment="1">
      <alignment vertical="center"/>
    </xf>
    <xf numFmtId="0" fontId="21" fillId="0" borderId="0" xfId="4"/>
    <xf numFmtId="0" fontId="21" fillId="0" borderId="24" xfId="4" applyBorder="1"/>
    <xf numFmtId="0" fontId="21" fillId="0" borderId="4" xfId="4" applyBorder="1"/>
    <xf numFmtId="0" fontId="21" fillId="0" borderId="25" xfId="4" applyBorder="1"/>
    <xf numFmtId="0" fontId="0" fillId="0" borderId="23" xfId="4" applyFont="1" applyBorder="1"/>
    <xf numFmtId="0" fontId="35" fillId="41" borderId="22" xfId="4" applyFont="1" applyFill="1" applyBorder="1"/>
    <xf numFmtId="0" fontId="35" fillId="41" borderId="27" xfId="4" applyFont="1" applyFill="1" applyBorder="1"/>
    <xf numFmtId="0" fontId="35" fillId="41" borderId="28" xfId="4" applyFont="1" applyFill="1" applyBorder="1"/>
    <xf numFmtId="0" fontId="2" fillId="0" borderId="0" xfId="12"/>
    <xf numFmtId="0" fontId="16" fillId="32" borderId="12" xfId="4" applyFont="1" applyFill="1" applyBorder="1" applyAlignment="1">
      <alignment vertical="center"/>
    </xf>
    <xf numFmtId="0" fontId="16" fillId="32" borderId="29" xfId="4" applyFont="1" applyFill="1" applyBorder="1" applyAlignment="1">
      <alignment vertical="center"/>
    </xf>
    <xf numFmtId="0" fontId="16" fillId="32" borderId="29" xfId="4" applyFont="1" applyFill="1" applyBorder="1" applyAlignment="1">
      <alignment horizontal="center" vertical="center" wrapText="1"/>
    </xf>
    <xf numFmtId="0" fontId="31" fillId="33" borderId="30" xfId="4" applyFont="1" applyFill="1" applyBorder="1" applyAlignment="1">
      <alignment horizontal="center" vertical="center"/>
    </xf>
    <xf numFmtId="0" fontId="16" fillId="32" borderId="31" xfId="4" applyFont="1" applyFill="1" applyBorder="1" applyAlignment="1">
      <alignment vertical="center"/>
    </xf>
    <xf numFmtId="0" fontId="16" fillId="32" borderId="32" xfId="4" applyFont="1" applyFill="1" applyBorder="1" applyAlignment="1">
      <alignment vertical="center"/>
    </xf>
    <xf numFmtId="0" fontId="31" fillId="34" borderId="30" xfId="4" applyFont="1" applyFill="1" applyBorder="1" applyAlignment="1">
      <alignment horizontal="center" vertical="center"/>
    </xf>
    <xf numFmtId="0" fontId="31" fillId="34" borderId="31" xfId="4" applyFont="1" applyFill="1" applyBorder="1" applyAlignment="1">
      <alignment horizontal="center" vertical="center"/>
    </xf>
    <xf numFmtId="0" fontId="16" fillId="32" borderId="33" xfId="4" applyFont="1" applyFill="1" applyBorder="1" applyAlignment="1">
      <alignment vertical="center"/>
    </xf>
    <xf numFmtId="0" fontId="11" fillId="35" borderId="34" xfId="4" applyFont="1" applyFill="1" applyBorder="1"/>
    <xf numFmtId="0" fontId="29" fillId="35" borderId="35" xfId="12" applyFont="1" applyFill="1" applyBorder="1"/>
    <xf numFmtId="0" fontId="30" fillId="35" borderId="36" xfId="4" applyFont="1" applyFill="1" applyBorder="1"/>
    <xf numFmtId="0" fontId="30" fillId="35" borderId="37" xfId="4" applyFont="1" applyFill="1" applyBorder="1"/>
    <xf numFmtId="9" fontId="30" fillId="35" borderId="37" xfId="13" applyFont="1" applyFill="1" applyBorder="1"/>
    <xf numFmtId="9" fontId="30" fillId="35" borderId="28" xfId="13" applyFont="1" applyFill="1" applyBorder="1"/>
    <xf numFmtId="0" fontId="11" fillId="0" borderId="34" xfId="4" applyFont="1" applyBorder="1"/>
    <xf numFmtId="0" fontId="29" fillId="0" borderId="35" xfId="12" applyFont="1" applyBorder="1"/>
    <xf numFmtId="0" fontId="30" fillId="0" borderId="36" xfId="4" applyFont="1" applyBorder="1"/>
    <xf numFmtId="0" fontId="30" fillId="0" borderId="37" xfId="4" applyFont="1" applyBorder="1"/>
    <xf numFmtId="9" fontId="30" fillId="0" borderId="37" xfId="13" applyFont="1" applyBorder="1"/>
    <xf numFmtId="9" fontId="30" fillId="0" borderId="28" xfId="13" applyFont="1" applyBorder="1"/>
    <xf numFmtId="0" fontId="11" fillId="43" borderId="34" xfId="4" applyFont="1" applyFill="1" applyBorder="1"/>
    <xf numFmtId="0" fontId="11" fillId="42" borderId="34" xfId="4" applyFont="1" applyFill="1" applyBorder="1"/>
    <xf numFmtId="0" fontId="29" fillId="43" borderId="35" xfId="12" applyFont="1" applyFill="1" applyBorder="1"/>
    <xf numFmtId="0" fontId="30" fillId="42" borderId="36" xfId="4" applyFont="1" applyFill="1" applyBorder="1"/>
    <xf numFmtId="0" fontId="30" fillId="42" borderId="37" xfId="4" applyFont="1" applyFill="1" applyBorder="1"/>
    <xf numFmtId="9" fontId="30" fillId="42" borderId="37" xfId="13" applyFont="1" applyFill="1" applyBorder="1"/>
    <xf numFmtId="9" fontId="30" fillId="42" borderId="28" xfId="13" applyFont="1" applyFill="1" applyBorder="1"/>
    <xf numFmtId="0" fontId="11" fillId="35" borderId="38" xfId="4" applyFont="1" applyFill="1" applyBorder="1"/>
    <xf numFmtId="0" fontId="29" fillId="35" borderId="39" xfId="12" applyFont="1" applyFill="1" applyBorder="1"/>
    <xf numFmtId="0" fontId="30" fillId="35" borderId="40" xfId="4" applyFont="1" applyFill="1" applyBorder="1"/>
    <xf numFmtId="0" fontId="30" fillId="35" borderId="41" xfId="4" applyFont="1" applyFill="1" applyBorder="1"/>
    <xf numFmtId="9" fontId="30" fillId="35" borderId="41" xfId="13" applyFont="1" applyFill="1" applyBorder="1"/>
    <xf numFmtId="9" fontId="30" fillId="35" borderId="22" xfId="13" applyFont="1" applyFill="1" applyBorder="1"/>
    <xf numFmtId="0" fontId="2" fillId="0" borderId="23" xfId="12" applyBorder="1"/>
    <xf numFmtId="9" fontId="29" fillId="0" borderId="23" xfId="12" applyNumberFormat="1" applyFont="1" applyBorder="1"/>
    <xf numFmtId="9" fontId="21" fillId="0" borderId="23" xfId="13" applyFont="1" applyBorder="1"/>
    <xf numFmtId="9" fontId="21" fillId="0" borderId="0" xfId="13" applyFont="1"/>
    <xf numFmtId="0" fontId="13" fillId="36" borderId="24" xfId="12" applyFont="1" applyFill="1" applyBorder="1"/>
    <xf numFmtId="9" fontId="29" fillId="0" borderId="24" xfId="12" applyNumberFormat="1" applyFont="1" applyBorder="1"/>
    <xf numFmtId="9" fontId="21" fillId="0" borderId="24" xfId="13" applyFont="1" applyBorder="1"/>
    <xf numFmtId="0" fontId="13" fillId="36" borderId="4" xfId="12" applyFont="1" applyFill="1" applyBorder="1"/>
    <xf numFmtId="9" fontId="29" fillId="0" borderId="4" xfId="12" applyNumberFormat="1" applyFont="1" applyBorder="1"/>
    <xf numFmtId="9" fontId="21" fillId="0" borderId="4" xfId="13" applyFont="1" applyBorder="1"/>
    <xf numFmtId="0" fontId="13" fillId="36" borderId="25" xfId="12" applyFont="1" applyFill="1" applyBorder="1"/>
    <xf numFmtId="9" fontId="29" fillId="0" borderId="25" xfId="12" applyNumberFormat="1" applyFont="1" applyBorder="1"/>
    <xf numFmtId="9" fontId="21" fillId="0" borderId="25" xfId="13" applyFont="1" applyBorder="1"/>
    <xf numFmtId="0" fontId="26" fillId="29" borderId="43" xfId="12" applyFont="1" applyFill="1" applyBorder="1" applyAlignment="1">
      <alignment horizontal="center" vertical="center" wrapText="1"/>
    </xf>
    <xf numFmtId="0" fontId="26" fillId="30" borderId="43" xfId="12" applyFont="1" applyFill="1" applyBorder="1" applyAlignment="1">
      <alignment horizontal="center" vertical="center" wrapText="1"/>
    </xf>
    <xf numFmtId="0" fontId="26" fillId="31" borderId="43" xfId="12" applyFont="1" applyFill="1" applyBorder="1" applyAlignment="1">
      <alignment horizontal="center" vertical="center" wrapText="1"/>
    </xf>
    <xf numFmtId="0" fontId="26" fillId="21" borderId="43" xfId="12" applyFont="1" applyFill="1" applyBorder="1" applyAlignment="1">
      <alignment horizontal="center" vertical="center" wrapText="1"/>
    </xf>
    <xf numFmtId="49" fontId="26" fillId="31" borderId="42" xfId="12" applyNumberFormat="1" applyFont="1" applyFill="1" applyBorder="1" applyAlignment="1">
      <alignment horizontal="center" vertical="center" wrapText="1"/>
    </xf>
    <xf numFmtId="0" fontId="36" fillId="45" borderId="4" xfId="5" applyFont="1" applyFill="1" applyBorder="1" applyAlignment="1">
      <alignment vertical="center" wrapText="1"/>
    </xf>
    <xf numFmtId="0" fontId="36" fillId="46" borderId="4" xfId="5" applyFont="1" applyFill="1" applyBorder="1" applyAlignment="1">
      <alignment vertical="center" wrapText="1"/>
    </xf>
    <xf numFmtId="1" fontId="33" fillId="0" borderId="0" xfId="5" applyNumberFormat="1" applyFont="1" applyAlignment="1">
      <alignment horizontal="center" vertical="center"/>
    </xf>
    <xf numFmtId="9" fontId="33" fillId="0" borderId="0" xfId="13" applyFont="1" applyAlignment="1">
      <alignment horizontal="center" vertical="center"/>
    </xf>
    <xf numFmtId="0" fontId="37" fillId="0" borderId="0" xfId="5" applyFont="1"/>
    <xf numFmtId="0" fontId="37" fillId="0" borderId="0" xfId="5" applyFont="1" applyAlignment="1">
      <alignment horizontal="center"/>
    </xf>
    <xf numFmtId="0" fontId="23" fillId="0" borderId="4" xfId="4" applyFont="1" applyBorder="1" applyAlignment="1">
      <alignment vertical="center" wrapText="1"/>
    </xf>
    <xf numFmtId="0" fontId="23" fillId="0" borderId="11" xfId="4" applyFont="1" applyBorder="1" applyAlignment="1">
      <alignment vertical="center" wrapText="1"/>
    </xf>
    <xf numFmtId="0" fontId="23" fillId="0" borderId="13" xfId="4" applyFont="1" applyBorder="1" applyAlignment="1">
      <alignment vertical="center" wrapText="1"/>
    </xf>
    <xf numFmtId="0" fontId="42" fillId="52" borderId="11" xfId="0" applyFont="1" applyFill="1" applyBorder="1" applyAlignment="1">
      <alignment horizontal="center" vertical="center" wrapText="1"/>
    </xf>
    <xf numFmtId="0" fontId="42" fillId="55" borderId="11" xfId="0" applyFont="1" applyFill="1" applyBorder="1" applyAlignment="1">
      <alignment horizontal="center" vertical="center" wrapText="1"/>
    </xf>
    <xf numFmtId="0" fontId="43" fillId="57" borderId="11" xfId="0" applyFont="1" applyFill="1" applyBorder="1" applyAlignment="1">
      <alignment horizontal="center" vertical="center" wrapText="1"/>
    </xf>
    <xf numFmtId="49" fontId="42" fillId="52" borderId="11" xfId="0" applyNumberFormat="1" applyFont="1" applyFill="1" applyBorder="1" applyAlignment="1">
      <alignment horizontal="center" vertical="center"/>
    </xf>
    <xf numFmtId="49" fontId="42" fillId="52" borderId="50" xfId="0" applyNumberFormat="1" applyFont="1" applyFill="1" applyBorder="1" applyAlignment="1">
      <alignment horizontal="center" vertical="center"/>
    </xf>
    <xf numFmtId="0" fontId="42" fillId="53" borderId="11" xfId="0" applyFont="1" applyFill="1" applyBorder="1" applyAlignment="1">
      <alignment horizontal="center" vertical="center" wrapText="1"/>
    </xf>
    <xf numFmtId="49" fontId="42" fillId="53" borderId="11" xfId="0" applyNumberFormat="1" applyFont="1" applyFill="1" applyBorder="1" applyAlignment="1">
      <alignment horizontal="center" vertical="center"/>
    </xf>
    <xf numFmtId="49" fontId="42" fillId="44" borderId="11" xfId="0" applyNumberFormat="1" applyFont="1" applyFill="1" applyBorder="1" applyAlignment="1">
      <alignment horizontal="center" vertical="center"/>
    </xf>
    <xf numFmtId="0" fontId="43" fillId="44" borderId="11" xfId="0" applyFont="1" applyFill="1" applyBorder="1" applyAlignment="1">
      <alignment horizontal="center" vertical="center" wrapText="1"/>
    </xf>
    <xf numFmtId="49" fontId="43" fillId="44" borderId="11" xfId="0" applyNumberFormat="1" applyFont="1" applyFill="1" applyBorder="1" applyAlignment="1">
      <alignment horizontal="center" vertical="center"/>
    </xf>
    <xf numFmtId="49" fontId="42" fillId="55" borderId="11" xfId="0" applyNumberFormat="1" applyFont="1" applyFill="1" applyBorder="1" applyAlignment="1">
      <alignment horizontal="center" vertical="center"/>
    </xf>
    <xf numFmtId="0" fontId="42" fillId="57" borderId="11" xfId="0" applyFont="1" applyFill="1" applyBorder="1" applyAlignment="1">
      <alignment horizontal="center" vertical="center" wrapText="1"/>
    </xf>
    <xf numFmtId="49" fontId="42" fillId="57" borderId="11" xfId="0" applyNumberFormat="1" applyFont="1" applyFill="1" applyBorder="1" applyAlignment="1">
      <alignment horizontal="center" vertical="center"/>
    </xf>
    <xf numFmtId="49" fontId="43" fillId="57" borderId="11" xfId="0" applyNumberFormat="1" applyFont="1" applyFill="1" applyBorder="1" applyAlignment="1">
      <alignment horizontal="center" vertical="center"/>
    </xf>
    <xf numFmtId="0" fontId="45" fillId="0" borderId="54" xfId="0" applyFont="1" applyBorder="1"/>
    <xf numFmtId="0" fontId="45" fillId="0" borderId="52" xfId="0" applyFont="1" applyBorder="1"/>
    <xf numFmtId="0" fontId="45" fillId="0" borderId="54" xfId="0" applyFont="1" applyBorder="1" applyAlignment="1">
      <alignment wrapText="1"/>
    </xf>
    <xf numFmtId="0" fontId="45" fillId="0" borderId="52" xfId="0" applyFont="1" applyBorder="1" applyAlignment="1">
      <alignment wrapText="1"/>
    </xf>
    <xf numFmtId="0" fontId="46" fillId="0" borderId="52" xfId="0" applyFont="1" applyBorder="1"/>
    <xf numFmtId="0" fontId="28" fillId="43" borderId="51" xfId="0" applyFont="1" applyFill="1" applyBorder="1" applyAlignment="1">
      <alignment horizontal="center" vertical="center"/>
    </xf>
    <xf numFmtId="0" fontId="28" fillId="43" borderId="52" xfId="0" applyFont="1" applyFill="1" applyBorder="1" applyAlignment="1">
      <alignment horizontal="center" vertical="center" wrapText="1"/>
    </xf>
    <xf numFmtId="0" fontId="28" fillId="43" borderId="53" xfId="0" applyFont="1" applyFill="1" applyBorder="1" applyAlignment="1">
      <alignment horizontal="center" vertical="center" wrapText="1"/>
    </xf>
    <xf numFmtId="0" fontId="28" fillId="43" borderId="54" xfId="0" applyFont="1" applyFill="1" applyBorder="1" applyAlignment="1">
      <alignment horizontal="center" vertical="center"/>
    </xf>
    <xf numFmtId="0" fontId="28" fillId="43" borderId="55" xfId="0" applyFont="1" applyFill="1" applyBorder="1" applyAlignment="1">
      <alignment horizontal="center" vertical="center" wrapText="1"/>
    </xf>
    <xf numFmtId="0" fontId="28" fillId="43" borderId="52" xfId="0" applyFont="1" applyFill="1" applyBorder="1" applyAlignment="1">
      <alignment horizontal="center" vertical="center"/>
    </xf>
    <xf numFmtId="0" fontId="47" fillId="6" borderId="56" xfId="0" applyFont="1" applyFill="1" applyBorder="1" applyAlignment="1">
      <alignment horizontal="right"/>
    </xf>
    <xf numFmtId="0" fontId="47" fillId="6" borderId="21" xfId="0" applyFont="1" applyFill="1" applyBorder="1" applyAlignment="1">
      <alignment horizontal="right"/>
    </xf>
    <xf numFmtId="0" fontId="47" fillId="6" borderId="57" xfId="0" applyFont="1" applyFill="1" applyBorder="1" applyAlignment="1">
      <alignment horizontal="right"/>
    </xf>
    <xf numFmtId="0" fontId="47" fillId="6" borderId="58" xfId="0" applyFont="1" applyFill="1" applyBorder="1" applyAlignment="1">
      <alignment horizontal="right"/>
    </xf>
    <xf numFmtId="0" fontId="47" fillId="6" borderId="38" xfId="0" applyFont="1" applyFill="1" applyBorder="1" applyAlignment="1">
      <alignment horizontal="right"/>
    </xf>
    <xf numFmtId="0" fontId="47" fillId="0" borderId="56" xfId="0" applyFont="1" applyBorder="1" applyAlignment="1">
      <alignment horizontal="right" vertical="center"/>
    </xf>
    <xf numFmtId="0" fontId="47" fillId="0" borderId="21" xfId="0" applyFont="1" applyBorder="1" applyAlignment="1">
      <alignment horizontal="right"/>
    </xf>
    <xf numFmtId="0" fontId="47" fillId="0" borderId="57" xfId="0" applyFont="1" applyBorder="1" applyAlignment="1">
      <alignment horizontal="right"/>
    </xf>
    <xf numFmtId="0" fontId="47" fillId="0" borderId="58" xfId="0" applyFont="1" applyBorder="1" applyAlignment="1">
      <alignment horizontal="right"/>
    </xf>
    <xf numFmtId="0" fontId="47" fillId="0" borderId="38" xfId="0" applyFont="1" applyBorder="1" applyAlignment="1">
      <alignment horizontal="right"/>
    </xf>
    <xf numFmtId="0" fontId="47" fillId="0" borderId="56" xfId="0" applyFont="1" applyBorder="1" applyAlignment="1">
      <alignment horizontal="right"/>
    </xf>
    <xf numFmtId="0" fontId="20" fillId="58" borderId="5" xfId="0" applyFont="1" applyFill="1" applyBorder="1" applyAlignment="1">
      <alignment vertical="center"/>
    </xf>
    <xf numFmtId="0" fontId="20" fillId="52" borderId="5" xfId="0" applyFont="1" applyFill="1" applyBorder="1" applyAlignment="1">
      <alignment vertical="center"/>
    </xf>
    <xf numFmtId="0" fontId="48" fillId="52" borderId="12" xfId="0" applyFont="1" applyFill="1" applyBorder="1" applyAlignment="1">
      <alignment horizontal="center" vertical="center" wrapText="1"/>
    </xf>
    <xf numFmtId="0" fontId="48" fillId="52" borderId="11" xfId="0" applyFont="1" applyFill="1" applyBorder="1" applyAlignment="1">
      <alignment horizontal="center" vertical="center" wrapText="1"/>
    </xf>
    <xf numFmtId="0" fontId="49" fillId="0" borderId="59" xfId="0" applyFont="1" applyBorder="1"/>
    <xf numFmtId="0" fontId="49" fillId="0" borderId="60" xfId="0" applyFont="1" applyBorder="1"/>
    <xf numFmtId="0" fontId="0" fillId="52" borderId="0" xfId="0" applyFill="1"/>
    <xf numFmtId="0" fontId="0" fillId="58" borderId="0" xfId="0" applyFill="1"/>
    <xf numFmtId="1" fontId="11" fillId="59" borderId="3" xfId="1" applyNumberFormat="1" applyFont="1" applyFill="1" applyBorder="1" applyAlignment="1">
      <alignment horizontal="center" vertical="center"/>
    </xf>
    <xf numFmtId="0" fontId="29" fillId="52" borderId="4" xfId="14" applyFont="1" applyFill="1" applyBorder="1" applyAlignment="1">
      <alignment horizontal="center" vertical="center" wrapText="1"/>
    </xf>
    <xf numFmtId="49" fontId="29" fillId="52" borderId="4" xfId="14" applyNumberFormat="1" applyFont="1" applyFill="1" applyBorder="1" applyAlignment="1">
      <alignment horizontal="center" vertical="center"/>
    </xf>
    <xf numFmtId="0" fontId="51" fillId="60" borderId="52" xfId="14" applyFont="1" applyFill="1" applyBorder="1" applyAlignment="1">
      <alignment wrapText="1"/>
    </xf>
    <xf numFmtId="0" fontId="53" fillId="0" borderId="4" xfId="16" applyFont="1" applyBorder="1"/>
    <xf numFmtId="14" fontId="33" fillId="0" borderId="4" xfId="16" applyNumberFormat="1" applyFont="1" applyBorder="1"/>
    <xf numFmtId="0" fontId="33" fillId="0" borderId="4" xfId="16" applyFont="1" applyBorder="1"/>
    <xf numFmtId="0" fontId="33" fillId="61" borderId="4" xfId="16" applyFont="1" applyFill="1" applyBorder="1"/>
    <xf numFmtId="0" fontId="53" fillId="39" borderId="4" xfId="16" applyFont="1" applyFill="1" applyBorder="1"/>
    <xf numFmtId="0" fontId="53" fillId="53" borderId="4" xfId="16" applyFont="1" applyFill="1" applyBorder="1"/>
    <xf numFmtId="0" fontId="33" fillId="0" borderId="0" xfId="16" applyFont="1"/>
    <xf numFmtId="0" fontId="33" fillId="0" borderId="0" xfId="0" applyFont="1"/>
    <xf numFmtId="1" fontId="33" fillId="0" borderId="0" xfId="0" applyNumberFormat="1" applyFont="1"/>
    <xf numFmtId="0" fontId="33" fillId="61" borderId="4" xfId="0" applyFont="1" applyFill="1" applyBorder="1"/>
    <xf numFmtId="49" fontId="33" fillId="0" borderId="4" xfId="16" applyNumberFormat="1" applyFont="1" applyBorder="1"/>
    <xf numFmtId="49" fontId="0" fillId="0" borderId="0" xfId="0" applyNumberFormat="1"/>
    <xf numFmtId="0" fontId="23" fillId="0" borderId="11" xfId="4" applyFont="1" applyBorder="1" applyAlignment="1">
      <alignment horizontal="center" vertical="center" wrapText="1"/>
    </xf>
    <xf numFmtId="0" fontId="23" fillId="0" borderId="13" xfId="4" applyFont="1" applyBorder="1" applyAlignment="1">
      <alignment horizontal="center" vertical="center" wrapText="1"/>
    </xf>
    <xf numFmtId="0" fontId="23" fillId="0" borderId="19" xfId="4" applyFont="1" applyBorder="1" applyAlignment="1">
      <alignment horizontal="center" vertical="center" wrapText="1"/>
    </xf>
    <xf numFmtId="0" fontId="23" fillId="0" borderId="4" xfId="4" applyFont="1" applyBorder="1" applyAlignment="1">
      <alignment horizontal="center" vertical="center" wrapText="1"/>
    </xf>
    <xf numFmtId="0" fontId="24" fillId="13" borderId="4" xfId="12" applyFont="1" applyFill="1" applyBorder="1" applyAlignment="1">
      <alignment horizontal="center" vertical="center" wrapText="1"/>
    </xf>
    <xf numFmtId="0" fontId="24" fillId="18" borderId="4" xfId="12" applyFont="1" applyFill="1" applyBorder="1" applyAlignment="1">
      <alignment horizontal="center" vertical="center" wrapText="1"/>
    </xf>
    <xf numFmtId="49" fontId="26" fillId="19" borderId="4" xfId="12" applyNumberFormat="1" applyFont="1" applyFill="1" applyBorder="1" applyAlignment="1">
      <alignment horizontal="center" vertical="center" wrapText="1"/>
    </xf>
    <xf numFmtId="0" fontId="24" fillId="14" borderId="4" xfId="12" applyFont="1" applyFill="1" applyBorder="1" applyAlignment="1">
      <alignment horizontal="center" vertical="center" wrapText="1"/>
    </xf>
    <xf numFmtId="0" fontId="24" fillId="20" borderId="4" xfId="12" applyFont="1" applyFill="1" applyBorder="1" applyAlignment="1">
      <alignment horizontal="center" vertical="center" wrapText="1"/>
    </xf>
    <xf numFmtId="0" fontId="24" fillId="21" borderId="4" xfId="12" applyFont="1" applyFill="1" applyBorder="1" applyAlignment="1">
      <alignment horizontal="center" vertical="center" wrapText="1"/>
    </xf>
    <xf numFmtId="49" fontId="26" fillId="21" borderId="4" xfId="12" applyNumberFormat="1" applyFont="1" applyFill="1" applyBorder="1" applyAlignment="1">
      <alignment horizontal="center" vertical="center" wrapText="1"/>
    </xf>
    <xf numFmtId="0" fontId="25" fillId="15" borderId="12" xfId="12" applyFont="1" applyFill="1" applyBorder="1" applyAlignment="1">
      <alignment horizontal="center" vertical="center"/>
    </xf>
    <xf numFmtId="0" fontId="25" fillId="15" borderId="1" xfId="12" applyFont="1" applyFill="1" applyBorder="1" applyAlignment="1">
      <alignment horizontal="center" vertical="center"/>
    </xf>
    <xf numFmtId="0" fontId="25" fillId="15" borderId="10" xfId="12" applyFont="1" applyFill="1" applyBorder="1" applyAlignment="1">
      <alignment horizontal="center" vertical="center"/>
    </xf>
    <xf numFmtId="0" fontId="25" fillId="15" borderId="14" xfId="12" applyFont="1" applyFill="1" applyBorder="1" applyAlignment="1">
      <alignment horizontal="center" vertical="center"/>
    </xf>
    <xf numFmtId="0" fontId="25" fillId="15" borderId="9" xfId="12" applyFont="1" applyFill="1" applyBorder="1" applyAlignment="1">
      <alignment horizontal="center" vertical="center"/>
    </xf>
    <xf numFmtId="0" fontId="25" fillId="15" borderId="15" xfId="12" applyFont="1" applyFill="1" applyBorder="1" applyAlignment="1">
      <alignment horizontal="center" vertical="center"/>
    </xf>
    <xf numFmtId="0" fontId="25" fillId="16" borderId="4" xfId="12" applyFont="1" applyFill="1" applyBorder="1" applyAlignment="1">
      <alignment horizontal="center" vertical="center" wrapText="1"/>
    </xf>
    <xf numFmtId="0" fontId="23" fillId="0" borderId="4" xfId="4" applyFont="1" applyBorder="1" applyAlignment="1">
      <alignment horizontal="center" wrapText="1"/>
    </xf>
    <xf numFmtId="0" fontId="25" fillId="15" borderId="12" xfId="12" applyFont="1" applyFill="1" applyBorder="1" applyAlignment="1">
      <alignment horizontal="center" vertical="center" wrapText="1"/>
    </xf>
    <xf numFmtId="0" fontId="25" fillId="15" borderId="1" xfId="12" applyFont="1" applyFill="1" applyBorder="1" applyAlignment="1">
      <alignment horizontal="center" vertical="center" wrapText="1"/>
    </xf>
    <xf numFmtId="0" fontId="25" fillId="15" borderId="10" xfId="12" applyFont="1" applyFill="1" applyBorder="1" applyAlignment="1">
      <alignment horizontal="center" vertical="center" wrapText="1"/>
    </xf>
    <xf numFmtId="0" fontId="25" fillId="15" borderId="14" xfId="12" applyFont="1" applyFill="1" applyBorder="1" applyAlignment="1">
      <alignment horizontal="center" vertical="center" wrapText="1"/>
    </xf>
    <xf numFmtId="0" fontId="25" fillId="15" borderId="9" xfId="12" applyFont="1" applyFill="1" applyBorder="1" applyAlignment="1">
      <alignment horizontal="center" vertical="center" wrapText="1"/>
    </xf>
    <xf numFmtId="0" fontId="25" fillId="15" borderId="15" xfId="12" applyFont="1" applyFill="1" applyBorder="1" applyAlignment="1">
      <alignment horizontal="center" vertical="center" wrapText="1"/>
    </xf>
    <xf numFmtId="0" fontId="25" fillId="16" borderId="12" xfId="12" applyFont="1" applyFill="1" applyBorder="1" applyAlignment="1">
      <alignment horizontal="center" vertical="center" wrapText="1"/>
    </xf>
    <xf numFmtId="0" fontId="25" fillId="16" borderId="1" xfId="12" applyFont="1" applyFill="1" applyBorder="1" applyAlignment="1">
      <alignment horizontal="center" vertical="center" wrapText="1"/>
    </xf>
    <xf numFmtId="0" fontId="25" fillId="16" borderId="10" xfId="12" applyFont="1" applyFill="1" applyBorder="1" applyAlignment="1">
      <alignment horizontal="center" vertical="center" wrapText="1"/>
    </xf>
    <xf numFmtId="0" fontId="25" fillId="16" borderId="14" xfId="12" applyFont="1" applyFill="1" applyBorder="1" applyAlignment="1">
      <alignment horizontal="center" vertical="center" wrapText="1"/>
    </xf>
    <xf numFmtId="0" fontId="25" fillId="16" borderId="9" xfId="12" applyFont="1" applyFill="1" applyBorder="1" applyAlignment="1">
      <alignment horizontal="center" vertical="center" wrapText="1"/>
    </xf>
    <xf numFmtId="0" fontId="25" fillId="16" borderId="15" xfId="12" applyFont="1" applyFill="1" applyBorder="1" applyAlignment="1">
      <alignment horizontal="center" vertical="center" wrapText="1"/>
    </xf>
    <xf numFmtId="0" fontId="25" fillId="17" borderId="12" xfId="12" applyFont="1" applyFill="1" applyBorder="1" applyAlignment="1">
      <alignment horizontal="center" vertical="center" wrapText="1"/>
    </xf>
    <xf numFmtId="0" fontId="25" fillId="17" borderId="1" xfId="12" applyFont="1" applyFill="1" applyBorder="1" applyAlignment="1">
      <alignment horizontal="center" vertical="center" wrapText="1"/>
    </xf>
    <xf numFmtId="0" fontId="25" fillId="17" borderId="10" xfId="12" applyFont="1" applyFill="1" applyBorder="1" applyAlignment="1">
      <alignment horizontal="center" vertical="center" wrapText="1"/>
    </xf>
    <xf numFmtId="0" fontId="25" fillId="17" borderId="14" xfId="12" applyFont="1" applyFill="1" applyBorder="1" applyAlignment="1">
      <alignment horizontal="center" vertical="center" wrapText="1"/>
    </xf>
    <xf numFmtId="0" fontId="25" fillId="17" borderId="9" xfId="12" applyFont="1" applyFill="1" applyBorder="1" applyAlignment="1">
      <alignment horizontal="center" vertical="center" wrapText="1"/>
    </xf>
    <xf numFmtId="0" fontId="25" fillId="17" borderId="15" xfId="12" applyFont="1" applyFill="1" applyBorder="1" applyAlignment="1">
      <alignment horizontal="center" vertical="center" wrapText="1"/>
    </xf>
    <xf numFmtId="49" fontId="24" fillId="21" borderId="4" xfId="12" applyNumberFormat="1" applyFont="1" applyFill="1" applyBorder="1" applyAlignment="1">
      <alignment horizontal="center" vertical="center" wrapText="1"/>
    </xf>
    <xf numFmtId="0" fontId="27" fillId="22" borderId="11" xfId="12" applyFont="1" applyFill="1" applyBorder="1" applyAlignment="1">
      <alignment horizontal="center" vertical="center" wrapText="1"/>
    </xf>
    <xf numFmtId="0" fontId="27" fillId="22" borderId="13" xfId="12" applyFont="1" applyFill="1" applyBorder="1" applyAlignment="1">
      <alignment horizontal="center" vertical="center" wrapText="1"/>
    </xf>
    <xf numFmtId="0" fontId="27" fillId="22" borderId="19" xfId="12" applyFont="1" applyFill="1" applyBorder="1" applyAlignment="1">
      <alignment horizontal="center" vertical="center" wrapText="1"/>
    </xf>
    <xf numFmtId="0" fontId="27" fillId="23" borderId="11" xfId="12" applyFont="1" applyFill="1" applyBorder="1" applyAlignment="1">
      <alignment horizontal="center" vertical="center" wrapText="1"/>
    </xf>
    <xf numFmtId="0" fontId="27" fillId="23" borderId="13" xfId="12" applyFont="1" applyFill="1" applyBorder="1" applyAlignment="1">
      <alignment horizontal="center" vertical="center" wrapText="1"/>
    </xf>
    <xf numFmtId="0" fontId="27" fillId="23" borderId="19" xfId="12" applyFont="1" applyFill="1" applyBorder="1" applyAlignment="1">
      <alignment horizontal="center" vertical="center" wrapText="1"/>
    </xf>
    <xf numFmtId="0" fontId="27" fillId="25" borderId="4" xfId="12" applyFont="1" applyFill="1" applyBorder="1" applyAlignment="1">
      <alignment horizontal="center" wrapText="1"/>
    </xf>
    <xf numFmtId="0" fontId="27" fillId="26" borderId="11" xfId="12" applyFont="1" applyFill="1" applyBorder="1" applyAlignment="1">
      <alignment horizontal="center" vertical="center" wrapText="1"/>
    </xf>
    <xf numFmtId="0" fontId="27" fillId="26" borderId="13" xfId="12" applyFont="1" applyFill="1" applyBorder="1" applyAlignment="1">
      <alignment horizontal="center" vertical="center" wrapText="1"/>
    </xf>
    <xf numFmtId="0" fontId="27" fillId="26" borderId="19" xfId="12" applyFont="1" applyFill="1" applyBorder="1" applyAlignment="1">
      <alignment horizontal="center" vertical="center" wrapText="1"/>
    </xf>
    <xf numFmtId="0" fontId="27" fillId="24" borderId="11" xfId="12" applyFont="1" applyFill="1" applyBorder="1" applyAlignment="1">
      <alignment horizontal="center" vertical="center" wrapText="1"/>
    </xf>
    <xf numFmtId="0" fontId="27" fillId="24" borderId="13" xfId="12" applyFont="1" applyFill="1" applyBorder="1" applyAlignment="1">
      <alignment horizontal="center" vertical="center" wrapText="1"/>
    </xf>
    <xf numFmtId="0" fontId="27" fillId="24" borderId="19" xfId="12" applyFont="1" applyFill="1" applyBorder="1" applyAlignment="1">
      <alignment horizontal="center" vertical="center" wrapText="1"/>
    </xf>
    <xf numFmtId="0" fontId="27" fillId="22" borderId="16" xfId="12" applyFont="1" applyFill="1" applyBorder="1" applyAlignment="1">
      <alignment horizontal="center" wrapText="1"/>
    </xf>
    <xf numFmtId="0" fontId="27" fillId="22" borderId="17" xfId="12" applyFont="1" applyFill="1" applyBorder="1" applyAlignment="1">
      <alignment horizontal="center" wrapText="1"/>
    </xf>
    <xf numFmtId="0" fontId="27" fillId="22" borderId="18" xfId="12" applyFont="1" applyFill="1" applyBorder="1" applyAlignment="1">
      <alignment horizontal="center" wrapText="1"/>
    </xf>
    <xf numFmtId="0" fontId="27" fillId="27" borderId="11" xfId="12" applyFont="1" applyFill="1" applyBorder="1" applyAlignment="1">
      <alignment horizontal="center" vertical="center" wrapText="1"/>
    </xf>
    <xf numFmtId="0" fontId="27" fillId="27" borderId="13" xfId="12" applyFont="1" applyFill="1" applyBorder="1" applyAlignment="1">
      <alignment horizontal="center" vertical="center" wrapText="1"/>
    </xf>
    <xf numFmtId="0" fontId="27" fillId="27" borderId="19" xfId="12" applyFont="1" applyFill="1" applyBorder="1" applyAlignment="1">
      <alignment horizontal="center" vertical="center" wrapText="1"/>
    </xf>
    <xf numFmtId="0" fontId="27" fillId="28" borderId="4" xfId="12" applyFont="1" applyFill="1" applyBorder="1" applyAlignment="1">
      <alignment horizontal="center" vertical="center" wrapText="1"/>
    </xf>
    <xf numFmtId="0" fontId="27" fillId="26" borderId="4" xfId="12" applyFont="1" applyFill="1" applyBorder="1" applyAlignment="1">
      <alignment horizontal="center" vertical="center" wrapText="1"/>
    </xf>
    <xf numFmtId="0" fontId="27" fillId="28" borderId="11" xfId="12" applyFont="1" applyFill="1" applyBorder="1" applyAlignment="1">
      <alignment horizontal="center" vertical="center" wrapText="1"/>
    </xf>
    <xf numFmtId="0" fontId="27" fillId="28" borderId="13" xfId="12" applyFont="1" applyFill="1" applyBorder="1" applyAlignment="1">
      <alignment horizontal="center" vertical="center" wrapText="1"/>
    </xf>
    <xf numFmtId="0" fontId="27" fillId="28" borderId="19" xfId="12" applyFont="1" applyFill="1" applyBorder="1" applyAlignment="1">
      <alignment horizontal="center" vertical="center" wrapText="1"/>
    </xf>
    <xf numFmtId="0" fontId="40" fillId="48" borderId="46" xfId="0" applyFont="1" applyFill="1" applyBorder="1" applyAlignment="1">
      <alignment horizontal="center" vertical="center" wrapText="1"/>
    </xf>
    <xf numFmtId="0" fontId="40" fillId="48" borderId="17" xfId="0" applyFont="1" applyFill="1" applyBorder="1" applyAlignment="1">
      <alignment horizontal="center" vertical="center" wrapText="1"/>
    </xf>
    <xf numFmtId="0" fontId="40" fillId="48" borderId="47" xfId="0" applyFont="1" applyFill="1" applyBorder="1" applyAlignment="1">
      <alignment horizontal="center" vertical="center" wrapText="1"/>
    </xf>
    <xf numFmtId="0" fontId="38" fillId="36" borderId="44" xfId="0" applyFont="1" applyFill="1" applyBorder="1" applyAlignment="1">
      <alignment horizontal="center" vertical="center"/>
    </xf>
    <xf numFmtId="0" fontId="38" fillId="36" borderId="49" xfId="0" applyFont="1" applyFill="1" applyBorder="1" applyAlignment="1">
      <alignment horizontal="center" vertical="center"/>
    </xf>
    <xf numFmtId="0" fontId="42" fillId="52" borderId="4" xfId="0" applyFont="1" applyFill="1" applyBorder="1" applyAlignment="1">
      <alignment horizontal="center" vertical="center" wrapText="1"/>
    </xf>
    <xf numFmtId="0" fontId="42" fillId="52" borderId="11" xfId="0" applyFont="1" applyFill="1" applyBorder="1" applyAlignment="1">
      <alignment horizontal="center" vertical="center" wrapText="1"/>
    </xf>
    <xf numFmtId="0" fontId="42" fillId="52" borderId="45" xfId="0" applyFont="1" applyFill="1" applyBorder="1" applyAlignment="1">
      <alignment horizontal="center" vertical="center" wrapText="1"/>
    </xf>
    <xf numFmtId="0" fontId="38" fillId="36" borderId="44" xfId="0" applyFont="1" applyFill="1" applyBorder="1" applyAlignment="1">
      <alignment horizontal="center" vertical="center" wrapText="1"/>
    </xf>
    <xf numFmtId="0" fontId="38" fillId="36" borderId="4" xfId="0" applyFont="1" applyFill="1" applyBorder="1" applyAlignment="1">
      <alignment horizontal="center" vertical="center" wrapText="1"/>
    </xf>
    <xf numFmtId="0" fontId="38" fillId="36" borderId="45" xfId="0" applyFont="1" applyFill="1" applyBorder="1" applyAlignment="1">
      <alignment horizontal="center" vertical="center" wrapText="1"/>
    </xf>
    <xf numFmtId="0" fontId="38" fillId="47" borderId="18" xfId="0" applyFont="1" applyFill="1" applyBorder="1" applyAlignment="1">
      <alignment horizontal="center" vertical="center" wrapText="1"/>
    </xf>
    <xf numFmtId="0" fontId="38" fillId="47" borderId="4" xfId="0" applyFont="1" applyFill="1" applyBorder="1" applyAlignment="1">
      <alignment horizontal="center" vertical="center" wrapText="1"/>
    </xf>
    <xf numFmtId="0" fontId="38" fillId="47" borderId="16" xfId="0" applyFont="1" applyFill="1" applyBorder="1" applyAlignment="1">
      <alignment horizontal="center" vertical="center" wrapText="1"/>
    </xf>
    <xf numFmtId="0" fontId="39" fillId="36" borderId="1" xfId="0" applyFont="1" applyFill="1" applyBorder="1" applyAlignment="1">
      <alignment horizontal="center" vertical="center" wrapText="1"/>
    </xf>
    <xf numFmtId="0" fontId="43" fillId="52" borderId="11" xfId="0" applyFont="1" applyFill="1" applyBorder="1" applyAlignment="1">
      <alignment horizontal="center" vertical="center" wrapText="1"/>
    </xf>
    <xf numFmtId="0" fontId="43" fillId="52" borderId="13" xfId="0" applyFont="1" applyFill="1" applyBorder="1" applyAlignment="1">
      <alignment horizontal="center" vertical="center" wrapText="1"/>
    </xf>
    <xf numFmtId="0" fontId="43" fillId="52" borderId="19" xfId="0" applyFont="1" applyFill="1" applyBorder="1" applyAlignment="1">
      <alignment horizontal="center" vertical="center" wrapText="1"/>
    </xf>
    <xf numFmtId="0" fontId="43" fillId="52" borderId="12" xfId="0" applyFont="1" applyFill="1" applyBorder="1" applyAlignment="1">
      <alignment horizontal="center" vertical="center" wrapText="1"/>
    </xf>
    <xf numFmtId="0" fontId="43" fillId="52" borderId="20" xfId="0" applyFont="1" applyFill="1" applyBorder="1" applyAlignment="1">
      <alignment horizontal="center" vertical="center" wrapText="1"/>
    </xf>
    <xf numFmtId="0" fontId="43" fillId="52" borderId="14" xfId="0" applyFont="1" applyFill="1" applyBorder="1" applyAlignment="1">
      <alignment horizontal="center" vertical="center" wrapText="1"/>
    </xf>
    <xf numFmtId="0" fontId="42" fillId="52" borderId="13" xfId="0" applyFont="1" applyFill="1" applyBorder="1" applyAlignment="1">
      <alignment horizontal="center" vertical="center" wrapText="1"/>
    </xf>
    <xf numFmtId="0" fontId="42" fillId="52" borderId="50" xfId="0" applyFont="1" applyFill="1" applyBorder="1" applyAlignment="1">
      <alignment horizontal="center" vertical="center" wrapText="1"/>
    </xf>
    <xf numFmtId="0" fontId="39" fillId="36" borderId="18" xfId="0" applyFont="1" applyFill="1" applyBorder="1" applyAlignment="1">
      <alignment horizontal="center" vertical="center"/>
    </xf>
    <xf numFmtId="0" fontId="39" fillId="36" borderId="10" xfId="0" applyFont="1" applyFill="1" applyBorder="1" applyAlignment="1">
      <alignment horizontal="center" vertical="center"/>
    </xf>
    <xf numFmtId="0" fontId="42" fillId="44" borderId="4" xfId="0" applyFont="1" applyFill="1" applyBorder="1" applyAlignment="1">
      <alignment horizontal="center" vertical="center" wrapText="1"/>
    </xf>
    <xf numFmtId="0" fontId="42" fillId="44" borderId="11" xfId="0" applyFont="1" applyFill="1" applyBorder="1" applyAlignment="1">
      <alignment horizontal="center" vertical="center" wrapText="1"/>
    </xf>
    <xf numFmtId="0" fontId="39" fillId="48" borderId="4" xfId="0" applyFont="1" applyFill="1" applyBorder="1" applyAlignment="1">
      <alignment horizontal="center" vertical="center" wrapText="1"/>
    </xf>
    <xf numFmtId="0" fontId="39" fillId="48" borderId="11" xfId="0" applyFont="1" applyFill="1" applyBorder="1" applyAlignment="1">
      <alignment horizontal="center" vertical="center" wrapText="1"/>
    </xf>
    <xf numFmtId="0" fontId="43" fillId="44" borderId="4" xfId="0" applyFont="1" applyFill="1" applyBorder="1" applyAlignment="1">
      <alignment horizontal="center" vertical="center" wrapText="1"/>
    </xf>
    <xf numFmtId="0" fontId="43" fillId="44" borderId="11" xfId="0" applyFont="1" applyFill="1" applyBorder="1" applyAlignment="1">
      <alignment horizontal="center" vertical="center" wrapText="1"/>
    </xf>
    <xf numFmtId="0" fontId="38" fillId="54" borderId="4" xfId="0" applyFont="1" applyFill="1" applyBorder="1" applyAlignment="1">
      <alignment horizontal="center" vertical="center" wrapText="1"/>
    </xf>
    <xf numFmtId="0" fontId="38" fillId="54" borderId="11" xfId="0" applyFont="1" applyFill="1" applyBorder="1" applyAlignment="1">
      <alignment horizontal="center" vertical="center" wrapText="1"/>
    </xf>
    <xf numFmtId="0" fontId="38" fillId="50" borderId="46" xfId="0" applyFont="1" applyFill="1" applyBorder="1" applyAlignment="1">
      <alignment horizontal="center" vertical="center" wrapText="1"/>
    </xf>
    <xf numFmtId="0" fontId="38" fillId="50" borderId="17" xfId="0" applyFont="1" applyFill="1" applyBorder="1" applyAlignment="1">
      <alignment horizontal="center" vertical="center" wrapText="1"/>
    </xf>
    <xf numFmtId="0" fontId="38" fillId="50" borderId="47" xfId="0" applyFont="1" applyFill="1" applyBorder="1" applyAlignment="1">
      <alignment horizontal="center" vertical="center" wrapText="1"/>
    </xf>
    <xf numFmtId="0" fontId="38" fillId="36" borderId="46" xfId="0" applyFont="1" applyFill="1" applyBorder="1" applyAlignment="1">
      <alignment horizontal="center" vertical="center" wrapText="1"/>
    </xf>
    <xf numFmtId="0" fontId="38" fillId="36" borderId="17" xfId="0" applyFont="1" applyFill="1" applyBorder="1" applyAlignment="1">
      <alignment horizontal="center" vertical="center" wrapText="1"/>
    </xf>
    <xf numFmtId="0" fontId="38" fillId="36" borderId="47" xfId="0" applyFont="1" applyFill="1" applyBorder="1" applyAlignment="1">
      <alignment horizontal="center" vertical="center" wrapText="1"/>
    </xf>
    <xf numFmtId="0" fontId="38" fillId="49" borderId="46" xfId="0" applyFont="1" applyFill="1" applyBorder="1" applyAlignment="1">
      <alignment horizontal="center" vertical="center" wrapText="1"/>
    </xf>
    <xf numFmtId="0" fontId="38" fillId="49" borderId="17" xfId="0" applyFont="1" applyFill="1" applyBorder="1" applyAlignment="1">
      <alignment horizontal="center" vertical="center" wrapText="1"/>
    </xf>
    <xf numFmtId="0" fontId="38" fillId="49" borderId="47" xfId="0" applyFont="1" applyFill="1" applyBorder="1" applyAlignment="1">
      <alignment horizontal="center" vertical="center" wrapText="1"/>
    </xf>
    <xf numFmtId="0" fontId="42" fillId="55" borderId="4" xfId="0" applyFont="1" applyFill="1" applyBorder="1" applyAlignment="1">
      <alignment horizontal="center" vertical="center" wrapText="1"/>
    </xf>
    <xf numFmtId="0" fontId="42" fillId="55" borderId="11" xfId="0" applyFont="1" applyFill="1" applyBorder="1" applyAlignment="1">
      <alignment horizontal="center" vertical="center" wrapText="1"/>
    </xf>
    <xf numFmtId="0" fontId="42" fillId="55" borderId="45" xfId="0" applyFont="1" applyFill="1" applyBorder="1" applyAlignment="1">
      <alignment horizontal="center" vertical="center" wrapText="1"/>
    </xf>
    <xf numFmtId="0" fontId="42" fillId="55" borderId="50" xfId="0" applyFont="1" applyFill="1" applyBorder="1" applyAlignment="1">
      <alignment horizontal="center" vertical="center" wrapText="1"/>
    </xf>
    <xf numFmtId="0" fontId="38" fillId="50" borderId="18" xfId="0" applyFont="1" applyFill="1" applyBorder="1" applyAlignment="1">
      <alignment horizontal="center" vertical="center" wrapText="1"/>
    </xf>
    <xf numFmtId="0" fontId="38" fillId="50" borderId="10" xfId="0" applyFont="1" applyFill="1" applyBorder="1" applyAlignment="1">
      <alignment horizontal="center" vertical="center" wrapText="1"/>
    </xf>
    <xf numFmtId="0" fontId="38" fillId="49" borderId="18" xfId="0" applyFont="1" applyFill="1" applyBorder="1" applyAlignment="1">
      <alignment horizontal="center" vertical="center" wrapText="1"/>
    </xf>
    <xf numFmtId="0" fontId="38" fillId="49" borderId="10" xfId="0" applyFont="1" applyFill="1" applyBorder="1" applyAlignment="1">
      <alignment horizontal="center" vertical="center" wrapText="1"/>
    </xf>
    <xf numFmtId="0" fontId="38" fillId="49" borderId="44" xfId="0" applyFont="1" applyFill="1" applyBorder="1" applyAlignment="1">
      <alignment horizontal="center" vertical="center" wrapText="1"/>
    </xf>
    <xf numFmtId="0" fontId="38" fillId="49" borderId="49" xfId="0" applyFont="1" applyFill="1" applyBorder="1" applyAlignment="1">
      <alignment horizontal="center" vertical="center" wrapText="1"/>
    </xf>
    <xf numFmtId="0" fontId="42" fillId="57" borderId="4" xfId="0" applyFont="1" applyFill="1" applyBorder="1" applyAlignment="1">
      <alignment horizontal="center" vertical="center" wrapText="1"/>
    </xf>
    <xf numFmtId="0" fontId="42" fillId="57" borderId="11" xfId="0" applyFont="1" applyFill="1" applyBorder="1" applyAlignment="1">
      <alignment horizontal="center" vertical="center" wrapText="1"/>
    </xf>
    <xf numFmtId="0" fontId="38" fillId="40" borderId="4" xfId="0" applyFont="1" applyFill="1" applyBorder="1" applyAlignment="1">
      <alignment horizontal="center" vertical="center" wrapText="1"/>
    </xf>
    <xf numFmtId="0" fontId="38" fillId="40" borderId="11" xfId="0" applyFont="1" applyFill="1" applyBorder="1" applyAlignment="1">
      <alignment horizontal="center" vertical="center" wrapText="1"/>
    </xf>
    <xf numFmtId="0" fontId="41" fillId="36" borderId="4" xfId="0" applyFont="1" applyFill="1" applyBorder="1" applyAlignment="1">
      <alignment horizontal="center" vertical="center" wrapText="1"/>
    </xf>
    <xf numFmtId="0" fontId="39" fillId="50" borderId="14" xfId="0" applyFont="1" applyFill="1" applyBorder="1" applyAlignment="1">
      <alignment horizontal="center" vertical="center" wrapText="1"/>
    </xf>
    <xf numFmtId="0" fontId="39" fillId="50" borderId="9" xfId="0" applyFont="1" applyFill="1" applyBorder="1" applyAlignment="1">
      <alignment horizontal="center" vertical="center" wrapText="1"/>
    </xf>
    <xf numFmtId="0" fontId="41" fillId="51" borderId="4" xfId="0" applyFont="1" applyFill="1" applyBorder="1" applyAlignment="1">
      <alignment horizontal="center" vertical="center" wrapText="1"/>
    </xf>
    <xf numFmtId="0" fontId="41" fillId="36" borderId="44" xfId="0" applyFont="1" applyFill="1" applyBorder="1" applyAlignment="1">
      <alignment horizontal="center" vertical="center" wrapText="1"/>
    </xf>
    <xf numFmtId="0" fontId="41" fillId="36" borderId="45" xfId="0" applyFont="1" applyFill="1" applyBorder="1" applyAlignment="1">
      <alignment horizontal="center" vertical="center" wrapText="1"/>
    </xf>
    <xf numFmtId="0" fontId="41" fillId="51" borderId="18" xfId="0" applyFont="1" applyFill="1" applyBorder="1" applyAlignment="1">
      <alignment horizontal="center" vertical="center" wrapText="1"/>
    </xf>
    <xf numFmtId="0" fontId="43" fillId="44" borderId="45" xfId="0" applyFont="1" applyFill="1" applyBorder="1" applyAlignment="1">
      <alignment horizontal="center" vertical="center" wrapText="1"/>
    </xf>
    <xf numFmtId="0" fontId="43" fillId="44" borderId="50" xfId="0" applyFont="1" applyFill="1" applyBorder="1" applyAlignment="1">
      <alignment horizontal="center" vertical="center" wrapText="1"/>
    </xf>
    <xf numFmtId="0" fontId="44" fillId="48" borderId="48" xfId="0" applyFont="1" applyFill="1" applyBorder="1" applyAlignment="1">
      <alignment horizontal="center" vertical="center" wrapText="1"/>
    </xf>
    <xf numFmtId="0" fontId="44" fillId="44" borderId="11" xfId="0" applyFont="1" applyFill="1" applyBorder="1" applyAlignment="1">
      <alignment horizontal="center" vertical="center" wrapText="1"/>
    </xf>
    <xf numFmtId="0" fontId="44" fillId="44" borderId="13" xfId="0" applyFont="1" applyFill="1" applyBorder="1" applyAlignment="1">
      <alignment horizontal="center" vertical="center" wrapText="1"/>
    </xf>
    <xf numFmtId="0" fontId="38" fillId="47" borderId="18" xfId="0" applyFont="1" applyFill="1" applyBorder="1" applyAlignment="1">
      <alignment horizontal="center" vertical="center"/>
    </xf>
    <xf numFmtId="0" fontId="38" fillId="47" borderId="10" xfId="0" applyFont="1" applyFill="1" applyBorder="1" applyAlignment="1">
      <alignment horizontal="center" vertical="center"/>
    </xf>
    <xf numFmtId="0" fontId="42" fillId="53" borderId="4" xfId="0" applyFont="1" applyFill="1" applyBorder="1" applyAlignment="1">
      <alignment horizontal="center" vertical="center" wrapText="1"/>
    </xf>
    <xf numFmtId="0" fontId="42" fillId="53" borderId="11" xfId="0" applyFont="1" applyFill="1" applyBorder="1" applyAlignment="1">
      <alignment horizontal="center" vertical="center" wrapText="1"/>
    </xf>
    <xf numFmtId="0" fontId="42" fillId="53" borderId="16" xfId="0" applyFont="1" applyFill="1" applyBorder="1" applyAlignment="1">
      <alignment horizontal="center" vertical="center" wrapText="1"/>
    </xf>
    <xf numFmtId="0" fontId="42" fillId="53" borderId="12" xfId="0" applyFont="1" applyFill="1" applyBorder="1" applyAlignment="1">
      <alignment horizontal="center" vertical="center" wrapText="1"/>
    </xf>
    <xf numFmtId="0" fontId="38" fillId="51" borderId="4" xfId="0" applyFont="1" applyFill="1" applyBorder="1" applyAlignment="1">
      <alignment horizontal="center" vertical="center" wrapText="1"/>
    </xf>
    <xf numFmtId="0" fontId="38" fillId="51" borderId="11" xfId="0" applyFont="1" applyFill="1" applyBorder="1" applyAlignment="1">
      <alignment horizontal="center" vertical="center" wrapText="1"/>
    </xf>
    <xf numFmtId="0" fontId="42" fillId="57" borderId="45" xfId="0" applyFont="1" applyFill="1" applyBorder="1" applyAlignment="1">
      <alignment horizontal="center" vertical="center" wrapText="1"/>
    </xf>
    <xf numFmtId="0" fontId="42" fillId="57" borderId="50" xfId="0" applyFont="1" applyFill="1" applyBorder="1" applyAlignment="1">
      <alignment horizontal="center" vertical="center" wrapText="1"/>
    </xf>
    <xf numFmtId="0" fontId="38" fillId="36" borderId="18" xfId="0" applyFont="1" applyFill="1" applyBorder="1" applyAlignment="1">
      <alignment horizontal="center" vertical="center" wrapText="1"/>
    </xf>
    <xf numFmtId="0" fontId="38" fillId="36" borderId="10" xfId="0" applyFont="1" applyFill="1" applyBorder="1" applyAlignment="1">
      <alignment horizontal="center" vertical="center" wrapText="1"/>
    </xf>
    <xf numFmtId="0" fontId="42" fillId="55" borderId="16" xfId="0" applyFont="1" applyFill="1" applyBorder="1" applyAlignment="1">
      <alignment horizontal="center" vertical="center" wrapText="1"/>
    </xf>
    <xf numFmtId="0" fontId="42" fillId="55" borderId="12" xfId="0" applyFont="1" applyFill="1" applyBorder="1" applyAlignment="1">
      <alignment horizontal="center" vertical="center" wrapText="1"/>
    </xf>
    <xf numFmtId="0" fontId="38" fillId="50" borderId="44" xfId="0" applyFont="1" applyFill="1" applyBorder="1" applyAlignment="1">
      <alignment horizontal="center" vertical="center" wrapText="1"/>
    </xf>
    <xf numFmtId="0" fontId="38" fillId="50" borderId="49" xfId="0" applyFont="1" applyFill="1" applyBorder="1" applyAlignment="1">
      <alignment horizontal="center" vertical="center" wrapText="1"/>
    </xf>
    <xf numFmtId="0" fontId="38" fillId="56" borderId="4" xfId="0" applyFont="1" applyFill="1" applyBorder="1" applyAlignment="1">
      <alignment horizontal="center" vertical="center" wrapText="1"/>
    </xf>
    <xf numFmtId="0" fontId="38" fillId="56" borderId="11" xfId="0" applyFont="1" applyFill="1" applyBorder="1" applyAlignment="1">
      <alignment horizontal="center" vertical="center" wrapText="1"/>
    </xf>
    <xf numFmtId="0" fontId="42" fillId="55" borderId="13" xfId="0" applyFont="1" applyFill="1" applyBorder="1" applyAlignment="1">
      <alignment horizontal="center" vertical="center" wrapText="1"/>
    </xf>
    <xf numFmtId="0" fontId="38" fillId="36" borderId="11" xfId="0" applyFont="1" applyFill="1" applyBorder="1" applyAlignment="1">
      <alignment horizontal="center" vertical="center" wrapText="1"/>
    </xf>
    <xf numFmtId="0" fontId="42" fillId="52" borderId="16" xfId="0" applyFont="1" applyFill="1" applyBorder="1" applyAlignment="1">
      <alignment horizontal="center" vertical="center" wrapText="1"/>
    </xf>
    <xf numFmtId="0" fontId="42" fillId="52" borderId="12" xfId="0" applyFont="1" applyFill="1" applyBorder="1" applyAlignment="1">
      <alignment horizontal="center" vertical="center" wrapText="1"/>
    </xf>
    <xf numFmtId="0" fontId="42" fillId="57" borderId="16" xfId="0" applyFont="1" applyFill="1" applyBorder="1" applyAlignment="1">
      <alignment horizontal="center" vertical="center" wrapText="1"/>
    </xf>
    <xf numFmtId="0" fontId="42" fillId="57" borderId="12" xfId="0" applyFont="1" applyFill="1" applyBorder="1" applyAlignment="1">
      <alignment horizontal="center" vertical="center" wrapText="1"/>
    </xf>
    <xf numFmtId="0" fontId="38" fillId="51" borderId="18" xfId="0" applyFont="1" applyFill="1" applyBorder="1" applyAlignment="1">
      <alignment horizontal="center" vertical="center" wrapText="1"/>
    </xf>
    <xf numFmtId="0" fontId="38" fillId="51" borderId="10" xfId="0" applyFont="1" applyFill="1" applyBorder="1" applyAlignment="1">
      <alignment horizontal="center" vertical="center" wrapText="1"/>
    </xf>
    <xf numFmtId="0" fontId="38" fillId="36" borderId="49" xfId="0" applyFont="1" applyFill="1" applyBorder="1" applyAlignment="1">
      <alignment horizontal="center" vertical="center" wrapText="1"/>
    </xf>
    <xf numFmtId="0" fontId="43" fillId="57" borderId="11" xfId="0" applyFont="1" applyFill="1" applyBorder="1" applyAlignment="1">
      <alignment horizontal="center" vertical="center" wrapText="1"/>
    </xf>
    <xf numFmtId="0" fontId="43" fillId="57" borderId="13" xfId="0" applyFont="1" applyFill="1" applyBorder="1" applyAlignment="1">
      <alignment horizontal="center" vertical="center" wrapText="1"/>
    </xf>
    <xf numFmtId="0" fontId="43" fillId="57" borderId="19" xfId="0" applyFont="1" applyFill="1" applyBorder="1" applyAlignment="1">
      <alignment horizontal="center" vertical="center" wrapText="1"/>
    </xf>
    <xf numFmtId="0" fontId="39" fillId="50" borderId="4" xfId="0" applyFont="1" applyFill="1" applyBorder="1" applyAlignment="1">
      <alignment horizontal="center" vertical="center" wrapText="1"/>
    </xf>
    <xf numFmtId="0" fontId="39" fillId="50" borderId="11" xfId="0" applyFont="1" applyFill="1" applyBorder="1" applyAlignment="1">
      <alignment horizontal="center" vertical="center" wrapText="1"/>
    </xf>
    <xf numFmtId="0" fontId="39" fillId="56" borderId="4" xfId="0" applyFont="1" applyFill="1" applyBorder="1" applyAlignment="1">
      <alignment horizontal="center" vertical="center" wrapText="1"/>
    </xf>
    <xf numFmtId="0" fontId="39" fillId="56" borderId="11" xfId="0" applyFont="1" applyFill="1" applyBorder="1" applyAlignment="1">
      <alignment horizontal="center" vertical="center" wrapText="1"/>
    </xf>
    <xf numFmtId="0" fontId="50" fillId="36" borderId="16" xfId="14" applyFont="1" applyFill="1" applyBorder="1" applyAlignment="1">
      <alignment horizontal="center" vertical="center" wrapText="1"/>
    </xf>
    <xf numFmtId="0" fontId="50" fillId="36" borderId="17" xfId="14" applyFont="1" applyFill="1" applyBorder="1" applyAlignment="1">
      <alignment horizontal="center" vertical="center" wrapText="1"/>
    </xf>
    <xf numFmtId="0" fontId="50" fillId="36" borderId="18" xfId="14" applyFont="1" applyFill="1" applyBorder="1" applyAlignment="1">
      <alignment horizontal="center" vertical="center" wrapText="1"/>
    </xf>
    <xf numFmtId="0" fontId="27" fillId="36" borderId="4" xfId="14" applyFont="1" applyFill="1" applyBorder="1" applyAlignment="1">
      <alignment horizontal="center" vertical="center" wrapText="1"/>
    </xf>
    <xf numFmtId="0" fontId="29" fillId="52" borderId="11" xfId="14" applyFont="1" applyFill="1" applyBorder="1" applyAlignment="1">
      <alignment horizontal="center" vertical="center" wrapText="1"/>
    </xf>
    <xf numFmtId="0" fontId="29" fillId="52" borderId="13" xfId="14" applyFont="1" applyFill="1" applyBorder="1" applyAlignment="1">
      <alignment horizontal="center" vertical="center" wrapText="1"/>
    </xf>
    <xf numFmtId="0" fontId="29" fillId="52" borderId="19" xfId="14" applyFont="1" applyFill="1" applyBorder="1" applyAlignment="1">
      <alignment horizontal="center" vertical="center" wrapText="1"/>
    </xf>
    <xf numFmtId="0" fontId="29" fillId="52" borderId="4" xfId="14" applyFont="1" applyFill="1" applyBorder="1" applyAlignment="1">
      <alignment horizontal="center" vertical="center" wrapText="1"/>
    </xf>
    <xf numFmtId="0" fontId="43" fillId="57" borderId="4" xfId="0" applyFont="1" applyFill="1" applyBorder="1" applyAlignment="1">
      <alignment horizontal="center" vertical="center" wrapText="1"/>
    </xf>
    <xf numFmtId="0" fontId="3" fillId="39" borderId="4" xfId="5" applyFill="1" applyBorder="1" applyAlignment="1">
      <alignment horizontal="center"/>
    </xf>
    <xf numFmtId="0" fontId="3" fillId="44" borderId="4" xfId="5" applyFill="1" applyBorder="1" applyAlignment="1">
      <alignment horizontal="center"/>
    </xf>
    <xf numFmtId="0" fontId="20" fillId="9" borderId="5" xfId="0" applyFont="1" applyFill="1" applyBorder="1" applyAlignment="1">
      <alignment vertical="center" wrapText="1"/>
    </xf>
    <xf numFmtId="0" fontId="19" fillId="10" borderId="5" xfId="0" applyFont="1" applyFill="1" applyBorder="1" applyAlignment="1">
      <alignment vertical="center"/>
    </xf>
    <xf numFmtId="0" fontId="20" fillId="7" borderId="5" xfId="0" applyFont="1" applyFill="1" applyBorder="1" applyAlignment="1">
      <alignment vertical="center"/>
    </xf>
    <xf numFmtId="0" fontId="13" fillId="0" borderId="2" xfId="1" applyFont="1" applyBorder="1" applyAlignment="1">
      <alignment horizontal="left" vertical="center" wrapText="1"/>
    </xf>
    <xf numFmtId="0" fontId="13" fillId="0" borderId="2" xfId="1" applyFont="1" applyBorder="1" applyAlignment="1">
      <alignment horizontal="left" vertical="center"/>
    </xf>
    <xf numFmtId="0" fontId="7" fillId="2" borderId="0" xfId="1" applyFont="1" applyFill="1" applyAlignment="1">
      <alignment horizontal="center" vertical="center" textRotation="90"/>
    </xf>
    <xf numFmtId="1" fontId="11" fillId="8" borderId="0" xfId="1" applyNumberFormat="1" applyFont="1" applyFill="1" applyAlignment="1">
      <alignment horizontal="center" vertical="center"/>
    </xf>
    <xf numFmtId="0" fontId="20" fillId="9" borderId="6" xfId="0" applyFont="1" applyFill="1" applyBorder="1" applyAlignment="1">
      <alignment horizontal="left" vertical="center"/>
    </xf>
    <xf numFmtId="0" fontId="20" fillId="9" borderId="8" xfId="0" applyFont="1" applyFill="1" applyBorder="1" applyAlignment="1">
      <alignment horizontal="left" vertical="center"/>
    </xf>
    <xf numFmtId="0" fontId="20" fillId="11" borderId="5" xfId="0" applyFont="1" applyFill="1" applyBorder="1" applyAlignment="1">
      <alignment vertical="center" wrapText="1"/>
    </xf>
    <xf numFmtId="0" fontId="0" fillId="11" borderId="5" xfId="0" applyFill="1" applyBorder="1" applyAlignment="1">
      <alignment vertical="center"/>
    </xf>
    <xf numFmtId="0" fontId="20" fillId="11" borderId="5" xfId="0" applyFont="1" applyFill="1" applyBorder="1" applyAlignment="1">
      <alignment vertical="center"/>
    </xf>
    <xf numFmtId="0" fontId="20" fillId="11" borderId="6" xfId="0" applyFont="1" applyFill="1" applyBorder="1" applyAlignment="1">
      <alignment horizontal="center" vertical="center" wrapText="1"/>
    </xf>
    <xf numFmtId="0" fontId="20" fillId="11" borderId="7" xfId="0" applyFont="1" applyFill="1" applyBorder="1" applyAlignment="1">
      <alignment horizontal="center" vertical="center" wrapText="1"/>
    </xf>
    <xf numFmtId="0" fontId="20" fillId="11" borderId="8" xfId="0" applyFont="1" applyFill="1" applyBorder="1" applyAlignment="1">
      <alignment horizontal="center" vertical="center" wrapText="1"/>
    </xf>
    <xf numFmtId="0" fontId="20" fillId="9" borderId="6" xfId="0" applyFont="1" applyFill="1" applyBorder="1" applyAlignment="1">
      <alignment vertical="center" wrapText="1"/>
    </xf>
  </cellXfs>
  <cellStyles count="17">
    <cellStyle name="disaggregation_header_style" xfId="10" xr:uid="{89ABE2E0-4A3F-4853-8A5E-BD9799F0566E}"/>
    <cellStyle name="indicator_name" xfId="9" xr:uid="{F57830F8-F617-4166-BE08-35D5572CADF8}"/>
    <cellStyle name="Normal" xfId="0" builtinId="0"/>
    <cellStyle name="Normal 11 2 2" xfId="1" xr:uid="{00000000-0005-0000-0000-000001000000}"/>
    <cellStyle name="Normal 11 2 2 3" xfId="2" xr:uid="{00000000-0005-0000-0000-000002000000}"/>
    <cellStyle name="Normal 2" xfId="5" xr:uid="{52A51175-1207-4F30-BBE1-4F9820A294F7}"/>
    <cellStyle name="Normal 2 2" xfId="12" xr:uid="{F217F752-A889-4733-8E74-2C7360D133E1}"/>
    <cellStyle name="Normal 3" xfId="14" xr:uid="{E11319CF-F521-4ADB-9251-266D13160AB9}"/>
    <cellStyle name="Normal 4" xfId="7" xr:uid="{33D55269-8546-467E-8259-EA33C2D3A325}"/>
    <cellStyle name="Normal 4 2" xfId="8" xr:uid="{A56452BD-69D1-40D7-A259-4033D09637D0}"/>
    <cellStyle name="Normal 5" xfId="16" xr:uid="{2826FFDE-A770-4B0E-82BF-B187572256D5}"/>
    <cellStyle name="Normal 6" xfId="4" xr:uid="{4C443558-BE79-4DF2-BD73-33335E69B51D}"/>
    <cellStyle name="Percent" xfId="3" builtinId="5"/>
    <cellStyle name="Percent 2" xfId="6" xr:uid="{666511AB-D029-43D6-B291-F1435F7A037E}"/>
    <cellStyle name="Percent 2 2" xfId="13" xr:uid="{5B8EE0BB-923D-4143-9820-373847255C47}"/>
    <cellStyle name="Percent 3" xfId="15" xr:uid="{481264A9-A537-4F39-89E4-0B39B6A4568B}"/>
    <cellStyle name="place_name" xfId="11" xr:uid="{EEC668C4-F055-4162-9CEA-577DA6A91807}"/>
  </cellStyles>
  <dxfs count="10">
    <dxf>
      <font>
        <b val="0"/>
        <condense val="0"/>
        <extend val="0"/>
        <sz val="11"/>
        <color indexed="9"/>
      </font>
    </dxf>
    <dxf>
      <font>
        <b val="0"/>
        <condense val="0"/>
        <extend val="0"/>
        <sz val="11"/>
        <color indexed="9"/>
      </font>
    </dxf>
    <dxf>
      <font>
        <b val="0"/>
        <condense val="0"/>
        <extend val="0"/>
        <sz val="11"/>
        <color indexed="9"/>
      </font>
    </dxf>
    <dxf>
      <fill>
        <patternFill>
          <bgColor rgb="FFC00000"/>
        </patternFill>
      </fill>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daidsorg-my.sharepoint.com/Dados/GESTAO_DADOS_MQHIV2016/Prepara&#231;&#227;o_Ciclo5/Planilha%20Excel/Eletr&#243;nica/Vers&#227;o2021/Planilha_Eletronica_Ciclo5_V1.6_Limp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cino.buque/Desktop/GBV%20Tracking%20Tool%20Webinar%20with%20CDC%20HQ/Copy%20of%20GendGBV_Tracker_Tool_MZ%20-%20Q_I_II_III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Backup/1/Documentos/COMPILACAO%20DE%20DADOS/CCS%20P3/C&amp;T/2022/06/ATS/ATS_CCS_results_data_for_PEPFAR_2022_Outubro_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My%20Folder\HD%20Transcend%20Backup\Desktop\Flash\planilha%20Final_APR2012\CCS_IM_28-May-2012_V3_SAPR.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Users\Eurico.Jose\Documents\PEPFARREPORTS\APR11_Template.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pedaidsorg-my.sharepoint.com/Dados/GESTAO_DADOS_MQHIV2016/Planilhas_Excel_Dados/5.Planilhas_IICiclo_Prod/Em%20desenvolvimento_Actual/Final/Planilha_Manual_Ciclo2_Limpa_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csaudeorgmz-my.sharepoint.com/Users/DIGITA~1/AppData/Local/Temp/Dados/GESTAO_DADOS_MQHIV2016/Prepara&#231;&#227;o_Ciclo5/Planilha%20Excel/Eletr&#243;nica/Vers&#227;o2021/Planilha_Eletronica_Ciclo5_V1.6_Limpa.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ser\Desktop\Backup\1\Documentos\COMPILACAO%20DE%20DADOS\CCS%20P3\Importacao%20de%20Dados\2023\04\CCS%20Linked%20DHIS%20MER%20Templates%20V23%2011_22.xlsx" TargetMode="External"/><Relationship Id="rId1" Type="http://schemas.openxmlformats.org/officeDocument/2006/relationships/externalLinkPath" Target="/Users/User/Desktop/Backup/1/Documentos/COMPILACAO%20DE%20DADOS/CCS%20P3/Importacao%20de%20Dados/2023/04/CCS%20Linked%20DHIS%20MER%20Templates%20V23%2011_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V - Adulto"/>
      <sheetName val="Programação_legenda"/>
      <sheetName val="Cascade_Prov_Dist_US"/>
      <sheetName val="0.Dados Gerais"/>
      <sheetName val="1.Universos e Amostras"/>
      <sheetName val="3.CCR_Criança"/>
      <sheetName val="2.DPI_Testagem HIV na CE"/>
      <sheetName val="7.PTV_CPN &amp; CCR(Mãe)"/>
      <sheetName val="9.Ficha_TutoriaClínica"/>
      <sheetName val="3.Ficha_Reporte_Tutoria"/>
      <sheetName val="4.Relatório_Indicadores"/>
      <sheetName val="5.Plano_Acção_Provisório"/>
      <sheetName val="6.Plano_Acção_Definitivo"/>
      <sheetName val="7.Qualidade_Plano_Acção"/>
      <sheetName val="Sheet2"/>
      <sheetName val="8.Ficha_Monitoria_PA_Provisório"/>
      <sheetName val="9.Ficha_Monitoria_PA_Definitivo"/>
      <sheetName val="10.Tabela POP-2021"/>
      <sheetName val="Planilha_Eletronica_Ciclo5_V1"/>
    </sheetNames>
    <sheetDataSet>
      <sheetData sheetId="0" refreshError="1"/>
      <sheetData sheetId="1" refreshError="1"/>
      <sheetData sheetId="2">
        <row r="2">
          <cell r="A2" t="str">
            <v>NIASSA</v>
          </cell>
        </row>
        <row r="3">
          <cell r="A3" t="str">
            <v>CABO_DELGADO</v>
          </cell>
        </row>
        <row r="4">
          <cell r="A4" t="str">
            <v>NAMPULA</v>
          </cell>
        </row>
        <row r="5">
          <cell r="A5" t="str">
            <v>ZAMBÉZIA</v>
          </cell>
        </row>
        <row r="6">
          <cell r="A6" t="str">
            <v>TETE</v>
          </cell>
        </row>
        <row r="7">
          <cell r="A7" t="str">
            <v>MANICA</v>
          </cell>
        </row>
        <row r="8">
          <cell r="A8" t="str">
            <v>SOFALA</v>
          </cell>
        </row>
        <row r="9">
          <cell r="A9" t="str">
            <v>INHAMBANE</v>
          </cell>
        </row>
        <row r="10">
          <cell r="A10" t="str">
            <v>GAZA</v>
          </cell>
        </row>
        <row r="11">
          <cell r="A11" t="str">
            <v>MAPUTO_PROVINCIA</v>
          </cell>
        </row>
        <row r="12">
          <cell r="A12" t="str">
            <v>MAPUTO_CIDADE</v>
          </cell>
        </row>
      </sheetData>
      <sheetData sheetId="3">
        <row r="22">
          <cell r="D22">
            <v>43851</v>
          </cell>
        </row>
      </sheetData>
      <sheetData sheetId="4">
        <row r="18">
          <cell r="I18">
            <v>0</v>
          </cell>
        </row>
      </sheetData>
      <sheetData sheetId="5" refreshError="1"/>
      <sheetData sheetId="6">
        <row r="3">
          <cell r="P3">
            <v>0</v>
          </cell>
        </row>
      </sheetData>
      <sheetData sheetId="7" refreshError="1"/>
      <sheetData sheetId="8" refreshError="1"/>
      <sheetData sheetId="9">
        <row r="17">
          <cell r="E17">
            <v>0</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Entry"/>
      <sheetName val="Pivot Tables Q &amp; A"/>
      <sheetName val="DATIM"/>
      <sheetName val="GBV Coverage by Sex and Quarter"/>
      <sheetName val="GBV Coverage by Age and Quarter"/>
      <sheetName val="Coverage of Post-Violence Care"/>
      <sheetName val="Gend_GBV Progress to Target"/>
      <sheetName val="Gend_GBV Progress (females)"/>
      <sheetName val="Gend_GBV Progress (males)"/>
      <sheetName val="PEP Cascade"/>
      <sheetName val="PEP Cascade by Sex"/>
      <sheetName val="PEP Cascade by Age"/>
      <sheetName val="SV Cases within 72 hours vs tot"/>
      <sheetName val="SV &amp; PE Received Post Care"/>
      <sheetName val="SV &amp; PE Identified "/>
      <sheetName val="Cases Referred to Community Ser"/>
      <sheetName val="GEND_GBV&amp;PEP Dashboard"/>
      <sheetName val="Facility Dashboard"/>
      <sheetName val="Target Data"/>
      <sheetName val="REF SHEET"/>
      <sheetName val="REF SHEET 2"/>
      <sheetName val="Digitador"/>
      <sheetName val="Semanas"/>
      <sheetName val="US"/>
      <sheetName val="Variave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A2" t="str">
            <v>&lt;10</v>
          </cell>
          <cell r="B2" t="str">
            <v>MALES</v>
          </cell>
        </row>
        <row r="3">
          <cell r="A3" t="str">
            <v>10-14</v>
          </cell>
          <cell r="B3" t="str">
            <v>FEMALES</v>
          </cell>
        </row>
        <row r="4">
          <cell r="A4" t="str">
            <v>15-19</v>
          </cell>
        </row>
        <row r="5">
          <cell r="A5" t="str">
            <v>20-24</v>
          </cell>
        </row>
        <row r="6">
          <cell r="A6" t="str">
            <v>25-29</v>
          </cell>
        </row>
        <row r="7">
          <cell r="A7" t="str">
            <v>30-34</v>
          </cell>
        </row>
        <row r="8">
          <cell r="A8" t="str">
            <v>35-39</v>
          </cell>
        </row>
        <row r="9">
          <cell r="A9" t="str">
            <v>40-44</v>
          </cell>
        </row>
        <row r="10">
          <cell r="A10" t="str">
            <v>45-49</v>
          </cell>
        </row>
        <row r="11">
          <cell r="A11" t="str">
            <v>50+</v>
          </cell>
        </row>
        <row r="12">
          <cell r="A12" t="str">
            <v>UNKNOWN</v>
          </cell>
        </row>
      </sheetData>
      <sheetData sheetId="2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HF Self Test"/>
      <sheetName val="Provincia"/>
      <sheetName val="ATS DATIM LINKED"/>
      <sheetName val="ATIP"/>
      <sheetName val="CLINICAL_DEV_R-ENF+BS (QII)"/>
      <sheetName val="Emergency_Ward"/>
      <sheetName val="Pediatric 0-4"/>
      <sheetName val="Index_Case"/>
      <sheetName val="VCT"/>
      <sheetName val="Inpatient"/>
      <sheetName val="Other PITC_SEM_Parc_Tes"/>
      <sheetName val="LATANTES"/>
      <sheetName val="ATSC"/>
      <sheetName val="ATSC_Index"/>
      <sheetName val="TB-HIV"/>
      <sheetName val="SMI"/>
      <sheetName val="Total Testados &amp; Positivos"/>
      <sheetName val="HTS_TST (PARTE A)"/>
      <sheetName val="HTS_TST (PARTE B)"/>
      <sheetName val="HTC KP SISMA vs DATIM (2)"/>
      <sheetName val="HTS_Tracker_Tool"/>
      <sheetName val="PivoTable"/>
      <sheetName val="Variaveis"/>
      <sheetName val="ATS_CCS_results_data_for_PEPFAR"/>
    </sheetNames>
    <sheetDataSet>
      <sheetData sheetId="0"/>
      <sheetData sheetId="1"/>
      <sheetData sheetId="2"/>
      <sheetData sheetId="3">
        <row r="7">
          <cell r="C7">
            <v>454</v>
          </cell>
        </row>
      </sheetData>
      <sheetData sheetId="4">
        <row r="7">
          <cell r="C7">
            <v>170</v>
          </cell>
        </row>
      </sheetData>
      <sheetData sheetId="5">
        <row r="7">
          <cell r="C7">
            <v>170</v>
          </cell>
        </row>
      </sheetData>
      <sheetData sheetId="6">
        <row r="7">
          <cell r="C7">
            <v>27</v>
          </cell>
        </row>
      </sheetData>
      <sheetData sheetId="7">
        <row r="7">
          <cell r="G7">
            <v>45</v>
          </cell>
        </row>
      </sheetData>
      <sheetData sheetId="8">
        <row r="7">
          <cell r="C7">
            <v>128</v>
          </cell>
        </row>
      </sheetData>
      <sheetData sheetId="9">
        <row r="7">
          <cell r="C7">
            <v>0</v>
          </cell>
        </row>
      </sheetData>
      <sheetData sheetId="10">
        <row r="7">
          <cell r="C7">
            <v>257</v>
          </cell>
        </row>
      </sheetData>
      <sheetData sheetId="11">
        <row r="7">
          <cell r="C7">
            <v>0</v>
          </cell>
        </row>
      </sheetData>
      <sheetData sheetId="12">
        <row r="7">
          <cell r="C7">
            <v>0</v>
          </cell>
        </row>
      </sheetData>
      <sheetData sheetId="13">
        <row r="7">
          <cell r="C7">
            <v>0</v>
          </cell>
        </row>
      </sheetData>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Site"/>
      <sheetName val="tables"/>
      <sheetName val="sites"/>
      <sheetName val="no_macros"/>
      <sheetName val="Instructions"/>
      <sheetName val="Org_Info"/>
      <sheetName val="Provinces"/>
      <sheetName val="Districts"/>
      <sheetName val="Facilities"/>
      <sheetName val="Targets"/>
      <sheetName val="Perf_Measure"/>
      <sheetName val="Analysis"/>
      <sheetName val="Database"/>
      <sheetName val="MTCT_ANC"/>
      <sheetName val="MTCT_LD"/>
      <sheetName val="P_MC"/>
      <sheetName val="PEP"/>
      <sheetName val="PP"/>
      <sheetName val="SBRP"/>
      <sheetName val="CTATSC"/>
      <sheetName val="CTClinical"/>
      <sheetName val="CTATS"/>
      <sheetName val="PGBV_District"/>
      <sheetName val="PGBV_Site"/>
      <sheetName val="CCC"/>
      <sheetName val="CLC"/>
      <sheetName val="TB"/>
      <sheetName val="PED"/>
      <sheetName val="Food"/>
      <sheetName val="ARV"/>
      <sheetName val="ARV_SatInfo"/>
      <sheetName val="HRH"/>
      <sheetName val="HRH_Site"/>
      <sheetName val="LAB"/>
      <sheetName val="Training"/>
      <sheetName val="Narratives"/>
      <sheetName val="PH"/>
    </sheetNames>
    <sheetDataSet>
      <sheetData sheetId="0" refreshError="1"/>
      <sheetData sheetId="1">
        <row r="2">
          <cell r="B2" t="str">
            <v>Cabo_Delgado</v>
          </cell>
          <cell r="FA2" t="str">
            <v>C-CCC.03.05</v>
          </cell>
          <cell r="FB2" t="str">
            <v>Number of clients 15 years and older receiving Home-based care services</v>
          </cell>
          <cell r="FC2" t="str">
            <v># clients (15 yrs+) receiving Home-based care svcs</v>
          </cell>
          <cell r="FD2" t="str">
            <v>C-CCC.03</v>
          </cell>
          <cell r="FE2" t="str">
            <v>CCCC</v>
          </cell>
          <cell r="FF2" t="b">
            <v>0</v>
          </cell>
          <cell r="FG2" t="str">
            <v>Care</v>
          </cell>
          <cell r="FH2" t="b">
            <v>1</v>
          </cell>
        </row>
        <row r="3">
          <cell r="B3" t="str">
            <v>Gaza_Province</v>
          </cell>
          <cell r="FA3" t="str">
            <v>C-CCC.Comments.01</v>
          </cell>
          <cell r="FB3" t="str">
            <v>Comments by USG or Partner for this district/facility's CCCC results. Please enter your initials at the beginning of your comments (e.g. AB: These are my comments)</v>
          </cell>
          <cell r="FC3" t="str">
            <v>CCCC Comments</v>
          </cell>
          <cell r="FD3" t="str">
            <v>C-CCC.Comments</v>
          </cell>
          <cell r="FE3" t="str">
            <v>CCCC</v>
          </cell>
          <cell r="FF3" t="b">
            <v>0</v>
          </cell>
          <cell r="FG3" t="str">
            <v>Care</v>
          </cell>
          <cell r="FH3" t="b">
            <v>0</v>
          </cell>
        </row>
        <row r="4">
          <cell r="B4" t="str">
            <v>Inhambane_Province</v>
          </cell>
          <cell r="FA4" t="str">
            <v>C-CCC.03.09</v>
          </cell>
          <cell r="FB4" t="str">
            <v>Number of clients who received Home-based care services who are Discharged</v>
          </cell>
          <cell r="FC4" t="str">
            <v># clients received Home-based care svcs &amp; Discharged</v>
          </cell>
          <cell r="FD4" t="str">
            <v>C-CCC.03</v>
          </cell>
          <cell r="FE4" t="str">
            <v>CCCC</v>
          </cell>
          <cell r="FF4" t="b">
            <v>0</v>
          </cell>
          <cell r="FG4" t="str">
            <v>Care</v>
          </cell>
          <cell r="FH4" t="b">
            <v>1</v>
          </cell>
        </row>
        <row r="5">
          <cell r="B5" t="str">
            <v>Manica_Province</v>
          </cell>
          <cell r="FA5" t="str">
            <v>C-CCC.03.08</v>
          </cell>
          <cell r="FB5" t="str">
            <v>Number of clients who received Home-based care services who are Dead</v>
          </cell>
          <cell r="FC5" t="str">
            <v># clients received Home-based care svcs &amp; Dead</v>
          </cell>
          <cell r="FD5" t="str">
            <v>C-CCC.03</v>
          </cell>
          <cell r="FE5" t="str">
            <v>CCCC</v>
          </cell>
          <cell r="FF5" t="b">
            <v>0</v>
          </cell>
          <cell r="FG5" t="str">
            <v>Care</v>
          </cell>
          <cell r="FH5" t="b">
            <v>1</v>
          </cell>
        </row>
        <row r="6">
          <cell r="B6" t="str">
            <v>Maputo_Cidade</v>
          </cell>
          <cell r="FA6" t="str">
            <v>C-CCC.03.06</v>
          </cell>
          <cell r="FB6" t="str">
            <v>Number of clients receiving Home-based care services and are Alive and in HBC</v>
          </cell>
          <cell r="FC6" t="str">
            <v># clients receiving Home-based caresvcs &amp; Alive &amp; in HBC</v>
          </cell>
          <cell r="FD6" t="str">
            <v>C-CCC.03</v>
          </cell>
          <cell r="FE6" t="str">
            <v>CCCC</v>
          </cell>
          <cell r="FF6" t="b">
            <v>0</v>
          </cell>
          <cell r="FG6" t="str">
            <v>Care</v>
          </cell>
          <cell r="FH6" t="b">
            <v>1</v>
          </cell>
        </row>
        <row r="7">
          <cell r="B7" t="str">
            <v>Maputo_Province</v>
          </cell>
          <cell r="FA7" t="str">
            <v>C-CCC.03.04</v>
          </cell>
          <cell r="FB7" t="str">
            <v>Number of clients aged 0 to 14 years old receiving Home-based care services</v>
          </cell>
          <cell r="FC7" t="str">
            <v># clients (0 -14 yrs) receiving Home-based care svcs</v>
          </cell>
          <cell r="FD7" t="str">
            <v>C-CCC.03</v>
          </cell>
          <cell r="FE7" t="str">
            <v>CCCC</v>
          </cell>
          <cell r="FF7" t="b">
            <v>0</v>
          </cell>
          <cell r="FG7" t="str">
            <v>Care</v>
          </cell>
          <cell r="FH7" t="b">
            <v>1</v>
          </cell>
        </row>
        <row r="8">
          <cell r="B8" t="str">
            <v>Nampula_Province</v>
          </cell>
          <cell r="FA8" t="str">
            <v>C-CCC.03.03</v>
          </cell>
          <cell r="FB8" t="str">
            <v>Total Number of Individuals receiving Home-based care services</v>
          </cell>
          <cell r="FC8" t="str">
            <v>Total # Individuals receiving Home-based care svcs</v>
          </cell>
          <cell r="FD8" t="str">
            <v>C-CCC.03</v>
          </cell>
          <cell r="FE8" t="str">
            <v>CCCC</v>
          </cell>
          <cell r="FF8" t="b">
            <v>1</v>
          </cell>
          <cell r="FG8" t="str">
            <v>Care</v>
          </cell>
          <cell r="FH8" t="b">
            <v>1</v>
          </cell>
        </row>
        <row r="9">
          <cell r="B9" t="str">
            <v>Niassa_Province</v>
          </cell>
          <cell r="FA9" t="str">
            <v>C-CCC.03.02</v>
          </cell>
          <cell r="FB9" t="str">
            <v>Number of Females receiving Home-based care services</v>
          </cell>
          <cell r="FC9" t="str">
            <v># Females receiving Home-based care svcs</v>
          </cell>
          <cell r="FD9" t="str">
            <v>C-CCC.03</v>
          </cell>
          <cell r="FE9" t="str">
            <v>CCCC</v>
          </cell>
          <cell r="FF9" t="b">
            <v>0</v>
          </cell>
          <cell r="FG9" t="str">
            <v>Care</v>
          </cell>
          <cell r="FH9" t="b">
            <v>1</v>
          </cell>
        </row>
        <row r="10">
          <cell r="B10" t="str">
            <v>Sofala_Province</v>
          </cell>
          <cell r="FA10" t="str">
            <v>C-CCC.03.01</v>
          </cell>
          <cell r="FB10" t="str">
            <v>Number of Males receiving Home-based care services</v>
          </cell>
          <cell r="FC10" t="str">
            <v># Males receiving Home-based care svcs</v>
          </cell>
          <cell r="FD10" t="str">
            <v>C-CCC.03</v>
          </cell>
          <cell r="FE10" t="str">
            <v>CCCC</v>
          </cell>
          <cell r="FF10" t="b">
            <v>0</v>
          </cell>
          <cell r="FG10" t="str">
            <v>Care</v>
          </cell>
          <cell r="FH10" t="b">
            <v>1</v>
          </cell>
        </row>
        <row r="11">
          <cell r="B11" t="str">
            <v>Tete_Province</v>
          </cell>
          <cell r="FA11" t="str">
            <v>C-CCC.02.12</v>
          </cell>
          <cell r="FB11" t="str">
            <v>Number of OVC served [Subset: Protection and Legal services provided]</v>
          </cell>
          <cell r="FC11" t="str">
            <v># OVC served (Protection and Legal)</v>
          </cell>
          <cell r="FD11" t="str">
            <v>C-CCC.02</v>
          </cell>
          <cell r="FE11" t="str">
            <v>CCCC</v>
          </cell>
          <cell r="FF11" t="b">
            <v>0</v>
          </cell>
          <cell r="FG11" t="str">
            <v>Care</v>
          </cell>
          <cell r="FH11" t="b">
            <v>1</v>
          </cell>
        </row>
        <row r="12">
          <cell r="B12" t="str">
            <v>Zambezia_Province</v>
          </cell>
          <cell r="FA12" t="str">
            <v>C-CCC.02.11</v>
          </cell>
          <cell r="FB12" t="str">
            <v>Number of OVC served [Subset: Psychosocial, social, and/or spiritual support service provided]</v>
          </cell>
          <cell r="FC12" t="str">
            <v># OVC served (Psychosocial, social, &amp; spiritual)</v>
          </cell>
          <cell r="FD12" t="str">
            <v>C-CCC.02</v>
          </cell>
          <cell r="FE12" t="str">
            <v>CCCC</v>
          </cell>
          <cell r="FF12" t="b">
            <v>0</v>
          </cell>
          <cell r="FG12" t="str">
            <v>Care</v>
          </cell>
          <cell r="FH12" t="b">
            <v>1</v>
          </cell>
        </row>
        <row r="13">
          <cell r="B13" t="str">
            <v>International</v>
          </cell>
          <cell r="FA13" t="str">
            <v>C-CCC.02.10</v>
          </cell>
          <cell r="FB13" t="str">
            <v>Number of OVC served [ Subset: Health care referral service provided]</v>
          </cell>
          <cell r="FC13" t="str">
            <v># OVC served (Health care referral)</v>
          </cell>
          <cell r="FD13" t="str">
            <v>C-CCC.02</v>
          </cell>
          <cell r="FE13" t="str">
            <v>CCCC</v>
          </cell>
          <cell r="FF13" t="b">
            <v>0</v>
          </cell>
          <cell r="FG13" t="str">
            <v>Care</v>
          </cell>
          <cell r="FH13" t="b">
            <v>1</v>
          </cell>
        </row>
        <row r="14">
          <cell r="FA14" t="str">
            <v>C-CCC.02.08</v>
          </cell>
          <cell r="FB14" t="str">
            <v>Number of OVC served [Subset: Shelter and Care-giving service provided]</v>
          </cell>
          <cell r="FC14" t="str">
            <v># OVC served (Shelter and Care)</v>
          </cell>
          <cell r="FD14" t="str">
            <v>C-CCC.02</v>
          </cell>
          <cell r="FE14" t="str">
            <v>CCCC</v>
          </cell>
          <cell r="FF14" t="b">
            <v>0</v>
          </cell>
          <cell r="FG14" t="str">
            <v>Care</v>
          </cell>
          <cell r="FH14" t="b">
            <v>1</v>
          </cell>
        </row>
        <row r="15">
          <cell r="FA15" t="str">
            <v>C-CCC.02.07</v>
          </cell>
          <cell r="FB15" t="str">
            <v>Number of OVC served [Subset: Food and Nutrition service provided]</v>
          </cell>
          <cell r="FC15" t="str">
            <v># OVC served (Food and Nutrition)</v>
          </cell>
          <cell r="FD15" t="str">
            <v>C-CCC.02</v>
          </cell>
          <cell r="FE15" t="str">
            <v>CCCC</v>
          </cell>
          <cell r="FF15" t="b">
            <v>0</v>
          </cell>
          <cell r="FG15" t="str">
            <v>Care</v>
          </cell>
          <cell r="FH15" t="b">
            <v>1</v>
          </cell>
        </row>
        <row r="16">
          <cell r="FA16" t="str">
            <v>C-CCC.02.06</v>
          </cell>
          <cell r="FB16" t="str">
            <v>Number of OVC served [Subset: Economic strengthening service provided]</v>
          </cell>
          <cell r="FC16" t="str">
            <v># OVC served (Econ strength)</v>
          </cell>
          <cell r="FD16" t="str">
            <v>C-CCC.02</v>
          </cell>
          <cell r="FE16" t="str">
            <v>CCCC</v>
          </cell>
          <cell r="FF16" t="b">
            <v>0</v>
          </cell>
          <cell r="FG16" t="str">
            <v>Care</v>
          </cell>
          <cell r="FH16" t="b">
            <v>1</v>
          </cell>
        </row>
        <row r="17">
          <cell r="FA17" t="str">
            <v>C-CCC.02.05</v>
          </cell>
          <cell r="FB17" t="str">
            <v>Total Number of OVC served</v>
          </cell>
          <cell r="FC17" t="str">
            <v>Total # OVC served</v>
          </cell>
          <cell r="FD17" t="str">
            <v>C-CCC.02</v>
          </cell>
          <cell r="FE17" t="str">
            <v>CCCC</v>
          </cell>
          <cell r="FF17" t="b">
            <v>1</v>
          </cell>
          <cell r="FG17" t="str">
            <v>Care</v>
          </cell>
          <cell r="FH17" t="b">
            <v>1</v>
          </cell>
        </row>
        <row r="18">
          <cell r="FA18" t="str">
            <v>C-CCC.03.07</v>
          </cell>
          <cell r="FB18" t="str">
            <v>Number of clients who received Home-based care services who are Lost to Follow-up</v>
          </cell>
          <cell r="FC18" t="str">
            <v># clients  received Home-based care svcs &amp; Lost to Follow-up</v>
          </cell>
          <cell r="FD18" t="str">
            <v>C-CCC.03</v>
          </cell>
          <cell r="FE18" t="str">
            <v>CCCC</v>
          </cell>
          <cell r="FF18" t="b">
            <v>0</v>
          </cell>
          <cell r="FG18" t="str">
            <v>Care</v>
          </cell>
          <cell r="FH18" t="b">
            <v>1</v>
          </cell>
        </row>
        <row r="19">
          <cell r="FA19" t="str">
            <v>C-CCC.02.09</v>
          </cell>
          <cell r="FB19" t="str">
            <v>Number of OVC served [Subset: Education and/or Vocational Training service provided]</v>
          </cell>
          <cell r="FC19" t="str">
            <v># OVC served (Edu&amp; Voc Training)</v>
          </cell>
          <cell r="FD19" t="str">
            <v>C-CCC.02</v>
          </cell>
          <cell r="FE19" t="str">
            <v>CCCC</v>
          </cell>
          <cell r="FF19" t="b">
            <v>0</v>
          </cell>
          <cell r="FG19" t="str">
            <v>Care</v>
          </cell>
          <cell r="FH19" t="b">
            <v>1</v>
          </cell>
        </row>
        <row r="20">
          <cell r="FA20" t="str">
            <v>C-CCC.02.04</v>
          </cell>
          <cell r="FB20" t="str">
            <v>Number of Female OVC served</v>
          </cell>
          <cell r="FC20" t="str">
            <v># Female OVC served</v>
          </cell>
          <cell r="FD20" t="str">
            <v>C-CCC.02</v>
          </cell>
          <cell r="FE20" t="str">
            <v>CCCC</v>
          </cell>
          <cell r="FF20" t="b">
            <v>0</v>
          </cell>
          <cell r="FG20" t="str">
            <v>Care</v>
          </cell>
          <cell r="FH20" t="b">
            <v>1</v>
          </cell>
        </row>
        <row r="21">
          <cell r="FA21" t="str">
            <v>C-CCC.02.01</v>
          </cell>
          <cell r="FB21" t="str">
            <v>Number of Male OVC served</v>
          </cell>
          <cell r="FC21" t="str">
            <v># Male OVC served</v>
          </cell>
          <cell r="FD21" t="str">
            <v>C-CCC.02</v>
          </cell>
          <cell r="FE21" t="str">
            <v>CCCC</v>
          </cell>
          <cell r="FF21" t="b">
            <v>0</v>
          </cell>
          <cell r="FG21" t="str">
            <v>Care</v>
          </cell>
          <cell r="FH21" t="b">
            <v>1</v>
          </cell>
        </row>
        <row r="22">
          <cell r="FA22" t="str">
            <v>C-CLC.15.04</v>
          </cell>
          <cell r="FB22" t="str">
            <v>Pre-ART Children (&lt;5) currently in clinical care as of the end of the reporting period</v>
          </cell>
          <cell r="FC22" t="str">
            <v>Pre-ART Children (&lt;5) currently in clin care as of end of rep period</v>
          </cell>
          <cell r="FD22" t="str">
            <v>C-CLC.15</v>
          </cell>
          <cell r="FE22" t="str">
            <v>CCLC</v>
          </cell>
          <cell r="FF22" t="b">
            <v>0</v>
          </cell>
          <cell r="FG22" t="str">
            <v>Care</v>
          </cell>
          <cell r="FH22" t="b">
            <v>1</v>
          </cell>
        </row>
        <row r="23">
          <cell r="FA23" t="str">
            <v>C-CLC.09.05</v>
          </cell>
          <cell r="FB23" t="str">
            <v>Number of new Female HIV clinical care patients enrolled during the reporting period</v>
          </cell>
          <cell r="FC23" t="str">
            <v># new Fem HIV clin care pat enrolled during reporting period</v>
          </cell>
          <cell r="FD23" t="str">
            <v>C-CLC.09</v>
          </cell>
          <cell r="FE23" t="str">
            <v>CCLC</v>
          </cell>
          <cell r="FF23" t="b">
            <v>0</v>
          </cell>
          <cell r="FG23" t="str">
            <v>Care</v>
          </cell>
          <cell r="FH23" t="b">
            <v>1</v>
          </cell>
        </row>
        <row r="24">
          <cell r="FA24" t="str">
            <v>C-CLC.09.06</v>
          </cell>
          <cell r="FB24" t="str">
            <v>Number of new Male HIV clinical care patients enrolled during the reporting period</v>
          </cell>
          <cell r="FC24" t="str">
            <v># new Male HIV clin care pat enrolled during reporting period</v>
          </cell>
          <cell r="FD24" t="str">
            <v>C-CLC.09</v>
          </cell>
          <cell r="FE24" t="str">
            <v>CCLC</v>
          </cell>
          <cell r="FF24" t="b">
            <v>0</v>
          </cell>
          <cell r="FG24" t="str">
            <v>Care</v>
          </cell>
          <cell r="FH24" t="b">
            <v>1</v>
          </cell>
        </row>
        <row r="25">
          <cell r="FA25" t="str">
            <v>C-CLC.05.05</v>
          </cell>
          <cell r="FB25" t="str">
            <v>Number of new ART HIV care patients who are screened for STIs during their first visit</v>
          </cell>
          <cell r="FC25" t="str">
            <v># new ART HIV care pat screened for STIs during first visit</v>
          </cell>
          <cell r="FD25" t="str">
            <v>C-CLC.05</v>
          </cell>
          <cell r="FE25" t="str">
            <v>CCLC</v>
          </cell>
          <cell r="FF25" t="b">
            <v>0</v>
          </cell>
          <cell r="FG25" t="str">
            <v>Care</v>
          </cell>
          <cell r="FH25" t="b">
            <v>1</v>
          </cell>
        </row>
        <row r="26">
          <cell r="FA26" t="str">
            <v>C-CLC.09.08</v>
          </cell>
          <cell r="FB26" t="str">
            <v>Number of new ART HIV clinical care patients enrolled during the reporting period</v>
          </cell>
          <cell r="FC26" t="str">
            <v># new ART HIV clin care pat enrolled during reporting period</v>
          </cell>
          <cell r="FD26" t="str">
            <v>C-CLC.09</v>
          </cell>
          <cell r="FE26" t="str">
            <v>CCLC</v>
          </cell>
          <cell r="FF26" t="b">
            <v>0</v>
          </cell>
          <cell r="FG26" t="str">
            <v>Care</v>
          </cell>
          <cell r="FH26" t="b">
            <v>1</v>
          </cell>
        </row>
        <row r="27">
          <cell r="FA27" t="str">
            <v>C-CLC.06.04</v>
          </cell>
          <cell r="FB27" t="str">
            <v>Number of HIV-positive patients aged 15 years and older in HIV care or treatment (pre-ART or ART) who started TB treatment</v>
          </cell>
          <cell r="FC27" t="str">
            <v># HIV+ patients (15+ yr) in HIV care or tx (pre-ART or ART) who started TB tx</v>
          </cell>
          <cell r="FD27" t="str">
            <v>C-CLC.06</v>
          </cell>
          <cell r="FE27" t="str">
            <v>CCLC</v>
          </cell>
          <cell r="FF27" t="b">
            <v>0</v>
          </cell>
          <cell r="FG27" t="str">
            <v>Care</v>
          </cell>
          <cell r="FH27" t="b">
            <v>1</v>
          </cell>
        </row>
        <row r="28">
          <cell r="FA28" t="str">
            <v>C-CLC.15.05</v>
          </cell>
          <cell r="FB28" t="str">
            <v>Pre-ART Children (5-14) currently in clinical care as of the end of the reporting period</v>
          </cell>
          <cell r="FC28" t="str">
            <v>Pre-ART Children (5-14) currently in clin care as of end of rep period</v>
          </cell>
          <cell r="FD28" t="str">
            <v>C-CLC.15</v>
          </cell>
          <cell r="FE28" t="str">
            <v>CCLC</v>
          </cell>
          <cell r="FF28" t="b">
            <v>0</v>
          </cell>
          <cell r="FG28" t="str">
            <v>Care</v>
          </cell>
          <cell r="FH28" t="b">
            <v>1</v>
          </cell>
        </row>
        <row r="29">
          <cell r="FA29" t="str">
            <v>C-CLC.15.06</v>
          </cell>
          <cell r="FB29" t="str">
            <v>Pre-ART Adults (15+) currently in clinical care as of the end of the reporting period</v>
          </cell>
          <cell r="FC29" t="str">
            <v>Pre-ART Adults (15+) currently in clin care as of end of rep period</v>
          </cell>
          <cell r="FD29" t="str">
            <v>C-CLC.15</v>
          </cell>
          <cell r="FE29" t="str">
            <v>CCLC</v>
          </cell>
          <cell r="FF29" t="b">
            <v>0</v>
          </cell>
          <cell r="FG29" t="str">
            <v>Care</v>
          </cell>
          <cell r="FH29" t="b">
            <v>1</v>
          </cell>
        </row>
        <row r="30">
          <cell r="FA30" t="str">
            <v>C-CLC.15.09</v>
          </cell>
          <cell r="FB30" t="str">
            <v>Total Pre-ART currently in clinical care as of the end of the reporting period</v>
          </cell>
          <cell r="FC30" t="str">
            <v>Total Pre-ART currently in clin care as of end of rep period</v>
          </cell>
          <cell r="FD30" t="str">
            <v>C-CLC.15</v>
          </cell>
          <cell r="FE30" t="str">
            <v>CCLC</v>
          </cell>
          <cell r="FF30" t="b">
            <v>1</v>
          </cell>
          <cell r="FG30" t="str">
            <v>Care</v>
          </cell>
          <cell r="FH30" t="b">
            <v>1</v>
          </cell>
        </row>
        <row r="31">
          <cell r="FA31" t="str">
            <v>C-CLC.09.07</v>
          </cell>
          <cell r="FB31" t="str">
            <v>Number of new Pre-ART HIV clinical care patients enrolled during the reporting period</v>
          </cell>
          <cell r="FC31" t="str">
            <v># new Pre-ART HIV clin care pat enrolled during reporting period</v>
          </cell>
          <cell r="FD31" t="str">
            <v>C-CLC.09</v>
          </cell>
          <cell r="FE31" t="str">
            <v>CCLC</v>
          </cell>
          <cell r="FF31" t="b">
            <v>0</v>
          </cell>
          <cell r="FG31" t="str">
            <v>Care</v>
          </cell>
          <cell r="FH31" t="b">
            <v>1</v>
          </cell>
        </row>
        <row r="32">
          <cell r="FA32" t="str">
            <v>C-CLC.05.04</v>
          </cell>
          <cell r="FB32" t="str">
            <v>Number of new Pre-ART HIV care patients who are screened for STIs during their first visit</v>
          </cell>
          <cell r="FC32" t="str">
            <v># new Pre-ART HIV care pat screened for STIs during first visit</v>
          </cell>
          <cell r="FD32" t="str">
            <v>C-CLC.05</v>
          </cell>
          <cell r="FE32" t="str">
            <v>CCLC</v>
          </cell>
          <cell r="FF32" t="b">
            <v>0</v>
          </cell>
          <cell r="FG32" t="str">
            <v>Care</v>
          </cell>
          <cell r="FH32" t="b">
            <v>1</v>
          </cell>
        </row>
        <row r="33">
          <cell r="FA33" t="str">
            <v>C-CLC.05.03</v>
          </cell>
          <cell r="FB33" t="str">
            <v>Number of new Male HIV care patients who are screened for STIs during their first visit</v>
          </cell>
          <cell r="FC33" t="str">
            <v># new Male HIV care pat screened for STIs during first visit</v>
          </cell>
          <cell r="FD33" t="str">
            <v>C-CLC.05</v>
          </cell>
          <cell r="FE33" t="str">
            <v>CCLC</v>
          </cell>
          <cell r="FF33" t="b">
            <v>0</v>
          </cell>
          <cell r="FG33" t="str">
            <v>Care</v>
          </cell>
          <cell r="FH33" t="b">
            <v>1</v>
          </cell>
        </row>
        <row r="34">
          <cell r="FA34" t="str">
            <v>C-CLC.05.02</v>
          </cell>
          <cell r="FB34" t="str">
            <v>Number of new Female HIV care patients who are screened for STIs during their first visit</v>
          </cell>
          <cell r="FC34" t="str">
            <v># new Fem HIV care pat screened for STIs during first visit</v>
          </cell>
          <cell r="FD34" t="str">
            <v>C-CLC.05</v>
          </cell>
          <cell r="FE34" t="str">
            <v>CCLC</v>
          </cell>
          <cell r="FF34" t="b">
            <v>0</v>
          </cell>
          <cell r="FG34" t="str">
            <v>Care</v>
          </cell>
          <cell r="FH34" t="b">
            <v>1</v>
          </cell>
        </row>
        <row r="35">
          <cell r="FA35" t="str">
            <v>C-CLC.01.07</v>
          </cell>
          <cell r="FB35" t="str">
            <v>Total number of Pre-ART HIV-positive individuals receiving a minimum of one clinical service</v>
          </cell>
          <cell r="FC35" t="str">
            <v>Total # Pre-ART HIV+ indiv receiving minimum one clin svc</v>
          </cell>
          <cell r="FD35" t="str">
            <v>C-CLC.01</v>
          </cell>
          <cell r="FE35" t="str">
            <v>CCLC</v>
          </cell>
          <cell r="FF35" t="b">
            <v>0</v>
          </cell>
          <cell r="FG35" t="str">
            <v>Care</v>
          </cell>
          <cell r="FH35" t="b">
            <v>1</v>
          </cell>
        </row>
        <row r="36">
          <cell r="FA36" t="str">
            <v>C-CLC.06.08</v>
          </cell>
          <cell r="FB36" t="str">
            <v>Number of HIV-positive patients aged 0 to 14 years old in HIV care (pre-ART) who started TB treatment</v>
          </cell>
          <cell r="FC36" t="str">
            <v># HIV+ patients(0-14yrs) in HIV care (pre-ART) who started TB tx</v>
          </cell>
          <cell r="FD36" t="str">
            <v>C-CLC.06</v>
          </cell>
          <cell r="FE36" t="str">
            <v>CCLC</v>
          </cell>
          <cell r="FF36" t="b">
            <v>0</v>
          </cell>
          <cell r="FG36" t="str">
            <v>Care</v>
          </cell>
          <cell r="FH36" t="b">
            <v>1</v>
          </cell>
        </row>
        <row r="37">
          <cell r="FA37" t="str">
            <v>C-CLC.16.01</v>
          </cell>
          <cell r="FB37" t="str">
            <v>Pre-ART Female ever enrolled in clinical care as of the end of the reporting period</v>
          </cell>
          <cell r="FC37" t="str">
            <v>Pre-ART Fem ever enrolled in clin care as of end of rep period</v>
          </cell>
          <cell r="FD37" t="str">
            <v>C-CLC.16</v>
          </cell>
          <cell r="FE37" t="str">
            <v>CCLC</v>
          </cell>
          <cell r="FF37" t="b">
            <v>0</v>
          </cell>
          <cell r="FG37" t="str">
            <v>Care</v>
          </cell>
          <cell r="FH37" t="b">
            <v>1</v>
          </cell>
        </row>
        <row r="38">
          <cell r="FA38" t="str">
            <v>C-CLC.06.07</v>
          </cell>
          <cell r="FB38" t="str">
            <v>Number of HIV-positive Female patients in HIV care (pre-ART) who started TB treatment</v>
          </cell>
          <cell r="FC38" t="str">
            <v># HIV+ Female patients in HIV care (pre-ART) who started TB tx</v>
          </cell>
          <cell r="FD38" t="str">
            <v>C-CLC.06</v>
          </cell>
          <cell r="FE38" t="str">
            <v>CCLC</v>
          </cell>
          <cell r="FF38" t="b">
            <v>0</v>
          </cell>
          <cell r="FG38" t="str">
            <v>Care</v>
          </cell>
          <cell r="FH38" t="b">
            <v>1</v>
          </cell>
        </row>
        <row r="39">
          <cell r="FA39" t="str">
            <v>C-CLC.17.06</v>
          </cell>
          <cell r="FB39" t="str">
            <v>Number of children (0-14) who enrolled in pre-ART Care 12-15 months prior to the end of the current reporting period - Children Cohort</v>
          </cell>
          <cell r="FC39" t="str">
            <v># children (0-14) enrolled in pre-ART Care 12-15 mo prior to end of current rep period - Children Cohort</v>
          </cell>
          <cell r="FD39" t="str">
            <v>C-CLC.17</v>
          </cell>
          <cell r="FE39" t="str">
            <v>CCLC</v>
          </cell>
          <cell r="FF39" t="b">
            <v>0</v>
          </cell>
          <cell r="FG39" t="str">
            <v>Care</v>
          </cell>
          <cell r="FH39" t="b">
            <v>1</v>
          </cell>
        </row>
        <row r="40">
          <cell r="FA40" t="str">
            <v>C-CLC.06.06</v>
          </cell>
          <cell r="FB40" t="str">
            <v>Number of HIV-positive Male patients in HIV care (pre-ART ) who started TB treatment</v>
          </cell>
          <cell r="FC40" t="str">
            <v># HIV+ Male patients in HIV care (pre-ART) who started TB tx</v>
          </cell>
          <cell r="FD40" t="str">
            <v>C-CLC.06</v>
          </cell>
          <cell r="FE40" t="str">
            <v>CCLC</v>
          </cell>
          <cell r="FF40" t="b">
            <v>0</v>
          </cell>
          <cell r="FG40" t="str">
            <v>Care</v>
          </cell>
          <cell r="FH40" t="b">
            <v>1</v>
          </cell>
        </row>
        <row r="41">
          <cell r="FA41" t="str">
            <v>C-CLC.06.05</v>
          </cell>
          <cell r="FB41" t="str">
            <v>Total Number of HIV-positive patients in HIV care or treatment (pre-ART or ART) who started TB treatment</v>
          </cell>
          <cell r="FC41" t="str">
            <v>Total # HIV+ patients in HIV care or tx(pre-ART or ART) who started TB tx</v>
          </cell>
          <cell r="FD41" t="str">
            <v>C-CLC.06</v>
          </cell>
          <cell r="FE41" t="str">
            <v>CCLC</v>
          </cell>
          <cell r="FF41" t="b">
            <v>1</v>
          </cell>
          <cell r="FG41" t="str">
            <v>Care</v>
          </cell>
          <cell r="FH41" t="b">
            <v>1</v>
          </cell>
        </row>
        <row r="42">
          <cell r="FA42" t="str">
            <v>C-CLC.01.08</v>
          </cell>
          <cell r="FB42" t="str">
            <v>Total number of ART HIV-positive individuals receiving a minimum of one clinical service</v>
          </cell>
          <cell r="FC42" t="str">
            <v>Total # ART HIV+ indiv receiving minimum one clin svc</v>
          </cell>
          <cell r="FD42" t="str">
            <v>C-CLC.01</v>
          </cell>
          <cell r="FE42" t="str">
            <v>CCLC</v>
          </cell>
          <cell r="FF42" t="b">
            <v>0</v>
          </cell>
          <cell r="FG42" t="str">
            <v>Care</v>
          </cell>
          <cell r="FH42" t="b">
            <v>1</v>
          </cell>
        </row>
        <row r="43">
          <cell r="FA43" t="str">
            <v>C-CLC.17.05</v>
          </cell>
          <cell r="FB43" t="str">
            <v>Number of adults (from the adult cohort) on pre-ART who transferred out within 12 months after enrollment (as of final day of the current reporting period)</v>
          </cell>
          <cell r="FC43" t="str">
            <v># adults(from Adult cohort) on pre-ART who transferred out w/n 12 mo after enrollment (as of final day of current rep period)</v>
          </cell>
          <cell r="FD43" t="str">
            <v>C-CLC.17</v>
          </cell>
          <cell r="FE43" t="str">
            <v>CCLC</v>
          </cell>
          <cell r="FF43" t="b">
            <v>0</v>
          </cell>
          <cell r="FG43" t="str">
            <v>Care</v>
          </cell>
          <cell r="FH43" t="b">
            <v>1</v>
          </cell>
        </row>
        <row r="44">
          <cell r="FA44" t="str">
            <v>C-CLC.18.03</v>
          </cell>
          <cell r="FB44" t="str">
            <v>Number of HIV-positive individuals aged 0 to 14 years old    receiving care during reporting period eligible to  CTZ prophylaxis</v>
          </cell>
          <cell r="FC44" t="str">
            <v># of HIV+ indiv (0-14 y-o) receiving care  during rep period eligible to  CTZ Px</v>
          </cell>
          <cell r="FD44" t="str">
            <v>C-CLC.18</v>
          </cell>
          <cell r="FE44" t="str">
            <v>CCLC</v>
          </cell>
          <cell r="FF44" t="b">
            <v>0</v>
          </cell>
          <cell r="FG44" t="str">
            <v>Care</v>
          </cell>
          <cell r="FH44" t="b">
            <v>1</v>
          </cell>
        </row>
        <row r="45">
          <cell r="FA45" t="str">
            <v>C-CLC.18.02</v>
          </cell>
          <cell r="FB45" t="str">
            <v>Number of HIV-positive Females    receiving care during reporting period eligible to  CTZ prophylaxis</v>
          </cell>
          <cell r="FC45" t="str">
            <v># of HIV+ Fem  receiving care  during rep period eligible to  CTZ Px</v>
          </cell>
          <cell r="FD45" t="str">
            <v>C-CLC.18</v>
          </cell>
          <cell r="FE45" t="str">
            <v>CCLC</v>
          </cell>
          <cell r="FF45" t="b">
            <v>0</v>
          </cell>
          <cell r="FG45" t="str">
            <v>Care</v>
          </cell>
          <cell r="FH45" t="b">
            <v>1</v>
          </cell>
        </row>
        <row r="46">
          <cell r="FA46" t="str">
            <v>C-CLC.18.01</v>
          </cell>
          <cell r="FB46" t="str">
            <v>Number of HIV-positive Males    receiving care during reporting period eligible to  CTZ prophylaxis</v>
          </cell>
          <cell r="FC46" t="str">
            <v># of HIV+ Males  receiving care  during rep period eligible to  CTZ Px</v>
          </cell>
          <cell r="FD46" t="str">
            <v>C-CLC.18</v>
          </cell>
          <cell r="FE46" t="str">
            <v>CCLC</v>
          </cell>
          <cell r="FF46" t="b">
            <v>0</v>
          </cell>
          <cell r="FG46" t="str">
            <v>Care</v>
          </cell>
          <cell r="FH46" t="b">
            <v>1</v>
          </cell>
        </row>
        <row r="47">
          <cell r="FA47" t="str">
            <v>C-CLC.17.12</v>
          </cell>
          <cell r="FB47" t="str">
            <v>Total number of individuals (both adult and child cohort) still alive and on pre-ART Care at 12 months after enrollment (as of final day of the current reporting period)</v>
          </cell>
          <cell r="FC47" t="str">
            <v>Total # of Indiv (both adult and child cohort) still alive and on pre-ART Care at 12 mo after enrollment (as of final day of current rep period)</v>
          </cell>
          <cell r="FD47" t="str">
            <v>C-CLC.17</v>
          </cell>
          <cell r="FE47" t="str">
            <v>CCLC</v>
          </cell>
          <cell r="FF47" t="b">
            <v>1</v>
          </cell>
          <cell r="FG47" t="str">
            <v>Care</v>
          </cell>
          <cell r="FH47" t="b">
            <v>1</v>
          </cell>
        </row>
        <row r="48">
          <cell r="FA48" t="str">
            <v>C-CLC.17.11</v>
          </cell>
          <cell r="FB48" t="str">
            <v>Total number of Individuals who enrolled in pre-ART Care 12-15 months prior to the end of the current reporting period - Adult + Children Cohort</v>
          </cell>
          <cell r="FC48" t="str">
            <v>Total # of Indiv who enrolled in pre-ART Care 12-15 mo prior to end of current rep period - Adult + Children Cohort</v>
          </cell>
          <cell r="FD48" t="str">
            <v>C-CLC.17</v>
          </cell>
          <cell r="FE48" t="str">
            <v>CCLC</v>
          </cell>
          <cell r="FF48" t="b">
            <v>1</v>
          </cell>
          <cell r="FG48" t="str">
            <v>Care</v>
          </cell>
          <cell r="FH48" t="b">
            <v>1</v>
          </cell>
        </row>
        <row r="49">
          <cell r="FA49" t="str">
            <v>C-CLC.17.10</v>
          </cell>
          <cell r="FB49" t="str">
            <v>Number of children (from the children cohort) on pre-ART who transferred out within 12 months after enrollment (as of final day of the current reporting period)</v>
          </cell>
          <cell r="FC49" t="str">
            <v># of children (from the children cohort) on pre-ART who transferred out w/n 12 mo after enrollment (as of final day of current rep period)</v>
          </cell>
          <cell r="FD49" t="str">
            <v>C-CLC.17</v>
          </cell>
          <cell r="FE49" t="str">
            <v>CCLC</v>
          </cell>
          <cell r="FF49" t="b">
            <v>0</v>
          </cell>
          <cell r="FG49" t="str">
            <v>Care</v>
          </cell>
          <cell r="FH49" t="b">
            <v>1</v>
          </cell>
        </row>
        <row r="50">
          <cell r="FA50" t="str">
            <v>C-CLC.17.09</v>
          </cell>
          <cell r="FB50" t="str">
            <v>Number of children (from the children cohort) on  pre-ART  who defaulted/LTFU within 12 months after after enrollment (as of final day of the current reporting period)</v>
          </cell>
          <cell r="FC50" t="str">
            <v># of children (from the children cohort) on  pre-ART  who defaulted/LTFU w/n 12 mo after enrollment (as of final day of current rep period)</v>
          </cell>
          <cell r="FD50" t="str">
            <v>C-CLC.17</v>
          </cell>
          <cell r="FE50" t="str">
            <v>CCLC</v>
          </cell>
          <cell r="FF50" t="b">
            <v>0</v>
          </cell>
          <cell r="FG50" t="str">
            <v>Care</v>
          </cell>
          <cell r="FH50" t="b">
            <v>1</v>
          </cell>
        </row>
        <row r="51">
          <cell r="FA51" t="str">
            <v>C-CLC.17.08</v>
          </cell>
          <cell r="FB51" t="str">
            <v>Number of children (from the children cohort) on  pre-ART  who died within 12 months after enrollment (as of final day of the current reporting period)</v>
          </cell>
          <cell r="FC51" t="str">
            <v># of children (from children cohort) on  pre-ART  who died w/n 12 mo after enrollment (as of final day of current rep period)</v>
          </cell>
          <cell r="FD51" t="str">
            <v>C-CLC.17</v>
          </cell>
          <cell r="FE51" t="str">
            <v>CCLC</v>
          </cell>
          <cell r="FF51" t="b">
            <v>0</v>
          </cell>
          <cell r="FG51" t="str">
            <v>Care</v>
          </cell>
          <cell r="FH51" t="b">
            <v>1</v>
          </cell>
        </row>
        <row r="52">
          <cell r="FA52" t="str">
            <v>C-CLC.17.04</v>
          </cell>
          <cell r="FB52" t="str">
            <v>Number of adults (from the adult cohort) on  pre-ART  who defaulted/LTFU within 12 months after after enrollment (as of final day of the current reporting period)</v>
          </cell>
          <cell r="FC52" t="str">
            <v># adults(from Adult cohort) on pre-ART who defaulted/LTFU w/n 12 mo after enrollment (as of final day of current rep period)</v>
          </cell>
          <cell r="FD52" t="str">
            <v>C-CLC.17</v>
          </cell>
          <cell r="FE52" t="str">
            <v>CCLC</v>
          </cell>
          <cell r="FF52" t="b">
            <v>0</v>
          </cell>
          <cell r="FG52" t="str">
            <v>Care</v>
          </cell>
          <cell r="FH52" t="b">
            <v>1</v>
          </cell>
        </row>
        <row r="53">
          <cell r="FA53" t="str">
            <v>C-CLC.09.01</v>
          </cell>
          <cell r="FB53" t="str">
            <v>Number of new HIV clinical care patients enrolled during the reporting period - Age Group: 0 - 4</v>
          </cell>
          <cell r="FC53" t="str">
            <v># new HIV clinical care patients(0-4yr) enrolled</v>
          </cell>
          <cell r="FD53" t="str">
            <v>C-CLC.09</v>
          </cell>
          <cell r="FE53" t="str">
            <v>CCLC</v>
          </cell>
          <cell r="FF53" t="b">
            <v>0</v>
          </cell>
          <cell r="FG53" t="str">
            <v>Care</v>
          </cell>
          <cell r="FH53" t="b">
            <v>1</v>
          </cell>
        </row>
        <row r="54">
          <cell r="FA54" t="str">
            <v>C-CLC.16.02</v>
          </cell>
          <cell r="FB54" t="str">
            <v>Pre-ART  Male ever enrolled in clinical care as of the end of the reporting period</v>
          </cell>
          <cell r="FC54" t="str">
            <v>Pre-ART Male ever enrolled in clin care as of end of rep period</v>
          </cell>
          <cell r="FD54" t="str">
            <v>C-CLC.16</v>
          </cell>
          <cell r="FE54" t="str">
            <v>CCLC</v>
          </cell>
          <cell r="FF54" t="b">
            <v>0</v>
          </cell>
          <cell r="FG54" t="str">
            <v>Care</v>
          </cell>
          <cell r="FH54" t="b">
            <v>1</v>
          </cell>
        </row>
        <row r="55">
          <cell r="FA55" t="str">
            <v>C-CLC.06.09</v>
          </cell>
          <cell r="FB55" t="str">
            <v>Number of HIV-positive patients aged 15 years and older in HIV care (pre-ART) who started TB treatment</v>
          </cell>
          <cell r="FC55" t="str">
            <v># HIV+ patients (15+ yr) in HIV care (pre-ART) who started TB tx</v>
          </cell>
          <cell r="FD55" t="str">
            <v>C-CLC.06</v>
          </cell>
          <cell r="FE55" t="str">
            <v>CCLC</v>
          </cell>
          <cell r="FF55" t="b">
            <v>0</v>
          </cell>
          <cell r="FG55" t="str">
            <v>Care</v>
          </cell>
          <cell r="FH55" t="b">
            <v>1</v>
          </cell>
        </row>
        <row r="56">
          <cell r="FA56" t="str">
            <v>C-CLC.17.03</v>
          </cell>
          <cell r="FB56" t="str">
            <v>Number of adults (from the adult cohort) on  pre-ART  who died within 12 months after enrollment (as of final day of the current reporting period)</v>
          </cell>
          <cell r="FC56" t="str">
            <v># adults(from Adult cohort) on pre-ART who died within 12 mo after enrollment (as of final day of current rep period)</v>
          </cell>
          <cell r="FD56" t="str">
            <v>C-CLC.17</v>
          </cell>
          <cell r="FE56" t="str">
            <v>CCLC</v>
          </cell>
          <cell r="FF56" t="b">
            <v>0</v>
          </cell>
          <cell r="FG56" t="str">
            <v>Care</v>
          </cell>
          <cell r="FH56" t="b">
            <v>1</v>
          </cell>
        </row>
        <row r="57">
          <cell r="FA57" t="str">
            <v>C-CLC.17.02</v>
          </cell>
          <cell r="FB57" t="str">
            <v>Number of adults (from the adult cohort) still alive and on pre-ART Care at 12 months after enrollment (as of final day of the current reporting period)</v>
          </cell>
          <cell r="FC57" t="str">
            <v># adults(from Adult cohort) still alive and on pre-ART care at 12 mo after enrollement (as of final day of current rep period)</v>
          </cell>
          <cell r="FD57" t="str">
            <v>C-CLC.17</v>
          </cell>
          <cell r="FE57" t="str">
            <v>CCLC</v>
          </cell>
          <cell r="FF57" t="b">
            <v>0</v>
          </cell>
          <cell r="FG57" t="str">
            <v>Care</v>
          </cell>
          <cell r="FH57" t="b">
            <v>1</v>
          </cell>
        </row>
        <row r="58">
          <cell r="FA58" t="str">
            <v>C-CLC.17.01</v>
          </cell>
          <cell r="FB58" t="str">
            <v>Number of adults (15+) who enrolled in pre-ART Care 12-15 months prior to the end of the current reporting period - Adult Cohort</v>
          </cell>
          <cell r="FC58" t="str">
            <v># adults(+15) enrolled in pre-ART care 12-15 mo prior to end of current rep period - Adult cohort</v>
          </cell>
          <cell r="FD58" t="str">
            <v>C-CLC.17</v>
          </cell>
          <cell r="FE58" t="str">
            <v>CCLC</v>
          </cell>
          <cell r="FF58" t="b">
            <v>0</v>
          </cell>
          <cell r="FG58" t="str">
            <v>Care</v>
          </cell>
          <cell r="FH58" t="b">
            <v>1</v>
          </cell>
        </row>
        <row r="59">
          <cell r="FA59" t="str">
            <v>C-CLC.16.06</v>
          </cell>
          <cell r="FB59" t="str">
            <v>Total Pre-ART ever enrolled in clinical care as of the end of the reporting period</v>
          </cell>
          <cell r="FC59" t="str">
            <v>Total Pre-ART ever enrolled in clin care as of end of rep period</v>
          </cell>
          <cell r="FD59" t="str">
            <v>C-CLC.16</v>
          </cell>
          <cell r="FE59" t="str">
            <v>CCLC</v>
          </cell>
          <cell r="FF59" t="b">
            <v>1</v>
          </cell>
          <cell r="FG59" t="str">
            <v>Care</v>
          </cell>
          <cell r="FH59" t="b">
            <v>1</v>
          </cell>
        </row>
        <row r="60">
          <cell r="FA60" t="str">
            <v>C-CLC.16.05</v>
          </cell>
          <cell r="FB60" t="str">
            <v>Pre-ART Adults (15+) ever enrolled  in clinical care as of the end of the reporting period</v>
          </cell>
          <cell r="FC60" t="str">
            <v>Pre-ART Adults (15+) ever enrolled in clin care as of end of rep period</v>
          </cell>
          <cell r="FD60" t="str">
            <v>C-CLC.16</v>
          </cell>
          <cell r="FE60" t="str">
            <v>CCLC</v>
          </cell>
          <cell r="FF60" t="b">
            <v>0</v>
          </cell>
          <cell r="FG60" t="str">
            <v>Care</v>
          </cell>
          <cell r="FH60" t="b">
            <v>1</v>
          </cell>
        </row>
        <row r="61">
          <cell r="FA61" t="str">
            <v>C-CLC.16.04</v>
          </cell>
          <cell r="FB61" t="str">
            <v>Pre-ART Children (5-14) ever enrolled in clinical care as of the end of the reporting period</v>
          </cell>
          <cell r="FC61" t="str">
            <v>Pre-ART Children (5-14) ever enrolled in clin care as of end of rep period</v>
          </cell>
          <cell r="FD61" t="str">
            <v>C-CLC.16</v>
          </cell>
          <cell r="FE61" t="str">
            <v>CCLC</v>
          </cell>
          <cell r="FF61" t="b">
            <v>0</v>
          </cell>
          <cell r="FG61" t="str">
            <v>Care</v>
          </cell>
          <cell r="FH61" t="b">
            <v>1</v>
          </cell>
        </row>
        <row r="62">
          <cell r="FA62" t="str">
            <v>C-CLC.16.03</v>
          </cell>
          <cell r="FB62" t="str">
            <v>Pre-ART Children (&lt;5) ever enrolled in clinical care as of the end of the reporting period</v>
          </cell>
          <cell r="FC62" t="str">
            <v>Pre-ART Children (&lt;5) ever enrolled in clin care as of end of rep period</v>
          </cell>
          <cell r="FD62" t="str">
            <v>C-CLC.16</v>
          </cell>
          <cell r="FE62" t="str">
            <v>CCLC</v>
          </cell>
          <cell r="FF62" t="b">
            <v>0</v>
          </cell>
          <cell r="FG62" t="str">
            <v>Care</v>
          </cell>
          <cell r="FH62" t="b">
            <v>1</v>
          </cell>
        </row>
        <row r="63">
          <cell r="FA63" t="str">
            <v>C-CLC.17.07</v>
          </cell>
          <cell r="FB63" t="str">
            <v>Number of children (from the children cohort) still alive and on pre-ART Care at 12 months after enrollment (as of final day of the current reporting period)</v>
          </cell>
          <cell r="FC63" t="str">
            <v># of children (from children cohort) still alive and on pre-ART Care at 12 mo after enrollment (as of final day of current rep period)</v>
          </cell>
          <cell r="FD63" t="str">
            <v>C-CLC.17</v>
          </cell>
          <cell r="FE63" t="str">
            <v>CCLC</v>
          </cell>
          <cell r="FF63" t="b">
            <v>0</v>
          </cell>
          <cell r="FG63" t="str">
            <v>Care</v>
          </cell>
          <cell r="FH63" t="b">
            <v>1</v>
          </cell>
        </row>
        <row r="64">
          <cell r="FA64" t="str">
            <v>C-CLC.14.04</v>
          </cell>
          <cell r="FB64" t="str">
            <v>Number of HIV+ patients who are clinically malnourished (non-pregnant) during the reporting period by age group: 0 - 4</v>
          </cell>
          <cell r="FC64" t="str">
            <v># HIV+ patients (0-4yr) clinically malnourished (non-pregnant)</v>
          </cell>
          <cell r="FD64" t="str">
            <v>C-CLC.14</v>
          </cell>
          <cell r="FE64" t="str">
            <v>CCLC</v>
          </cell>
          <cell r="FF64" t="b">
            <v>0</v>
          </cell>
          <cell r="FG64" t="str">
            <v>Care</v>
          </cell>
          <cell r="FH64" t="b">
            <v>1</v>
          </cell>
        </row>
        <row r="65">
          <cell r="FA65" t="str">
            <v>C-CLC.07.03</v>
          </cell>
          <cell r="FB65" t="str">
            <v>Number of HIV-positive patients in HIV treatment (ART) who do not have symptoms of tuberculosis and who received isonaizide preventive therapy</v>
          </cell>
          <cell r="FC65" t="str">
            <v># HIV+ patients in HIV tx (ART) &amp; have no symptoms of TB &amp; received isonaizide preventive therapy</v>
          </cell>
          <cell r="FD65" t="str">
            <v>C-CLC.07</v>
          </cell>
          <cell r="FE65" t="str">
            <v>CCLC</v>
          </cell>
          <cell r="FF65" t="b">
            <v>0</v>
          </cell>
          <cell r="FG65" t="str">
            <v>Care</v>
          </cell>
          <cell r="FH65" t="b">
            <v>1</v>
          </cell>
        </row>
        <row r="66">
          <cell r="FA66" t="str">
            <v>C-CLC.12.04</v>
          </cell>
          <cell r="FB66" t="str">
            <v>Total number of HIV clinical care patients with CD4 count recorded within the clinical file within 1 month of being enrolled in care</v>
          </cell>
          <cell r="FC66" t="str">
            <v>Total # HIV clinical care patients w/CD4 count recorded w/in the clinical file w/in 1 month enrollment in care</v>
          </cell>
          <cell r="FD66" t="str">
            <v>C-CLC.12</v>
          </cell>
          <cell r="FE66" t="str">
            <v>CCLC</v>
          </cell>
          <cell r="FF66" t="b">
            <v>1</v>
          </cell>
          <cell r="FG66" t="str">
            <v>Care</v>
          </cell>
          <cell r="FH66" t="b">
            <v>1</v>
          </cell>
        </row>
        <row r="67">
          <cell r="FA67" t="str">
            <v>C-CLC.13.01</v>
          </cell>
          <cell r="FB67" t="str">
            <v>Number of HIV+ patients who were screened/assessed for malnutrition during the reporting period by age group: 6 mon. to 5 years</v>
          </cell>
          <cell r="FC67" t="str">
            <v># HIV+ patients(6mo-5yr) screened/assessed for malnutrition</v>
          </cell>
          <cell r="FD67" t="str">
            <v>C-CLC.13</v>
          </cell>
          <cell r="FE67" t="str">
            <v>CCLC</v>
          </cell>
          <cell r="FF67" t="b">
            <v>0</v>
          </cell>
          <cell r="FG67" t="str">
            <v>Care</v>
          </cell>
          <cell r="FH67" t="b">
            <v>1</v>
          </cell>
        </row>
        <row r="68">
          <cell r="FA68" t="str">
            <v>C-CLC.13.02</v>
          </cell>
          <cell r="FB68" t="str">
            <v>Number of HIV+ patients who were screened/assessed for malnutrition during the reporting period by age group: 5 - 10</v>
          </cell>
          <cell r="FC68" t="str">
            <v># HIV+ patients(5-10 yr) screened/assessed for malnutrition</v>
          </cell>
          <cell r="FD68" t="str">
            <v>C-CLC.13</v>
          </cell>
          <cell r="FE68" t="str">
            <v>CCLC</v>
          </cell>
          <cell r="FF68" t="b">
            <v>0</v>
          </cell>
          <cell r="FG68" t="str">
            <v>Care</v>
          </cell>
          <cell r="FH68" t="b">
            <v>1</v>
          </cell>
        </row>
        <row r="69">
          <cell r="FA69" t="str">
            <v>C-CLC.13.03</v>
          </cell>
          <cell r="FB69" t="str">
            <v>Number of HIV+ patients who were screened/assessed for malnutrition during the reporting period by age group: 11 - 14</v>
          </cell>
          <cell r="FC69" t="str">
            <v># HIV+ patients(11-14yr) screened/assessed for malnutrition</v>
          </cell>
          <cell r="FD69" t="str">
            <v>C-CLC.13</v>
          </cell>
          <cell r="FE69" t="str">
            <v>CCLC</v>
          </cell>
          <cell r="FF69" t="b">
            <v>0</v>
          </cell>
          <cell r="FG69" t="str">
            <v>Care</v>
          </cell>
          <cell r="FH69" t="b">
            <v>1</v>
          </cell>
        </row>
        <row r="70">
          <cell r="FA70" t="str">
            <v>C-CLC.13.04</v>
          </cell>
          <cell r="FB70" t="str">
            <v>Number of HIV+ patients who were screened/assessed for malnutrition during the reporting period by age group: 15+</v>
          </cell>
          <cell r="FC70" t="str">
            <v># HIV+ patients (15+yr)screened/assessed for malnutrition</v>
          </cell>
          <cell r="FD70" t="str">
            <v>C-CLC.13</v>
          </cell>
          <cell r="FE70" t="str">
            <v>CCLC</v>
          </cell>
          <cell r="FF70" t="b">
            <v>0</v>
          </cell>
          <cell r="FG70" t="str">
            <v>Care</v>
          </cell>
          <cell r="FH70" t="b">
            <v>1</v>
          </cell>
        </row>
        <row r="71">
          <cell r="FA71" t="str">
            <v>C-CLC.13.05</v>
          </cell>
          <cell r="FB71" t="str">
            <v>Total number of HIV+ patients who were screened/assessed for malnutrition during the reporting period by age group</v>
          </cell>
          <cell r="FC71" t="str">
            <v>Total # HIV+ patients screened/assessed for malnutrition</v>
          </cell>
          <cell r="FD71" t="str">
            <v>C-CLC.13</v>
          </cell>
          <cell r="FE71" t="str">
            <v>CCLC</v>
          </cell>
          <cell r="FF71" t="b">
            <v>1</v>
          </cell>
          <cell r="FG71" t="str">
            <v>Care</v>
          </cell>
          <cell r="FH71" t="b">
            <v>1</v>
          </cell>
        </row>
        <row r="72">
          <cell r="FA72" t="str">
            <v>C-CLC.14.01</v>
          </cell>
          <cell r="FB72" t="str">
            <v>Number of HIV+ patients who are clinically malnourished (non-pregnant) during the reporting period by age group: 6 mon. to 5 years</v>
          </cell>
          <cell r="FC72" t="str">
            <v># HIV+ patients(6mo-5yr) clinically malnourished (non-pregnant)</v>
          </cell>
          <cell r="FD72" t="str">
            <v>C-CLC.14</v>
          </cell>
          <cell r="FE72" t="str">
            <v>CCLC</v>
          </cell>
          <cell r="FF72" t="b">
            <v>0</v>
          </cell>
          <cell r="FG72" t="str">
            <v>Care</v>
          </cell>
          <cell r="FH72" t="b">
            <v>1</v>
          </cell>
        </row>
        <row r="73">
          <cell r="FA73" t="str">
            <v>C-CLC.12.02</v>
          </cell>
          <cell r="FB73" t="str">
            <v>Number of HIV clinical care patients with CD4 count recorded within the clinical file within 1 month of being enrolled in care - Age Group: 15+</v>
          </cell>
          <cell r="FC73" t="str">
            <v># HIV clinical care patients (15+ yrs) w/CD4 count recorded w/in the clinical file w/in 1 month enrollment in care</v>
          </cell>
          <cell r="FD73" t="str">
            <v>C-CLC.12</v>
          </cell>
          <cell r="FE73" t="str">
            <v>CCLC</v>
          </cell>
          <cell r="FF73" t="b">
            <v>0</v>
          </cell>
          <cell r="FG73" t="str">
            <v>Care</v>
          </cell>
          <cell r="FH73" t="b">
            <v>1</v>
          </cell>
        </row>
        <row r="74">
          <cell r="FA74" t="str">
            <v>C-CLC.14.03</v>
          </cell>
          <cell r="FB74" t="str">
            <v>Number of HIV+ patients who are clinically malnourished (non-pregnant) during the reporting period by age group: 11 - 14</v>
          </cell>
          <cell r="FC74" t="str">
            <v># HIV+ patients (11-14yr) clinically malnourished (non-pregnant)</v>
          </cell>
          <cell r="FD74" t="str">
            <v>C-CLC.14</v>
          </cell>
          <cell r="FE74" t="str">
            <v>CCLC</v>
          </cell>
          <cell r="FF74" t="b">
            <v>0</v>
          </cell>
          <cell r="FG74" t="str">
            <v>Care</v>
          </cell>
          <cell r="FH74" t="b">
            <v>1</v>
          </cell>
        </row>
        <row r="75">
          <cell r="FA75" t="str">
            <v>C-CLC.12.01</v>
          </cell>
          <cell r="FB75" t="str">
            <v>Number of HIV clinical care patients with CD4 count recorded within the clinical file within 1 month of being enrolled in care - Age Group: 0-14</v>
          </cell>
          <cell r="FC75" t="str">
            <v># HIV clinical care patients(0-14 yrs) w/CD4 count recorded w/in  clinical file w/in 1 month enrollment in care</v>
          </cell>
          <cell r="FD75" t="str">
            <v>C-CLC.12</v>
          </cell>
          <cell r="FE75" t="str">
            <v>CCLC</v>
          </cell>
          <cell r="FF75" t="b">
            <v>0</v>
          </cell>
          <cell r="FG75" t="str">
            <v>Care</v>
          </cell>
          <cell r="FH75" t="b">
            <v>1</v>
          </cell>
        </row>
        <row r="76">
          <cell r="FA76" t="str">
            <v>C-CLC.14.05</v>
          </cell>
          <cell r="FB76" t="str">
            <v>Number of HIV+ patients who are clinically malnourished (non-pregnant) during the reporting period by age group: 5 - 14</v>
          </cell>
          <cell r="FC76" t="str">
            <v># HIV+ patients (5-14yr) clinically malnourished (non-pregnant)</v>
          </cell>
          <cell r="FD76" t="str">
            <v>C-CLC.14</v>
          </cell>
          <cell r="FE76" t="str">
            <v>CCLC</v>
          </cell>
          <cell r="FF76" t="b">
            <v>0</v>
          </cell>
          <cell r="FG76" t="str">
            <v>Care</v>
          </cell>
          <cell r="FH76" t="b">
            <v>1</v>
          </cell>
        </row>
        <row r="77">
          <cell r="FA77" t="str">
            <v>C-CLC.14.06</v>
          </cell>
          <cell r="FB77" t="str">
            <v>Number of HIV+ patients who are clinically malnourished (non-pregnant) during the reporting period by age group: 15+</v>
          </cell>
          <cell r="FC77" t="str">
            <v># HIV+ patients (15+ yrs) clinically malnourished (non-pregnant)</v>
          </cell>
          <cell r="FD77" t="str">
            <v>C-CLC.14</v>
          </cell>
          <cell r="FE77" t="str">
            <v>CCLC</v>
          </cell>
          <cell r="FF77" t="b">
            <v>0</v>
          </cell>
          <cell r="FG77" t="str">
            <v>Care</v>
          </cell>
          <cell r="FH77" t="b">
            <v>1</v>
          </cell>
        </row>
        <row r="78">
          <cell r="FA78" t="str">
            <v>C-CLC.14.07</v>
          </cell>
          <cell r="FB78" t="str">
            <v>Number of HIV+ patients who are clinically malnourished and pregnant during the reporting period</v>
          </cell>
          <cell r="FC78" t="str">
            <v># HIV+ pregnant patients clinically malnourished</v>
          </cell>
          <cell r="FD78" t="str">
            <v>C-CLC.14</v>
          </cell>
          <cell r="FE78" t="str">
            <v>CCLC</v>
          </cell>
          <cell r="FF78" t="b">
            <v>0</v>
          </cell>
          <cell r="FG78" t="str">
            <v>Care</v>
          </cell>
          <cell r="FH78" t="b">
            <v>1</v>
          </cell>
        </row>
        <row r="79">
          <cell r="FA79" t="str">
            <v>C-CLC.14.08</v>
          </cell>
          <cell r="FB79" t="str">
            <v>Number of HIV+ patients who are clinically malnourished (non-pregnant) during the reporting period: Severe</v>
          </cell>
          <cell r="FC79" t="str">
            <v># HIV+ patients (severe)clinically malnourished (non-pregnant)</v>
          </cell>
          <cell r="FD79" t="str">
            <v>C-CLC.14</v>
          </cell>
          <cell r="FE79" t="str">
            <v>CCLC</v>
          </cell>
          <cell r="FF79" t="b">
            <v>0</v>
          </cell>
          <cell r="FG79" t="str">
            <v>Care</v>
          </cell>
          <cell r="FH79" t="b">
            <v>1</v>
          </cell>
        </row>
        <row r="80">
          <cell r="FA80" t="str">
            <v>C-CLC.14.09</v>
          </cell>
          <cell r="FB80" t="str">
            <v>Number of HIV+ patients who are clinically malnourished (non-pregnant) during the reporting period: mild to moderate malnutrition</v>
          </cell>
          <cell r="FC80" t="str">
            <v># HIV+ patients (mild-mod) clinically malnourished (non-pregnant)</v>
          </cell>
          <cell r="FD80" t="str">
            <v>C-CLC.14</v>
          </cell>
          <cell r="FE80" t="str">
            <v>CCLC</v>
          </cell>
          <cell r="FF80" t="b">
            <v>0</v>
          </cell>
          <cell r="FG80" t="str">
            <v>Care</v>
          </cell>
          <cell r="FH80" t="b">
            <v>1</v>
          </cell>
        </row>
        <row r="81">
          <cell r="FA81" t="str">
            <v>C-CLC.14.10</v>
          </cell>
          <cell r="FB81" t="str">
            <v>Total number of HIV+ patients who are clinically malnourished (non-pregnant) during the reporting period</v>
          </cell>
          <cell r="FC81" t="str">
            <v>Total # HIV+ patients clinically malnourished (non-pregnant)</v>
          </cell>
          <cell r="FD81" t="str">
            <v>C-CLC.14</v>
          </cell>
          <cell r="FE81" t="str">
            <v>CCLC</v>
          </cell>
          <cell r="FF81" t="b">
            <v>1</v>
          </cell>
          <cell r="FG81" t="str">
            <v>Care</v>
          </cell>
          <cell r="FH81" t="b">
            <v>1</v>
          </cell>
        </row>
        <row r="82">
          <cell r="FA82" t="str">
            <v>C-CLC.15.01</v>
          </cell>
          <cell r="FB82" t="str">
            <v>Childeren (0-14) currently in clinical care as of the end of the reporting period</v>
          </cell>
          <cell r="FC82" t="str">
            <v># Children (0-14) currently in clinical care as of the end of the reporting period</v>
          </cell>
          <cell r="FD82" t="str">
            <v>C-CLC.15</v>
          </cell>
          <cell r="FE82" t="str">
            <v>CCLC</v>
          </cell>
          <cell r="FF82" t="b">
            <v>0</v>
          </cell>
          <cell r="FG82" t="str">
            <v>Care</v>
          </cell>
          <cell r="FH82" t="b">
            <v>1</v>
          </cell>
        </row>
        <row r="83">
          <cell r="FA83" t="str">
            <v>C-CLC.15.03</v>
          </cell>
          <cell r="FB83" t="str">
            <v>Total currently in clinical care as of the end of the reporting period</v>
          </cell>
          <cell r="FC83" t="str">
            <v>Total # currently in clinical care as of the end of the reporting period</v>
          </cell>
          <cell r="FD83" t="str">
            <v>C-CLC.15</v>
          </cell>
          <cell r="FE83" t="str">
            <v>CCLC</v>
          </cell>
          <cell r="FF83" t="b">
            <v>1</v>
          </cell>
          <cell r="FG83" t="str">
            <v>Care</v>
          </cell>
          <cell r="FH83" t="b">
            <v>1</v>
          </cell>
        </row>
        <row r="84">
          <cell r="FA84" t="str">
            <v>C-CLC.14.02</v>
          </cell>
          <cell r="FB84" t="str">
            <v>Number of HIV+ patients who are clinically malnourished (non-pregnant) during the reporting period by age group: 5 - 10</v>
          </cell>
          <cell r="FC84" t="str">
            <v># HIV+ patients(5-10yr) clinically malnourished (non-pregnant)</v>
          </cell>
          <cell r="FD84" t="str">
            <v>C-CLC.14</v>
          </cell>
          <cell r="FE84" t="str">
            <v>CCLC</v>
          </cell>
          <cell r="FF84" t="b">
            <v>0</v>
          </cell>
          <cell r="FG84" t="str">
            <v>Care</v>
          </cell>
          <cell r="FH84" t="b">
            <v>1</v>
          </cell>
        </row>
        <row r="85">
          <cell r="FA85" t="str">
            <v>C-CLC.09.02</v>
          </cell>
          <cell r="FB85" t="str">
            <v>Number of new HIV clinical care patients enrolled during the reporting period - Age Group: 5 - 14</v>
          </cell>
          <cell r="FC85" t="str">
            <v># new HIV clinical care patients(5-14 yr) enrolled</v>
          </cell>
          <cell r="FD85" t="str">
            <v>C-CLC.09</v>
          </cell>
          <cell r="FE85" t="str">
            <v>CCLC</v>
          </cell>
          <cell r="FF85" t="b">
            <v>0</v>
          </cell>
          <cell r="FG85" t="str">
            <v>Care</v>
          </cell>
          <cell r="FH85" t="b">
            <v>1</v>
          </cell>
        </row>
        <row r="86">
          <cell r="FA86" t="str">
            <v>C-CLC.06.11</v>
          </cell>
          <cell r="FB86" t="str">
            <v>Number of HIV-positive Male patients in HIV treatment (ART) who started TB treatment</v>
          </cell>
          <cell r="FC86" t="str">
            <v># HIV+ Male patients in HIV tx (ART) who started TB tx</v>
          </cell>
          <cell r="FD86" t="str">
            <v>C-CLC.06</v>
          </cell>
          <cell r="FE86" t="str">
            <v>CCLC</v>
          </cell>
          <cell r="FF86" t="b">
            <v>0</v>
          </cell>
          <cell r="FG86" t="str">
            <v>Care</v>
          </cell>
          <cell r="FH86" t="b">
            <v>1</v>
          </cell>
        </row>
        <row r="87">
          <cell r="FA87" t="str">
            <v>C-CLC.06.12</v>
          </cell>
          <cell r="FB87" t="str">
            <v>Number of HIV-positive Female patients in HIV treatment (ART) who started TB treatment</v>
          </cell>
          <cell r="FC87" t="str">
            <v># HIV+ Female patients in HIV tx (ART) who started TB tx</v>
          </cell>
          <cell r="FD87" t="str">
            <v>C-CLC.06</v>
          </cell>
          <cell r="FE87" t="str">
            <v>CCLC</v>
          </cell>
          <cell r="FF87" t="b">
            <v>0</v>
          </cell>
          <cell r="FG87" t="str">
            <v>Care</v>
          </cell>
          <cell r="FH87" t="b">
            <v>1</v>
          </cell>
        </row>
        <row r="88">
          <cell r="FA88" t="str">
            <v>C-CLC.06.13</v>
          </cell>
          <cell r="FB88" t="str">
            <v>Number of HIV-positive patients aged 0 to 14 years old in HIV treatment (ART) who started TB treatment</v>
          </cell>
          <cell r="FC88" t="str">
            <v># HIV+ patients(0-14yrs) in HIV tx (ART) who started TB tx</v>
          </cell>
          <cell r="FD88" t="str">
            <v>C-CLC.06</v>
          </cell>
          <cell r="FE88" t="str">
            <v>CCLC</v>
          </cell>
          <cell r="FF88" t="b">
            <v>0</v>
          </cell>
          <cell r="FG88" t="str">
            <v>Care</v>
          </cell>
          <cell r="FH88" t="b">
            <v>1</v>
          </cell>
        </row>
        <row r="89">
          <cell r="FA89" t="str">
            <v>C-CLC.06.14</v>
          </cell>
          <cell r="FB89" t="str">
            <v>Number of HIV-positive patients aged 15 years and older in HIV treatment (ART) who started TB treatment</v>
          </cell>
          <cell r="FC89" t="str">
            <v># HIV+ patients (15+ yr) in HIV tx (ART) who started TB tx</v>
          </cell>
          <cell r="FD89" t="str">
            <v>C-CLC.06</v>
          </cell>
          <cell r="FE89" t="str">
            <v>CCLC</v>
          </cell>
          <cell r="FF89" t="b">
            <v>0</v>
          </cell>
          <cell r="FG89" t="str">
            <v>Care</v>
          </cell>
          <cell r="FH89" t="b">
            <v>1</v>
          </cell>
        </row>
        <row r="90">
          <cell r="FA90" t="str">
            <v>C-CLC.06.15</v>
          </cell>
          <cell r="FB90" t="str">
            <v>Total Number of HIV-positive patients in HIV treatment (ART) who started TB treatment</v>
          </cell>
          <cell r="FC90" t="str">
            <v>Total # HIV+ patients in HIV tx (ART) who started TB tx</v>
          </cell>
          <cell r="FD90" t="str">
            <v>C-CLC.06</v>
          </cell>
          <cell r="FE90" t="str">
            <v>CCLC</v>
          </cell>
          <cell r="FF90" t="b">
            <v>1</v>
          </cell>
          <cell r="FG90" t="str">
            <v>Care</v>
          </cell>
          <cell r="FH90" t="b">
            <v>1</v>
          </cell>
        </row>
        <row r="91">
          <cell r="FA91" t="str">
            <v>C-CLC.07.01</v>
          </cell>
          <cell r="FB91" t="str">
            <v>Number of HIV-positive patients in HIV care of treatment who do not have symptoms of tuberculosis and who received isonaizide preventive therapy</v>
          </cell>
          <cell r="FC91" t="str">
            <v># HIV+ patients in HIV care tx &amp; have no symptoms of TB &amp; received isonaizide preventive therapy</v>
          </cell>
          <cell r="FD91" t="str">
            <v>C-CLC.07</v>
          </cell>
          <cell r="FE91" t="str">
            <v>CCLC</v>
          </cell>
          <cell r="FF91" t="b">
            <v>1</v>
          </cell>
          <cell r="FG91" t="str">
            <v>Care</v>
          </cell>
          <cell r="FH91" t="b">
            <v>1</v>
          </cell>
        </row>
        <row r="92">
          <cell r="FA92" t="str">
            <v>C-CLC.07.02</v>
          </cell>
          <cell r="FB92" t="str">
            <v>Number of HIV-positive patients in HIV care (pre-ART) who do not have symptoms of tuberculosis and who received isonaizide preventive therapy</v>
          </cell>
          <cell r="FC92" t="str">
            <v># HIV+ patients in HIV care (pre-ART) &amp; have no symptoms of TB &amp; received isonaizide preventive therapy</v>
          </cell>
          <cell r="FD92" t="str">
            <v>C-CLC.07</v>
          </cell>
          <cell r="FE92" t="str">
            <v>CCLC</v>
          </cell>
          <cell r="FF92" t="b">
            <v>0</v>
          </cell>
          <cell r="FG92" t="str">
            <v>Care</v>
          </cell>
          <cell r="FH92" t="b">
            <v>1</v>
          </cell>
        </row>
        <row r="93">
          <cell r="FA93" t="str">
            <v>C-CLC.18.04</v>
          </cell>
          <cell r="FB93" t="str">
            <v>Number of HIV-positive individuals aged 15 years and older receiving care during reporting period  eligible to  CTZ prophylaxis</v>
          </cell>
          <cell r="FC93" t="str">
            <v># of HIV+ indiv (+15 y-o)   receiving care  during rep period eligible to  CTZ Px</v>
          </cell>
          <cell r="FD93" t="str">
            <v>C-CLC.18</v>
          </cell>
          <cell r="FE93" t="str">
            <v>CCLC</v>
          </cell>
          <cell r="FF93" t="b">
            <v>0</v>
          </cell>
          <cell r="FG93" t="str">
            <v>Care</v>
          </cell>
          <cell r="FH93" t="b">
            <v>1</v>
          </cell>
        </row>
        <row r="94">
          <cell r="FA94" t="str">
            <v>C-CLC.12.03</v>
          </cell>
          <cell r="FB94" t="str">
            <v>Number of HIV clinical care patients with CD4 count recorded within the clinical file within 1 month of being enrolled in care - Subset: Pregnant Women</v>
          </cell>
          <cell r="FC94" t="str">
            <v># HIV clinical care patients(pregnant) w/CD4 count recorded w/in the clinical file w/in 1 month enrollment in care</v>
          </cell>
          <cell r="FD94" t="str">
            <v>C-CLC.12</v>
          </cell>
          <cell r="FE94" t="str">
            <v>CCLC</v>
          </cell>
          <cell r="FF94" t="b">
            <v>0</v>
          </cell>
          <cell r="FG94" t="str">
            <v>Care</v>
          </cell>
          <cell r="FH94" t="b">
            <v>1</v>
          </cell>
        </row>
        <row r="95">
          <cell r="FA95" t="str">
            <v>C-CLC.15.02</v>
          </cell>
          <cell r="FB95" t="str">
            <v>Adults (15+) currently in clinical care as of the end of the reporting period</v>
          </cell>
          <cell r="FC95" t="str">
            <v># Adults (15+) currently in clinical care as of the end of the reporting period</v>
          </cell>
          <cell r="FD95" t="str">
            <v>C-CLC.15</v>
          </cell>
          <cell r="FE95" t="str">
            <v>CCLC</v>
          </cell>
          <cell r="FF95" t="b">
            <v>0</v>
          </cell>
          <cell r="FG95" t="str">
            <v>Care</v>
          </cell>
          <cell r="FH95" t="b">
            <v>1</v>
          </cell>
        </row>
        <row r="96">
          <cell r="FA96" t="str">
            <v>C-CLC.06.10</v>
          </cell>
          <cell r="FB96" t="str">
            <v>Total Number of HIV-positive patients in HIV care (pre-ART) who started TB treatment</v>
          </cell>
          <cell r="FC96" t="str">
            <v>Total # HIV+ patients in HIV care (pre-ART) who started TB tx</v>
          </cell>
          <cell r="FD96" t="str">
            <v>C-CLC.06</v>
          </cell>
          <cell r="FE96" t="str">
            <v>CCLC</v>
          </cell>
          <cell r="FF96" t="b">
            <v>1</v>
          </cell>
          <cell r="FG96" t="str">
            <v>Care</v>
          </cell>
          <cell r="FH96" t="b">
            <v>1</v>
          </cell>
        </row>
        <row r="97">
          <cell r="FA97" t="str">
            <v>C-CLC.09.03</v>
          </cell>
          <cell r="FB97" t="str">
            <v>Number of new HIV clinical care patients enrolled during the reporting period - Age Group: 15+</v>
          </cell>
          <cell r="FC97" t="str">
            <v># new HIV clinical care patients(15+ yr) enrolled</v>
          </cell>
          <cell r="FD97" t="str">
            <v>C-CLC.09</v>
          </cell>
          <cell r="FE97" t="str">
            <v>CCLC</v>
          </cell>
          <cell r="FF97" t="b">
            <v>0</v>
          </cell>
          <cell r="FG97" t="str">
            <v>Care</v>
          </cell>
          <cell r="FH97" t="b">
            <v>1</v>
          </cell>
        </row>
        <row r="98">
          <cell r="FA98" t="str">
            <v>C-CLC.09.04</v>
          </cell>
          <cell r="FB98" t="str">
            <v>Total number of new HIV clinical care patients enrolled during the reporting period</v>
          </cell>
          <cell r="FC98" t="str">
            <v>Total # new HIV clinical care patients enrolled</v>
          </cell>
          <cell r="FD98" t="str">
            <v>C-CLC.09</v>
          </cell>
          <cell r="FE98" t="str">
            <v>CCLC</v>
          </cell>
          <cell r="FF98" t="b">
            <v>1</v>
          </cell>
          <cell r="FG98" t="str">
            <v>Care</v>
          </cell>
          <cell r="FH98" t="b">
            <v>1</v>
          </cell>
        </row>
        <row r="99">
          <cell r="FA99" t="str">
            <v>C-CLC.10.01</v>
          </cell>
          <cell r="FB99" t="str">
            <v>Number of HIV clinical care patients with initial WHO stage recorded - Age Group:0-14</v>
          </cell>
          <cell r="FC99" t="str">
            <v># HIV clinical care patients (0-14 yrs) w/ initial WHO stage recorded</v>
          </cell>
          <cell r="FD99" t="str">
            <v>C-CLC.10</v>
          </cell>
          <cell r="FE99" t="str">
            <v>CCLC</v>
          </cell>
          <cell r="FF99" t="b">
            <v>0</v>
          </cell>
          <cell r="FG99" t="str">
            <v>Care</v>
          </cell>
          <cell r="FH99" t="b">
            <v>1</v>
          </cell>
        </row>
        <row r="100">
          <cell r="FA100" t="str">
            <v>C-CLC.10.02</v>
          </cell>
          <cell r="FB100" t="str">
            <v>Number of HIV clinical care patients with initial WHO stage recorded - Age Group: 15+</v>
          </cell>
          <cell r="FC100" t="str">
            <v># HIV clinical care patients(15+ yrs) w/initial WHO stage recorded</v>
          </cell>
          <cell r="FD100" t="str">
            <v>C-CLC.10</v>
          </cell>
          <cell r="FE100" t="str">
            <v>CCLC</v>
          </cell>
          <cell r="FF100" t="b">
            <v>0</v>
          </cell>
          <cell r="FG100" t="str">
            <v>Care</v>
          </cell>
          <cell r="FH100" t="b">
            <v>1</v>
          </cell>
        </row>
        <row r="101">
          <cell r="FA101" t="str">
            <v>C-CLC.10.03</v>
          </cell>
          <cell r="FB101" t="str">
            <v>Total number of HIV clinical care patients with initial WHO stage recorded</v>
          </cell>
          <cell r="FC101" t="str">
            <v>Total # HIV clinical care patients w/initial WHO stage recorded</v>
          </cell>
          <cell r="FD101" t="str">
            <v>C-CLC.10</v>
          </cell>
          <cell r="FE101" t="str">
            <v>CCLC</v>
          </cell>
          <cell r="FF101" t="b">
            <v>1</v>
          </cell>
          <cell r="FG101" t="str">
            <v>Care</v>
          </cell>
          <cell r="FH101" t="b">
            <v>1</v>
          </cell>
        </row>
        <row r="102">
          <cell r="FA102" t="str">
            <v>C-CLC.11.01</v>
          </cell>
          <cell r="FB102" t="str">
            <v>Number of HIV clinical care patients who  have an initial WHO clinical stage recorded as WHO III or WHO IV: Age group: 0 - 14</v>
          </cell>
          <cell r="FC102" t="str">
            <v># HIV clinical care patients (0-14 yrs)have  initial WHO clinical stage recorded as WHO III or WHO IV</v>
          </cell>
          <cell r="FD102" t="str">
            <v>C-CLC.11</v>
          </cell>
          <cell r="FE102" t="str">
            <v>CCLC</v>
          </cell>
          <cell r="FF102" t="b">
            <v>0</v>
          </cell>
          <cell r="FG102" t="str">
            <v>Care</v>
          </cell>
          <cell r="FH102" t="b">
            <v>1</v>
          </cell>
        </row>
        <row r="103">
          <cell r="FA103" t="str">
            <v>C-CLC.11.02</v>
          </cell>
          <cell r="FB103" t="str">
            <v>Number of HIV clinical care patients who  have an initial WHO clinical stage recorded as WHO III or WHO IV: Age group: 15+</v>
          </cell>
          <cell r="FC103" t="str">
            <v># HIV clinical care patients(15+ yrs) have  initial WHO clinical stage recorded as WHO III or WHO IV</v>
          </cell>
          <cell r="FD103" t="str">
            <v>C-CLC.11</v>
          </cell>
          <cell r="FE103" t="str">
            <v>CCLC</v>
          </cell>
          <cell r="FF103" t="b">
            <v>0</v>
          </cell>
          <cell r="FG103" t="str">
            <v>Care</v>
          </cell>
          <cell r="FH103" t="b">
            <v>1</v>
          </cell>
        </row>
        <row r="104">
          <cell r="FA104" t="str">
            <v>C-CLC.11.03</v>
          </cell>
          <cell r="FB104" t="str">
            <v>Total number of HIV clinical care patients who  have an initial WHO clinical stage recorded as WHO III or WHO IV</v>
          </cell>
          <cell r="FC104" t="str">
            <v>Total # HIV clinical care patients w/an initial WHO clinical stage recorded as WHO III or WHO IV</v>
          </cell>
          <cell r="FD104" t="str">
            <v>C-CLC.11</v>
          </cell>
          <cell r="FE104" t="str">
            <v>CCLC</v>
          </cell>
          <cell r="FF104" t="b">
            <v>1</v>
          </cell>
          <cell r="FG104" t="str">
            <v>Care</v>
          </cell>
          <cell r="FH104" t="b">
            <v>1</v>
          </cell>
        </row>
        <row r="105">
          <cell r="FA105" t="str">
            <v>C-CLC.00.04</v>
          </cell>
          <cell r="FB105" t="str">
            <v>Location of CD4 testing [Onsite testing capacity; Offsite testing capacity (via specimen referral system); CD4 testing not available]</v>
          </cell>
          <cell r="FC105" t="str">
            <v>CD4 testing location: (onsite, offsite, not available)</v>
          </cell>
          <cell r="FD105" t="str">
            <v>C-CLC.00</v>
          </cell>
          <cell r="FE105" t="str">
            <v>CCLC</v>
          </cell>
          <cell r="FF105" t="b">
            <v>0</v>
          </cell>
          <cell r="FG105" t="str">
            <v>Care</v>
          </cell>
          <cell r="FH105" t="b">
            <v>0</v>
          </cell>
        </row>
        <row r="106">
          <cell r="FA106" t="str">
            <v>C-CLC.04.01</v>
          </cell>
          <cell r="FB106" t="str">
            <v>Total Number of HIV-positive patients that were screened for TB, at last visit, in HIV care/treatment settings</v>
          </cell>
          <cell r="FC106" t="str">
            <v>Total # HIV+ patients screened for TB, at last visit, in HIV care/tx settings</v>
          </cell>
          <cell r="FD106" t="str">
            <v>C-CLC.04</v>
          </cell>
          <cell r="FE106" t="str">
            <v>CCLC</v>
          </cell>
          <cell r="FF106" t="b">
            <v>1</v>
          </cell>
          <cell r="FG106" t="str">
            <v>Care</v>
          </cell>
          <cell r="FH106" t="b">
            <v>1</v>
          </cell>
        </row>
        <row r="107">
          <cell r="FA107" t="str">
            <v>C-CLC.03.04</v>
          </cell>
          <cell r="FB107" t="str">
            <v>Number of HIV-positive clinically malnourished Female clients who received therapeutic or supplementary food</v>
          </cell>
          <cell r="FC107" t="str">
            <v># HIV+ clinically malnourished Female clients received therapeutic or supp food</v>
          </cell>
          <cell r="FD107" t="str">
            <v>C-CLC.03</v>
          </cell>
          <cell r="FE107" t="str">
            <v>CCLC</v>
          </cell>
          <cell r="FF107" t="b">
            <v>0</v>
          </cell>
          <cell r="FG107" t="str">
            <v>Care</v>
          </cell>
          <cell r="FH107" t="b">
            <v>1</v>
          </cell>
        </row>
        <row r="108">
          <cell r="FA108" t="str">
            <v>C-CLC.03.05</v>
          </cell>
          <cell r="FB108" t="str">
            <v>Number of HIV-positive clinically malnourished clients aged 0 to 14 years old who received therapeutic or supplementary food</v>
          </cell>
          <cell r="FC108" t="str">
            <v># HIV+ clinically malnourished clients(0-14yrs) received therapeutic or supp food</v>
          </cell>
          <cell r="FD108" t="str">
            <v>C-CLC.03</v>
          </cell>
          <cell r="FE108" t="str">
            <v>CCLC</v>
          </cell>
          <cell r="FF108" t="b">
            <v>0</v>
          </cell>
          <cell r="FG108" t="str">
            <v>Care</v>
          </cell>
          <cell r="FH108" t="b">
            <v>1</v>
          </cell>
        </row>
        <row r="109">
          <cell r="FA109" t="str">
            <v>C-CLC.03.06</v>
          </cell>
          <cell r="FB109" t="str">
            <v>Number of HIV-positive clinically malnourished clients aged 0 to 4 years old who received therapeutic or supplementary food</v>
          </cell>
          <cell r="FC109" t="str">
            <v># HIV+ clinically malnourished clients (0 - 4 yrs)received therapeutic or supplementary food</v>
          </cell>
          <cell r="FD109" t="str">
            <v>C-CLC.03</v>
          </cell>
          <cell r="FE109" t="str">
            <v>CCLC</v>
          </cell>
          <cell r="FF109" t="b">
            <v>0</v>
          </cell>
          <cell r="FG109" t="str">
            <v>Care</v>
          </cell>
          <cell r="FH109" t="b">
            <v>1</v>
          </cell>
        </row>
        <row r="110">
          <cell r="FA110" t="str">
            <v>C-CLC.03.07</v>
          </cell>
          <cell r="FB110" t="str">
            <v>Number of HIV-positive clinically malnourished clients aged 5 to 14 years old who received therapeutic or supplementary food</v>
          </cell>
          <cell r="FC110" t="str">
            <v># HIV+ clinically malnourished clients (5-14 yrs) received therapeutic or supplementary food</v>
          </cell>
          <cell r="FD110" t="str">
            <v>C-CLC.03</v>
          </cell>
          <cell r="FE110" t="str">
            <v>CCLC</v>
          </cell>
          <cell r="FF110" t="b">
            <v>0</v>
          </cell>
          <cell r="FG110" t="str">
            <v>Care</v>
          </cell>
          <cell r="FH110" t="b">
            <v>1</v>
          </cell>
        </row>
        <row r="111">
          <cell r="FA111" t="str">
            <v>C-CLC.03.08</v>
          </cell>
          <cell r="FB111" t="str">
            <v>Number of HIV-positive clinically malnourished clients aged 15 years and older who received therapeutic or supplementary food</v>
          </cell>
          <cell r="FC111" t="str">
            <v># HIV+ clinically malnourished clients (15+ yrs) received therapeutic or supp food</v>
          </cell>
          <cell r="FD111" t="str">
            <v>C-CLC.03</v>
          </cell>
          <cell r="FE111" t="str">
            <v>CCLC</v>
          </cell>
          <cell r="FF111" t="b">
            <v>0</v>
          </cell>
          <cell r="FG111" t="str">
            <v>Care</v>
          </cell>
          <cell r="FH111" t="b">
            <v>1</v>
          </cell>
        </row>
        <row r="112">
          <cell r="FA112" t="str">
            <v>C-CLC.03.09</v>
          </cell>
          <cell r="FB112" t="str">
            <v>Number of HIV-positive clinically malnourished Female Pregnant clients who received therapeutic or supplementary food - A Subset of Number of Female Clients</v>
          </cell>
          <cell r="FC112" t="str">
            <v># HIV+ clinically malnourished Female Pregnant clients  received therapeutic or supp food</v>
          </cell>
          <cell r="FD112" t="str">
            <v>C-CLC.03</v>
          </cell>
          <cell r="FE112" t="str">
            <v>CCLC</v>
          </cell>
          <cell r="FF112" t="b">
            <v>0</v>
          </cell>
          <cell r="FG112" t="str">
            <v>Care</v>
          </cell>
          <cell r="FH112" t="b">
            <v>1</v>
          </cell>
        </row>
        <row r="113">
          <cell r="FA113" t="str">
            <v>C-CLC.02.07</v>
          </cell>
          <cell r="FB113" t="str">
            <v>Total Number of ART HIV-positive individuals older who are eligible for and are receiving cotrimoxazole prophylaxis in last visit</v>
          </cell>
          <cell r="FC113" t="str">
            <v>Total # ART HIV+ eligible for and receiving CTX Px in last visit</v>
          </cell>
          <cell r="FD113" t="str">
            <v>C-CLC.02</v>
          </cell>
          <cell r="FE113" t="str">
            <v>CCLC</v>
          </cell>
          <cell r="FF113" t="b">
            <v>0</v>
          </cell>
          <cell r="FG113" t="str">
            <v>Care</v>
          </cell>
          <cell r="FH113" t="b">
            <v>1</v>
          </cell>
        </row>
        <row r="114">
          <cell r="FA114" t="str">
            <v>C-CLC.03.11</v>
          </cell>
          <cell r="FB114" t="str">
            <v>Total Number of HIV-positive clinically malnourished clients who received therapeutic or supplementary food</v>
          </cell>
          <cell r="FC114" t="str">
            <v>Total # HIV+ clinically malnourished clients received therapeutic or supp food</v>
          </cell>
          <cell r="FD114" t="str">
            <v>C-CLC.03</v>
          </cell>
          <cell r="FE114" t="str">
            <v>CCLC</v>
          </cell>
          <cell r="FF114" t="b">
            <v>1</v>
          </cell>
          <cell r="FG114" t="str">
            <v>Care</v>
          </cell>
          <cell r="FH114" t="b">
            <v>1</v>
          </cell>
        </row>
        <row r="115">
          <cell r="FA115" t="str">
            <v>C-CLC.02.05</v>
          </cell>
          <cell r="FB115" t="str">
            <v>Total number of HIV-positive individuals who are eligible for and receiving cotrimoxazole prophylaxis in last visit</v>
          </cell>
          <cell r="FC115" t="str">
            <v>Total # HIV+ persons eligible for and receiving CTX Px in last visit</v>
          </cell>
          <cell r="FD115" t="str">
            <v>C-CLC.02</v>
          </cell>
          <cell r="FE115" t="str">
            <v>CCLC</v>
          </cell>
          <cell r="FF115" t="b">
            <v>1</v>
          </cell>
          <cell r="FG115" t="str">
            <v>Care</v>
          </cell>
          <cell r="FH115" t="b">
            <v>1</v>
          </cell>
        </row>
        <row r="116">
          <cell r="FA116" t="str">
            <v>C-CLC.18.05</v>
          </cell>
          <cell r="FB116" t="str">
            <v>Number of Pre - ART HIV-positive individuals    receiving care during reporting period eligible to  CTZ prophylaxis</v>
          </cell>
          <cell r="FC116" t="str">
            <v># of Pre - ART HIV+ indiv  receiving care  during rep period eligible to  CTZ Px</v>
          </cell>
          <cell r="FD116" t="str">
            <v>C-CLC.18</v>
          </cell>
          <cell r="FE116" t="str">
            <v>CCLC</v>
          </cell>
          <cell r="FF116" t="b">
            <v>0</v>
          </cell>
          <cell r="FG116" t="str">
            <v>Care</v>
          </cell>
          <cell r="FH116" t="b">
            <v>1</v>
          </cell>
        </row>
        <row r="117">
          <cell r="FA117" t="str">
            <v>C-CLC.13.06</v>
          </cell>
          <cell r="FB117" t="str">
            <v>Number of HIV+ patients who were screened/assessed for malnutrition during the reporting period who are pregnant or lactating women</v>
          </cell>
          <cell r="FC117" t="str">
            <v># HIV+ patients (Pregnant or Lactating women) screened/assessed for malnutrition</v>
          </cell>
          <cell r="FD117" t="str">
            <v>C-CLC.13</v>
          </cell>
          <cell r="FE117" t="str">
            <v>CCLC</v>
          </cell>
          <cell r="FF117" t="b">
            <v>1</v>
          </cell>
          <cell r="FG117" t="str">
            <v>Care</v>
          </cell>
          <cell r="FH117" t="b">
            <v>1</v>
          </cell>
        </row>
        <row r="118">
          <cell r="FA118" t="str">
            <v>C-CLC.Comments.01</v>
          </cell>
          <cell r="FB118" t="str">
            <v>Comments by USG or Partner for this district/facility's CCLC results. Please enter your initials at the beginning of your comments (e.g. AB: These are my comments)</v>
          </cell>
          <cell r="FC118" t="str">
            <v>CCLC Comments</v>
          </cell>
          <cell r="FD118" t="str">
            <v>C-CLC.Comments</v>
          </cell>
          <cell r="FE118" t="str">
            <v>CCLC</v>
          </cell>
          <cell r="FF118" t="b">
            <v>0</v>
          </cell>
          <cell r="FG118" t="str">
            <v>Care</v>
          </cell>
          <cell r="FH118" t="b">
            <v>0</v>
          </cell>
        </row>
        <row r="119">
          <cell r="FA119" t="str">
            <v>C-CLC.05.01</v>
          </cell>
          <cell r="FB119" t="str">
            <v>Total Number of new HIV care patients who are screened for STIs during their first visit</v>
          </cell>
          <cell r="FC119" t="str">
            <v>Total # new HIV care patients screened for STIs during first visit</v>
          </cell>
          <cell r="FD119" t="str">
            <v>C-CLC.05</v>
          </cell>
          <cell r="FE119" t="str">
            <v>CCLC</v>
          </cell>
          <cell r="FF119" t="b">
            <v>1</v>
          </cell>
          <cell r="FG119" t="str">
            <v>Care</v>
          </cell>
          <cell r="FH119" t="b">
            <v>1</v>
          </cell>
        </row>
        <row r="120">
          <cell r="FA120" t="str">
            <v>C-CLC.06.01</v>
          </cell>
          <cell r="FB120" t="str">
            <v>Number of HIV-positive Male patients in HIV care or treatment (pre-ART or ART) who started TB treatment</v>
          </cell>
          <cell r="FC120" t="str">
            <v># HIV+ Male patients in HIV care or tx(pre-ART or ART) who started TB tx</v>
          </cell>
          <cell r="FD120" t="str">
            <v>C-CLC.06</v>
          </cell>
          <cell r="FE120" t="str">
            <v>CCLC</v>
          </cell>
          <cell r="FF120" t="b">
            <v>0</v>
          </cell>
          <cell r="FG120" t="str">
            <v>Care</v>
          </cell>
          <cell r="FH120" t="b">
            <v>1</v>
          </cell>
        </row>
        <row r="121">
          <cell r="FA121" t="str">
            <v>C-CLC.06.02</v>
          </cell>
          <cell r="FB121" t="str">
            <v>Number of HIV-positive Female patients in HIV care or treatment (pre-ART or ART) who started TB treatment</v>
          </cell>
          <cell r="FC121" t="str">
            <v># HIV+ Female patients in HIV care or tx (pre-ART or ART) who started TB tx</v>
          </cell>
          <cell r="FD121" t="str">
            <v>C-CLC.06</v>
          </cell>
          <cell r="FE121" t="str">
            <v>CCLC</v>
          </cell>
          <cell r="FF121" t="b">
            <v>0</v>
          </cell>
          <cell r="FG121" t="str">
            <v>Care</v>
          </cell>
          <cell r="FH121" t="b">
            <v>1</v>
          </cell>
        </row>
        <row r="122">
          <cell r="FA122" t="str">
            <v>C-CLC.06.03</v>
          </cell>
          <cell r="FB122" t="str">
            <v>Number of HIV-positive patients aged 0 to 14 years old in HIV care or treatment (pre-ART or ART) who started TB treatment</v>
          </cell>
          <cell r="FC122" t="str">
            <v># HIV+ patients(0-14yrs) in HIV care or tx (pre-ART or ART) who started TB tx</v>
          </cell>
          <cell r="FD122" t="str">
            <v>C-CLC.06</v>
          </cell>
          <cell r="FE122" t="str">
            <v>CCLC</v>
          </cell>
          <cell r="FF122" t="b">
            <v>0</v>
          </cell>
          <cell r="FG122" t="str">
            <v>Care</v>
          </cell>
          <cell r="FH122" t="b">
            <v>1</v>
          </cell>
        </row>
        <row r="123">
          <cell r="FA123" t="str">
            <v>C-CLC.03.10</v>
          </cell>
          <cell r="FB123" t="str">
            <v>Number of HIV-positive clinically malnourished Female Postpartum clients who received therapeutic or supplementary food - A Subset of Number of Female Clients</v>
          </cell>
          <cell r="FC123" t="str">
            <v># HIV+ clinically malnourished Female Postpartum clients received therapeutic or supp food</v>
          </cell>
          <cell r="FD123" t="str">
            <v>C-CLC.03</v>
          </cell>
          <cell r="FE123" t="str">
            <v>CCLC</v>
          </cell>
          <cell r="FF123" t="b">
            <v>0</v>
          </cell>
          <cell r="FG123" t="str">
            <v>Care</v>
          </cell>
          <cell r="FH123" t="b">
            <v>1</v>
          </cell>
        </row>
        <row r="124">
          <cell r="FA124" t="str">
            <v>C-CLC.15.07</v>
          </cell>
          <cell r="FB124" t="str">
            <v>Pre-ART Males currently in clinical care as of the end of the reporting period</v>
          </cell>
          <cell r="FC124" t="str">
            <v>Pre-ART Males currently in clin care as of end of rep period</v>
          </cell>
          <cell r="FD124" t="str">
            <v>C-CLC.15</v>
          </cell>
          <cell r="FE124" t="str">
            <v>CCLC</v>
          </cell>
          <cell r="FF124" t="b">
            <v>1</v>
          </cell>
          <cell r="FG124" t="str">
            <v>Care</v>
          </cell>
          <cell r="FH124" t="b">
            <v>1</v>
          </cell>
        </row>
        <row r="125">
          <cell r="FA125" t="str">
            <v>C-CLC.00.06</v>
          </cell>
          <cell r="FB125" t="str">
            <v>This site has CD4 testing capacity via specimen referral system (Yes/No)</v>
          </cell>
          <cell r="FC125" t="str">
            <v>This site has CD4 testing capacity via specimen referral system (Yes/No)</v>
          </cell>
          <cell r="FD125" t="str">
            <v>C-CLC.00</v>
          </cell>
          <cell r="FE125" t="str">
            <v>CCLC</v>
          </cell>
          <cell r="FF125" t="b">
            <v>0</v>
          </cell>
          <cell r="FG125" t="str">
            <v>Care</v>
          </cell>
          <cell r="FH125" t="b">
            <v>0</v>
          </cell>
        </row>
        <row r="126">
          <cell r="FA126" t="str">
            <v>C-CLC.00.05</v>
          </cell>
          <cell r="FB126" t="str">
            <v>This site has CD4 testing capacity onsite (Yes/No)</v>
          </cell>
          <cell r="FC126" t="str">
            <v>This site has CD4 testing capacity onsite (Yes/No)</v>
          </cell>
          <cell r="FD126" t="str">
            <v>C-CLC.00</v>
          </cell>
          <cell r="FE126" t="str">
            <v>CCLC</v>
          </cell>
          <cell r="FF126" t="b">
            <v>0</v>
          </cell>
          <cell r="FG126" t="str">
            <v>Care</v>
          </cell>
          <cell r="FH126" t="b">
            <v>0</v>
          </cell>
        </row>
        <row r="127">
          <cell r="FA127" t="str">
            <v>C-CLC.00.01</v>
          </cell>
          <cell r="FB127" t="str">
            <v>Reported program results are from an electronic patient tracking/reporting system: (Yes/No)</v>
          </cell>
          <cell r="FC127" t="str">
            <v>Reported program results are from an electronic patient tracking/reporting system: (Yes/No)</v>
          </cell>
          <cell r="FD127" t="str">
            <v>C-CLC.00</v>
          </cell>
          <cell r="FE127" t="str">
            <v>CCLC</v>
          </cell>
          <cell r="FF127" t="b">
            <v>0</v>
          </cell>
          <cell r="FG127" t="str">
            <v>Care</v>
          </cell>
          <cell r="FH127" t="b">
            <v>0</v>
          </cell>
        </row>
        <row r="128">
          <cell r="FA128" t="str">
            <v>C-CLC.01.02</v>
          </cell>
          <cell r="FB128" t="str">
            <v>Number of HIV-positive Males receiving a minimum of one clinical service</v>
          </cell>
          <cell r="FC128" t="str">
            <v># HIV+ Males receiving a min of one clinical svc</v>
          </cell>
          <cell r="FD128" t="str">
            <v>C-CLC.01</v>
          </cell>
          <cell r="FE128" t="str">
            <v>CCLC</v>
          </cell>
          <cell r="FF128" t="b">
            <v>0</v>
          </cell>
          <cell r="FG128" t="str">
            <v>Care</v>
          </cell>
          <cell r="FH128" t="b">
            <v>1</v>
          </cell>
        </row>
        <row r="129">
          <cell r="FA129" t="str">
            <v>C-CLC.01.03</v>
          </cell>
          <cell r="FB129" t="str">
            <v>Number of HIV-positive Females receiving a minimum of one clinical service</v>
          </cell>
          <cell r="FC129" t="str">
            <v># HIV+ Females receiving a min of one clinical svc</v>
          </cell>
          <cell r="FD129" t="str">
            <v>C-CLC.01</v>
          </cell>
          <cell r="FE129" t="str">
            <v>CCLC</v>
          </cell>
          <cell r="FF129" t="b">
            <v>0</v>
          </cell>
          <cell r="FG129" t="str">
            <v>Care</v>
          </cell>
          <cell r="FH129" t="b">
            <v>1</v>
          </cell>
        </row>
        <row r="130">
          <cell r="FA130" t="str">
            <v>C-CLC.01.04</v>
          </cell>
          <cell r="FB130" t="str">
            <v>Number of HIV-positive individuals aged 0 to 14 years old receiving a minimum of one clinical service</v>
          </cell>
          <cell r="FC130" t="str">
            <v># HIV+ persons (0 -14 yrs) receiving a min of one clinical svc</v>
          </cell>
          <cell r="FD130" t="str">
            <v>C-CLC.01</v>
          </cell>
          <cell r="FE130" t="str">
            <v>CCLC</v>
          </cell>
          <cell r="FF130" t="b">
            <v>0</v>
          </cell>
          <cell r="FG130" t="str">
            <v>Care</v>
          </cell>
          <cell r="FH130" t="b">
            <v>1</v>
          </cell>
        </row>
        <row r="131">
          <cell r="FA131" t="str">
            <v>C-CLC.01.05</v>
          </cell>
          <cell r="FB131" t="str">
            <v>Number of HIV-positive individuals aged 15 years and older receiving a minimum of one clinical service</v>
          </cell>
          <cell r="FC131" t="str">
            <v># HIV+ persons (15+ yrs) receiving a min of one clinical svc</v>
          </cell>
          <cell r="FD131" t="str">
            <v>C-CLC.01</v>
          </cell>
          <cell r="FE131" t="str">
            <v>CCLC</v>
          </cell>
          <cell r="FF131" t="b">
            <v>0</v>
          </cell>
          <cell r="FG131" t="str">
            <v>Care</v>
          </cell>
          <cell r="FH131" t="b">
            <v>1</v>
          </cell>
        </row>
        <row r="132">
          <cell r="FA132" t="str">
            <v>C-CLC.03.03</v>
          </cell>
          <cell r="FB132" t="str">
            <v>Number of HIV-positive clinically malnourished Male clients who received therapeutic or supplementary food</v>
          </cell>
          <cell r="FC132" t="str">
            <v># HIV+ clinically malnourished Male clients received therapeutic or supp food</v>
          </cell>
          <cell r="FD132" t="str">
            <v>C-CLC.03</v>
          </cell>
          <cell r="FE132" t="str">
            <v>CCLC</v>
          </cell>
          <cell r="FF132" t="b">
            <v>0</v>
          </cell>
          <cell r="FG132" t="str">
            <v>Care</v>
          </cell>
          <cell r="FH132" t="b">
            <v>1</v>
          </cell>
        </row>
        <row r="133">
          <cell r="FA133" t="str">
            <v>C-CLC.02.01</v>
          </cell>
          <cell r="FB133" t="str">
            <v>Number of HIV-positive Males who are eligible for and are receiving cotrimoxazole prophylaxis in last visit</v>
          </cell>
          <cell r="FC133" t="str">
            <v># HIV+ Males eligible for and receiving CTX Px in last visit</v>
          </cell>
          <cell r="FD133" t="str">
            <v>C-CLC.02</v>
          </cell>
          <cell r="FE133" t="str">
            <v>CCLC</v>
          </cell>
          <cell r="FF133" t="b">
            <v>0</v>
          </cell>
          <cell r="FG133" t="str">
            <v>Care</v>
          </cell>
          <cell r="FH133" t="b">
            <v>1</v>
          </cell>
        </row>
        <row r="134">
          <cell r="FA134" t="str">
            <v>C-CLC.03.02</v>
          </cell>
          <cell r="FB134" t="str">
            <v>Number of HIV-positive severely malnourished patients started on therapeutic foods</v>
          </cell>
          <cell r="FC134" t="str">
            <v># HIV+ severely malnourished patients started on therapeutic foods</v>
          </cell>
          <cell r="FD134" t="str">
            <v>C-CLC.03</v>
          </cell>
          <cell r="FE134" t="str">
            <v>CCLC</v>
          </cell>
          <cell r="FF134" t="b">
            <v>0</v>
          </cell>
          <cell r="FG134" t="str">
            <v>Care</v>
          </cell>
          <cell r="FH134" t="b">
            <v>1</v>
          </cell>
        </row>
        <row r="135">
          <cell r="FA135" t="str">
            <v>C-CLC.15.08</v>
          </cell>
          <cell r="FB135" t="str">
            <v>Pre-ART Females currently in clinical care as of the end of the reporting period</v>
          </cell>
          <cell r="FC135" t="str">
            <v>Pre-ART Females currently in clin care as of end of rep period</v>
          </cell>
          <cell r="FD135" t="str">
            <v>C-CLC.15</v>
          </cell>
          <cell r="FE135" t="str">
            <v>CCLC</v>
          </cell>
          <cell r="FF135" t="b">
            <v>1</v>
          </cell>
          <cell r="FG135" t="str">
            <v>Care</v>
          </cell>
          <cell r="FH135" t="b">
            <v>1</v>
          </cell>
        </row>
        <row r="136">
          <cell r="FA136" t="str">
            <v>C-CLC.13.08</v>
          </cell>
          <cell r="FB136" t="str">
            <v>Number of HIV+ patients who were screened/assessed for malnutrition during the reporting period by age group: 5 to 14 years</v>
          </cell>
          <cell r="FC136" t="str">
            <v># HIV+ patients(5-14yr) screened/assessed for malnutrition</v>
          </cell>
          <cell r="FD136" t="str">
            <v>C-CLC.13</v>
          </cell>
          <cell r="FE136" t="str">
            <v>CCLC</v>
          </cell>
          <cell r="FF136" t="b">
            <v>0</v>
          </cell>
          <cell r="FG136" t="str">
            <v>Care</v>
          </cell>
          <cell r="FH136" t="b">
            <v>1</v>
          </cell>
        </row>
        <row r="137">
          <cell r="FA137" t="str">
            <v>C-CLC.13.07</v>
          </cell>
          <cell r="FB137" t="str">
            <v>Number of HIV+ patients who were screened/assessed for malnutrition during the reporting period by age group: less than 5 years</v>
          </cell>
          <cell r="FC137" t="str">
            <v># HIV+ patients(&lt; 5yr) screened/assessed for malnutrition</v>
          </cell>
          <cell r="FD137" t="str">
            <v>C-CLC.13</v>
          </cell>
          <cell r="FE137" t="str">
            <v>CCLC</v>
          </cell>
          <cell r="FF137" t="b">
            <v>0</v>
          </cell>
          <cell r="FG137" t="str">
            <v>Care</v>
          </cell>
          <cell r="FH137" t="b">
            <v>1</v>
          </cell>
        </row>
        <row r="138">
          <cell r="FA138" t="str">
            <v>C-CLC.00.03</v>
          </cell>
          <cell r="FB138" t="str">
            <v>Availability of therapeutic food (Yes/No)</v>
          </cell>
          <cell r="FC138" t="str">
            <v>Availability of therapeutic food (Yes/No)</v>
          </cell>
          <cell r="FD138" t="str">
            <v>C-CLC.00</v>
          </cell>
          <cell r="FE138" t="str">
            <v>CCLC</v>
          </cell>
          <cell r="FF138" t="b">
            <v>0</v>
          </cell>
          <cell r="FG138" t="str">
            <v>Care</v>
          </cell>
          <cell r="FH138" t="b">
            <v>0</v>
          </cell>
        </row>
        <row r="139">
          <cell r="FA139" t="str">
            <v>C-CLC.02.02</v>
          </cell>
          <cell r="FB139" t="str">
            <v>Number of HIV-positive Females who are eligible for and are receiving cotrimoxazole prophylaxis in last visit</v>
          </cell>
          <cell r="FC139" t="str">
            <v># HIV+ Females eligible for and receiving CTX Px in last visit</v>
          </cell>
          <cell r="FD139" t="str">
            <v>C-CLC.02</v>
          </cell>
          <cell r="FE139" t="str">
            <v>CCLC</v>
          </cell>
          <cell r="FF139" t="b">
            <v>0</v>
          </cell>
          <cell r="FG139" t="str">
            <v>Care</v>
          </cell>
          <cell r="FH139" t="b">
            <v>1</v>
          </cell>
        </row>
        <row r="140">
          <cell r="FA140" t="str">
            <v>C-CLC.02.03</v>
          </cell>
          <cell r="FB140" t="str">
            <v>Number of HIV-positive individuals aged 0 to 14 years old who are eligible for and are receiving cotrimoxazole prophylaxis in last visit</v>
          </cell>
          <cell r="FC140" t="str">
            <v># HIV+ persons(0-14yrs) eligible for and receiving CTX Px in last visit</v>
          </cell>
          <cell r="FD140" t="str">
            <v>C-CLC.02</v>
          </cell>
          <cell r="FE140" t="str">
            <v>CCLC</v>
          </cell>
          <cell r="FF140" t="b">
            <v>0</v>
          </cell>
          <cell r="FG140" t="str">
            <v>Care</v>
          </cell>
          <cell r="FH140" t="b">
            <v>1</v>
          </cell>
        </row>
        <row r="141">
          <cell r="FA141" t="str">
            <v>C-CLC.03.01</v>
          </cell>
          <cell r="FB141" t="str">
            <v>Number of HIV-positive moderate malnourished patients started on food supplementation</v>
          </cell>
          <cell r="FC141" t="str">
            <v># HIV+ moderate malnourished patients started on food supplementation</v>
          </cell>
          <cell r="FD141" t="str">
            <v>C-CLC.03</v>
          </cell>
          <cell r="FE141" t="str">
            <v>CCLC</v>
          </cell>
          <cell r="FF141" t="b">
            <v>0</v>
          </cell>
          <cell r="FG141" t="str">
            <v>Care</v>
          </cell>
          <cell r="FH141" t="b">
            <v>1</v>
          </cell>
        </row>
        <row r="142">
          <cell r="FA142" t="str">
            <v>C-CLC.01.06</v>
          </cell>
          <cell r="FB142" t="str">
            <v>Total number of HIV-positive individuals receiving a minimum of one clinical service</v>
          </cell>
          <cell r="FC142" t="str">
            <v>Total # HIV+ persons receiving a min of one clinical svc</v>
          </cell>
          <cell r="FD142" t="str">
            <v>C-CLC.01</v>
          </cell>
          <cell r="FE142" t="str">
            <v>CCLC</v>
          </cell>
          <cell r="FF142" t="b">
            <v>1</v>
          </cell>
          <cell r="FG142" t="str">
            <v>Care</v>
          </cell>
          <cell r="FH142" t="b">
            <v>1</v>
          </cell>
        </row>
        <row r="143">
          <cell r="FA143" t="str">
            <v>C-CLC.04.08</v>
          </cell>
          <cell r="FB143" t="str">
            <v>Number of ART HIV-positive patients who were screened for TB in the last visit in HIV care/treatment settings</v>
          </cell>
          <cell r="FC143" t="str">
            <v># of ART HIV+ pat screened for TB in last visit in HIV care/tx settings</v>
          </cell>
          <cell r="FD143" t="str">
            <v>C-CLC.04</v>
          </cell>
          <cell r="FE143" t="str">
            <v>CCLC</v>
          </cell>
          <cell r="FF143" t="b">
            <v>0</v>
          </cell>
          <cell r="FG143" t="str">
            <v>Care</v>
          </cell>
          <cell r="FH143" t="b">
            <v>1</v>
          </cell>
        </row>
        <row r="144">
          <cell r="FA144" t="str">
            <v>C-CLC.07.04</v>
          </cell>
          <cell r="FB144" t="str">
            <v>Number of Female HIV-positive patients enrolled during reporting period  in HIV care who do not have symptoms of tuberculosis and who received Isonaizide Preventive Therapy (IPT)</v>
          </cell>
          <cell r="FC144" t="str">
            <v># of Fem HIV+ pat enrolled during rep period in HIV care who do not have symptoms of TB and who received IPT</v>
          </cell>
          <cell r="FD144" t="str">
            <v>C-CLC.07</v>
          </cell>
          <cell r="FE144" t="str">
            <v>CCLC</v>
          </cell>
          <cell r="FF144" t="b">
            <v>0</v>
          </cell>
          <cell r="FG144" t="str">
            <v>Care</v>
          </cell>
          <cell r="FH144" t="b">
            <v>1</v>
          </cell>
        </row>
        <row r="145">
          <cell r="FA145" t="str">
            <v>C-CLC.06.23</v>
          </cell>
          <cell r="FB145" t="str">
            <v>Total Number of HIV-positive patients enrolled during reporting period in HIV care/ treatment who started TB treatment</v>
          </cell>
          <cell r="FC145" t="str">
            <v>Total # of HIV+ pat enrolled during rep period in HIV care/tx who started TB tx</v>
          </cell>
          <cell r="FD145" t="str">
            <v>C-CLC.06</v>
          </cell>
          <cell r="FE145" t="str">
            <v>CCLC</v>
          </cell>
          <cell r="FF145" t="b">
            <v>1</v>
          </cell>
          <cell r="FG145" t="str">
            <v>Care</v>
          </cell>
          <cell r="FH145" t="b">
            <v>1</v>
          </cell>
        </row>
        <row r="146">
          <cell r="FA146" t="str">
            <v>C-CLC.06.22</v>
          </cell>
          <cell r="FB146" t="str">
            <v>Total Number of HIV-positive patients  enrolled during reporting period  in HIV treatment (ART) who started TB treatment</v>
          </cell>
          <cell r="FC146" t="str">
            <v>Total # of HIV+ pat  enrolled during rep period in HIV tx (ART) who started TB tx</v>
          </cell>
          <cell r="FD146" t="str">
            <v>C-CLC.06</v>
          </cell>
          <cell r="FE146" t="str">
            <v>CCLC</v>
          </cell>
          <cell r="FF146" t="b">
            <v>0</v>
          </cell>
          <cell r="FG146" t="str">
            <v>Care</v>
          </cell>
          <cell r="FH146" t="b">
            <v>1</v>
          </cell>
        </row>
        <row r="147">
          <cell r="FA147" t="str">
            <v>C-CLC.06.21</v>
          </cell>
          <cell r="FB147" t="str">
            <v>Total Number of HIV-positive patients  enrolled during reporting period  in HIV care (pre-ART) who started TB treatment</v>
          </cell>
          <cell r="FC147" t="str">
            <v>Total # of HIV+ pat  enrolled during rep period in HIV care (pre-ART) who started TB tx</v>
          </cell>
          <cell r="FD147" t="str">
            <v>C-CLC.06</v>
          </cell>
          <cell r="FE147" t="str">
            <v>CCLC</v>
          </cell>
          <cell r="FF147" t="b">
            <v>0</v>
          </cell>
          <cell r="FG147" t="str">
            <v>Care</v>
          </cell>
          <cell r="FH147" t="b">
            <v>1</v>
          </cell>
        </row>
        <row r="148">
          <cell r="FA148" t="str">
            <v>C-CLC.06.20</v>
          </cell>
          <cell r="FB148" t="str">
            <v>Number of HIV-positive patients  15+ years old  enrolled during reporting period  in HIV care/treatment who started TB treatment</v>
          </cell>
          <cell r="FC148" t="str">
            <v># of HIV+ pat (15+ y-o) enrolled during rep period in HIV care/tx who started TB tx</v>
          </cell>
          <cell r="FD148" t="str">
            <v>C-CLC.06</v>
          </cell>
          <cell r="FE148" t="str">
            <v>CCLC</v>
          </cell>
          <cell r="FF148" t="b">
            <v>0</v>
          </cell>
          <cell r="FG148" t="str">
            <v>Care</v>
          </cell>
          <cell r="FH148" t="b">
            <v>1</v>
          </cell>
        </row>
        <row r="149">
          <cell r="FA149" t="str">
            <v>C-CLC.06.19</v>
          </cell>
          <cell r="FB149" t="str">
            <v>Number of HIV-positive patients aged 5 to 14 years old enrolled during reporting period  in HIV care/treatment who started TB treatment</v>
          </cell>
          <cell r="FC149" t="str">
            <v># of HIV+ pat (5-14 y-o) enrolled during rep period in HIV care/tx who started TB tx</v>
          </cell>
          <cell r="FD149" t="str">
            <v>C-CLC.06</v>
          </cell>
          <cell r="FE149" t="str">
            <v>CCLC</v>
          </cell>
          <cell r="FF149" t="b">
            <v>0</v>
          </cell>
          <cell r="FG149" t="str">
            <v>Care</v>
          </cell>
          <cell r="FH149" t="b">
            <v>1</v>
          </cell>
        </row>
        <row r="150">
          <cell r="FA150" t="str">
            <v>C-CLC.06.18</v>
          </cell>
          <cell r="FB150" t="str">
            <v>Number of HIV-positive patients &lt;5 years old  enrolled during reporting period  in HIV care/treatment who started TB treatment</v>
          </cell>
          <cell r="FC150" t="str">
            <v># of HIV+ pat (&lt;5 y-o) enrolled during rep period in HIV care/tx who started TB tx</v>
          </cell>
          <cell r="FD150" t="str">
            <v>C-CLC.06</v>
          </cell>
          <cell r="FE150" t="str">
            <v>CCLC</v>
          </cell>
          <cell r="FF150" t="b">
            <v>0</v>
          </cell>
          <cell r="FG150" t="str">
            <v>Care</v>
          </cell>
          <cell r="FH150" t="b">
            <v>1</v>
          </cell>
        </row>
        <row r="151">
          <cell r="FA151" t="str">
            <v>C-CLC.06.17</v>
          </cell>
          <cell r="FB151" t="str">
            <v>Number of HIV-positive Female patients enrolled during reporting period in HIV care/ treatment who started TB treatment</v>
          </cell>
          <cell r="FC151" t="str">
            <v># of HIV+ Fem pat enrolled during rep period in HIV care/tx who started TB tx</v>
          </cell>
          <cell r="FD151" t="str">
            <v>C-CLC.06</v>
          </cell>
          <cell r="FE151" t="str">
            <v>CCLC</v>
          </cell>
          <cell r="FF151" t="b">
            <v>0</v>
          </cell>
          <cell r="FG151" t="str">
            <v>Care</v>
          </cell>
          <cell r="FH151" t="b">
            <v>1</v>
          </cell>
        </row>
        <row r="152">
          <cell r="FA152" t="str">
            <v>C-CLC.07.05</v>
          </cell>
          <cell r="FB152" t="str">
            <v>Number of Male HIV-positive patients enrolled during reporting period  in HIV treatment who do not have symptoms of tuberculosis and who received Isonaizide Preventive Therapy (IPT)</v>
          </cell>
          <cell r="FC152" t="str">
            <v># of Male HIV+ pat enrolled during rep period in HIV tx who do not have symptoms of TB and who received IPT</v>
          </cell>
          <cell r="FD152" t="str">
            <v>C-CLC.07</v>
          </cell>
          <cell r="FE152" t="str">
            <v>CCLC</v>
          </cell>
          <cell r="FF152" t="b">
            <v>0</v>
          </cell>
          <cell r="FG152" t="str">
            <v>Care</v>
          </cell>
          <cell r="FH152" t="b">
            <v>1</v>
          </cell>
        </row>
        <row r="153">
          <cell r="FA153" t="str">
            <v>C-CLC.04.09</v>
          </cell>
          <cell r="FB153" t="str">
            <v>Number of HIV-positive patients enrolled during reporting period who were screened for TB in the last visit in HIV care/treatment settings</v>
          </cell>
          <cell r="FC153" t="str">
            <v># of HIV+ pat enrolled during rep period screened for TB in last visit in HIV care/tx settings</v>
          </cell>
          <cell r="FD153" t="str">
            <v>C-CLC.04</v>
          </cell>
          <cell r="FE153" t="str">
            <v>CCLC</v>
          </cell>
          <cell r="FF153" t="b">
            <v>1</v>
          </cell>
          <cell r="FG153" t="str">
            <v>Care</v>
          </cell>
          <cell r="FH153" t="b">
            <v>1</v>
          </cell>
        </row>
        <row r="154">
          <cell r="FA154" t="str">
            <v>C-CLC.18.07</v>
          </cell>
          <cell r="FB154" t="str">
            <v>Total number of HIV-positive individuals   receiving care during reporting period eligible to  CTZ prophylaxis</v>
          </cell>
          <cell r="FC154" t="str">
            <v>Total # of HIV+ indiv receiving care  during rep period eligible to  CTZ Px</v>
          </cell>
          <cell r="FD154" t="str">
            <v>C-CLC.18</v>
          </cell>
          <cell r="FE154" t="str">
            <v>CCLC</v>
          </cell>
          <cell r="FF154" t="b">
            <v>1</v>
          </cell>
          <cell r="FG154" t="str">
            <v>Care</v>
          </cell>
          <cell r="FH154" t="b">
            <v>1</v>
          </cell>
        </row>
        <row r="155">
          <cell r="FA155" t="str">
            <v>C-CLC.04.07</v>
          </cell>
          <cell r="FB155" t="str">
            <v>Number of Pre- ART HIV-positive patients who were screened for TB in the last visit in HIV care/treatment settings</v>
          </cell>
          <cell r="FC155" t="str">
            <v># of Pre- ART HIV+ pat screened for TB in last visit in HIV care/tx settings</v>
          </cell>
          <cell r="FD155" t="str">
            <v>C-CLC.04</v>
          </cell>
          <cell r="FE155" t="str">
            <v>CCLC</v>
          </cell>
          <cell r="FF155" t="b">
            <v>0</v>
          </cell>
          <cell r="FG155" t="str">
            <v>Care</v>
          </cell>
          <cell r="FH155" t="b">
            <v>1</v>
          </cell>
        </row>
        <row r="156">
          <cell r="FA156" t="str">
            <v>C-CLC.04.06</v>
          </cell>
          <cell r="FB156" t="str">
            <v>Number of 15+ years old HIV-positive patients who were screened for TB in the last visit in HIV care/treatment settings</v>
          </cell>
          <cell r="FC156" t="str">
            <v># of 15+ y-o HIV+ pat screened for TB in last visit in HIV care/tx settings</v>
          </cell>
          <cell r="FD156" t="str">
            <v>C-CLC.04</v>
          </cell>
          <cell r="FE156" t="str">
            <v>CCLC</v>
          </cell>
          <cell r="FF156" t="b">
            <v>0</v>
          </cell>
          <cell r="FG156" t="str">
            <v>Care</v>
          </cell>
          <cell r="FH156" t="b">
            <v>1</v>
          </cell>
        </row>
        <row r="157">
          <cell r="FA157" t="str">
            <v>C-CLC.04.05</v>
          </cell>
          <cell r="FB157" t="str">
            <v>Number of 5-14 years old HIV-positive patients who were screened for TB in the last visit in HIV care/treatment settings</v>
          </cell>
          <cell r="FC157" t="str">
            <v># of 5-14 y-o HIV+ pat screened for TB in last visit in HIV care/tx settings</v>
          </cell>
          <cell r="FD157" t="str">
            <v>C-CLC.04</v>
          </cell>
          <cell r="FE157" t="str">
            <v>CCLC</v>
          </cell>
          <cell r="FF157" t="b">
            <v>0</v>
          </cell>
          <cell r="FG157" t="str">
            <v>Care</v>
          </cell>
          <cell r="FH157" t="b">
            <v>1</v>
          </cell>
        </row>
        <row r="158">
          <cell r="FA158" t="str">
            <v>C-CLC.04.04</v>
          </cell>
          <cell r="FB158" t="str">
            <v>Number of &lt;5 years old HIV-positive patients who were screened for TB in the last visit in HIV care/treatment settings</v>
          </cell>
          <cell r="FC158" t="str">
            <v># of &lt;5 y-o HIV+ pat screened for TB in last visit in HIV care/tx settings</v>
          </cell>
          <cell r="FD158" t="str">
            <v>C-CLC.04</v>
          </cell>
          <cell r="FE158" t="str">
            <v>CCLC</v>
          </cell>
          <cell r="FF158" t="b">
            <v>0</v>
          </cell>
          <cell r="FG158" t="str">
            <v>Care</v>
          </cell>
          <cell r="FH158" t="b">
            <v>1</v>
          </cell>
        </row>
        <row r="159">
          <cell r="FA159" t="str">
            <v>C-CLC.04.03</v>
          </cell>
          <cell r="FB159" t="str">
            <v>Number of Male HIV-positive patients who were screened for TB in the last visit in HIV care/treatment settings</v>
          </cell>
          <cell r="FC159" t="str">
            <v># of Male HIV+ pat screened for TB in last visit in HIV care/tx settings</v>
          </cell>
          <cell r="FD159" t="str">
            <v>C-CLC.04</v>
          </cell>
          <cell r="FE159" t="str">
            <v>CCLC</v>
          </cell>
          <cell r="FF159" t="b">
            <v>0</v>
          </cell>
          <cell r="FG159" t="str">
            <v>Care</v>
          </cell>
          <cell r="FH159" t="b">
            <v>1</v>
          </cell>
        </row>
        <row r="160">
          <cell r="FA160" t="str">
            <v>C-CLC.04.02</v>
          </cell>
          <cell r="FB160" t="str">
            <v>Number of Female HIV-positive patients who were screened for TB in the last visit in HIV care/treatment settings</v>
          </cell>
          <cell r="FC160" t="str">
            <v># of Fem HIV+ pat screened for TB in last visit in HIV care/tx settings</v>
          </cell>
          <cell r="FD160" t="str">
            <v>C-CLC.04</v>
          </cell>
          <cell r="FE160" t="str">
            <v>CCLC</v>
          </cell>
          <cell r="FF160" t="b">
            <v>0</v>
          </cell>
          <cell r="FG160" t="str">
            <v>Care</v>
          </cell>
          <cell r="FH160" t="b">
            <v>1</v>
          </cell>
        </row>
        <row r="161">
          <cell r="FA161" t="str">
            <v>C-CLC.02.06</v>
          </cell>
          <cell r="FB161" t="str">
            <v>Total Number of Pre-ART HIV-positive individuals older who are eligible for and are receiving cotrimoxazole prophylaxis in last visit</v>
          </cell>
          <cell r="FC161" t="str">
            <v>Total # Pre-ART HIV+ eligible for and receiving CTX Px in last visit</v>
          </cell>
          <cell r="FD161" t="str">
            <v>C-CLC.02</v>
          </cell>
          <cell r="FE161" t="str">
            <v>CCLC</v>
          </cell>
          <cell r="FF161" t="b">
            <v>0</v>
          </cell>
          <cell r="FG161" t="str">
            <v>Care</v>
          </cell>
          <cell r="FH161" t="b">
            <v>1</v>
          </cell>
        </row>
        <row r="162">
          <cell r="FA162" t="str">
            <v>C-CLC.18.06</v>
          </cell>
          <cell r="FB162" t="str">
            <v>Number of ART HIV-positive individuals    receiving care during reporting period eligible to  CTZ prophylaxis</v>
          </cell>
          <cell r="FC162" t="str">
            <v># of ART HIV+ indiv  receiving care  during rep period eligible to  CTZ Px</v>
          </cell>
          <cell r="FD162" t="str">
            <v>C-CLC.18</v>
          </cell>
          <cell r="FE162" t="str">
            <v>CCLC</v>
          </cell>
          <cell r="FF162" t="b">
            <v>0</v>
          </cell>
          <cell r="FG162" t="str">
            <v>Care</v>
          </cell>
          <cell r="FH162" t="b">
            <v>1</v>
          </cell>
        </row>
        <row r="163">
          <cell r="FA163" t="str">
            <v>C-CLC.02.04</v>
          </cell>
          <cell r="FB163" t="str">
            <v>Number of HIV-positive individuals aged 15 years and older who are eligible for and are receiving cotrimoxazole prophylaxis in last visit</v>
          </cell>
          <cell r="FC163" t="str">
            <v># HIV+ persons(15+ yrs) eligible for and receiving CTX Px in last visit</v>
          </cell>
          <cell r="FD163" t="str">
            <v>C-CLC.02</v>
          </cell>
          <cell r="FE163" t="str">
            <v>CCLC</v>
          </cell>
          <cell r="FF163" t="b">
            <v>0</v>
          </cell>
          <cell r="FG163" t="str">
            <v>Care</v>
          </cell>
          <cell r="FH163" t="b">
            <v>1</v>
          </cell>
        </row>
        <row r="164">
          <cell r="FA164" t="str">
            <v>C-CLC.06.16</v>
          </cell>
          <cell r="FB164" t="str">
            <v>Number of HIV-positive Male patients enrolled during reporting period  in HIV care/treatment  who started TB treatment</v>
          </cell>
          <cell r="FC164" t="str">
            <v># of HIV+ Male pat enrolled during rep period in HIV care/tx  who started TB tx</v>
          </cell>
          <cell r="FD164" t="str">
            <v>C-CLC.06</v>
          </cell>
          <cell r="FE164" t="str">
            <v>CCLC</v>
          </cell>
          <cell r="FF164" t="b">
            <v>0</v>
          </cell>
          <cell r="FG164" t="str">
            <v>Care</v>
          </cell>
          <cell r="FH164" t="b">
            <v>1</v>
          </cell>
        </row>
        <row r="165">
          <cell r="FA165" t="str">
            <v>C-CLC.07.07</v>
          </cell>
          <cell r="FB165" t="str">
            <v>Number of 5-14 years old HIV-positive patients enrolled during reporting period  in HIV treatment who do not have symptoms of tuberculosis and who received Isonaizide Preventive Therapy (IPT)</v>
          </cell>
          <cell r="FC165" t="str">
            <v># of 5-14 y-o HIV+ pat enrolled during rep period in HIV tx who do not have symptoms of TB and who received IPT</v>
          </cell>
          <cell r="FD165" t="str">
            <v>C-CLC.07</v>
          </cell>
          <cell r="FE165" t="str">
            <v>CCLC</v>
          </cell>
          <cell r="FF165" t="b">
            <v>0</v>
          </cell>
          <cell r="FG165" t="str">
            <v>Care</v>
          </cell>
          <cell r="FH165" t="b">
            <v>1</v>
          </cell>
        </row>
        <row r="166">
          <cell r="FA166" t="str">
            <v>C-CLC.07.08</v>
          </cell>
          <cell r="FB166" t="str">
            <v>Number of 15+ years old HIV-positive patients enrolled during reporting period  in HIV treatment who do not have symptoms of tuberculosis and who received Isonaizide Preventive Therapy (IPT)</v>
          </cell>
          <cell r="FC166" t="str">
            <v># of 15+ y-o HIV+ pat enrolled during rep period in HIV tx who do not have symptoms of TB and who received IPT</v>
          </cell>
          <cell r="FD166" t="str">
            <v>C-CLC.07</v>
          </cell>
          <cell r="FE166" t="str">
            <v>CCLC</v>
          </cell>
          <cell r="FF166" t="b">
            <v>0</v>
          </cell>
          <cell r="FG166" t="str">
            <v>Care</v>
          </cell>
          <cell r="FH166" t="b">
            <v>1</v>
          </cell>
        </row>
        <row r="167">
          <cell r="FA167" t="str">
            <v>C-CLC.07.06</v>
          </cell>
          <cell r="FB167" t="str">
            <v>Number of &lt;5 years old HIV-positive patients enrolled during reporting period  in HIV treatment who do not have symptoms of tuberculosis and who received Isonaizide Preventive Therapy (IPT)</v>
          </cell>
          <cell r="FC167" t="str">
            <v># of &lt;5 y-o HIV+ pat enrolled during rep period in HIV tx who do not have symptoms of TB and who received IPT</v>
          </cell>
          <cell r="FD167" t="str">
            <v>C-CLC.07</v>
          </cell>
          <cell r="FE167" t="str">
            <v>CCLC</v>
          </cell>
          <cell r="FF167" t="b">
            <v>0</v>
          </cell>
          <cell r="FG167" t="str">
            <v>Care</v>
          </cell>
          <cell r="FH167" t="b">
            <v>1</v>
          </cell>
        </row>
        <row r="168">
          <cell r="FA168" t="str">
            <v>C-CLC.07.09</v>
          </cell>
          <cell r="FB168" t="str">
            <v>Total of HIV-positive patients enrolled during reporting period  in HIV care of treatment who do not have symptoms of tuberculosis and who received Isonaizide Preventive Therapy (IPT)</v>
          </cell>
          <cell r="FC168" t="str">
            <v>Total #  HIV+ pat enrolled during rep period in HIV care of tx who do not have symptoms of TB and who received IPT</v>
          </cell>
          <cell r="FD168" t="str">
            <v>C-CLC.07</v>
          </cell>
          <cell r="FE168" t="str">
            <v>CCLC</v>
          </cell>
          <cell r="FF168" t="b">
            <v>1</v>
          </cell>
          <cell r="FG168" t="str">
            <v>Care</v>
          </cell>
          <cell r="FH168" t="b">
            <v>1</v>
          </cell>
        </row>
        <row r="169">
          <cell r="FA169" t="str">
            <v>C-CLC.00.02</v>
          </cell>
          <cell r="FB169" t="str">
            <v>Availability of supplementary food (Yes/No)</v>
          </cell>
          <cell r="FC169" t="str">
            <v>Availability of supplementary food (Yes/No)</v>
          </cell>
          <cell r="FD169" t="str">
            <v>C-CLC.00</v>
          </cell>
          <cell r="FE169" t="str">
            <v>CCLC</v>
          </cell>
          <cell r="FF169" t="b">
            <v>0</v>
          </cell>
          <cell r="FG169" t="str">
            <v>Care</v>
          </cell>
          <cell r="FH169" t="b">
            <v>0</v>
          </cell>
        </row>
        <row r="170">
          <cell r="FA170" t="str">
            <v>C-FOOD.01.02</v>
          </cell>
          <cell r="FB170" t="str">
            <v>Number of eligible clients aged 15 to 17 years old who received food and/or nutrition services in accordance with PEPFAR food and nutrition guidelines.</v>
          </cell>
          <cell r="FC170" t="str">
            <v># eligible clients (15-17yr) received food/nutrition svcs per PEPFAR guidelines.</v>
          </cell>
          <cell r="FD170" t="str">
            <v>C-FOOD.01</v>
          </cell>
          <cell r="FE170" t="str">
            <v>CFOOD</v>
          </cell>
          <cell r="FF170" t="b">
            <v>0</v>
          </cell>
          <cell r="FG170" t="str">
            <v>Care</v>
          </cell>
          <cell r="FH170" t="b">
            <v>1</v>
          </cell>
        </row>
        <row r="171">
          <cell r="FA171" t="str">
            <v>C-FOOD.01.01</v>
          </cell>
          <cell r="FB171" t="str">
            <v>Number of eligible clients aged 0 to 14 years old who received food and/or nutrition services in accordance with PEPFAR food and nutrition guidelines.</v>
          </cell>
          <cell r="FC171" t="str">
            <v># eligible clients (0-14yr) received food / nutrition svcs per PEPFAR guidelines.</v>
          </cell>
          <cell r="FD171" t="str">
            <v>C-FOOD.01</v>
          </cell>
          <cell r="FE171" t="str">
            <v>CFOOD</v>
          </cell>
          <cell r="FF171" t="b">
            <v>0</v>
          </cell>
          <cell r="FG171" t="str">
            <v>Care</v>
          </cell>
          <cell r="FH171" t="b">
            <v>1</v>
          </cell>
        </row>
        <row r="172">
          <cell r="FA172" t="str">
            <v>C-FOOD.01.05</v>
          </cell>
          <cell r="FB172" t="str">
            <v>Total Number of eligible clients who received food and/or nutrition services in accordance with PEPFAR food and nutrition guidelines</v>
          </cell>
          <cell r="FC172" t="str">
            <v>Total # eligible clients received food/nutrition svcs per PEPFAR guidelines</v>
          </cell>
          <cell r="FD172" t="str">
            <v>C-FOOD.01</v>
          </cell>
          <cell r="FE172" t="str">
            <v>CFOOD</v>
          </cell>
          <cell r="FF172" t="b">
            <v>1</v>
          </cell>
          <cell r="FG172" t="str">
            <v>Care</v>
          </cell>
          <cell r="FH172" t="b">
            <v>1</v>
          </cell>
        </row>
        <row r="173">
          <cell r="FA173" t="str">
            <v>C-FOOD.Comments.01</v>
          </cell>
          <cell r="FB173" t="str">
            <v>Comments by USG or Partner for this district/facility's CFOOD results. Please enter your initials at the beginning of your comments (e.g. AB: These are my comments)</v>
          </cell>
          <cell r="FC173" t="str">
            <v>CFOOD Comments</v>
          </cell>
          <cell r="FD173" t="str">
            <v>C-FOOD.Comments</v>
          </cell>
          <cell r="FE173" t="str">
            <v>CFOOD</v>
          </cell>
          <cell r="FF173" t="b">
            <v>0</v>
          </cell>
          <cell r="FG173" t="str">
            <v>Care</v>
          </cell>
          <cell r="FH173" t="b">
            <v>0</v>
          </cell>
        </row>
        <row r="174">
          <cell r="FA174" t="str">
            <v>C-FOOD.01.04</v>
          </cell>
          <cell r="FB174" t="str">
            <v>Number of eligible clients who are pregnant who received food and/or nutrition services in accordance with PEPFAR food and nutrition guidelines - A Subset of Female Individuals</v>
          </cell>
          <cell r="FC174" t="str">
            <v># eligible clients (18+yr) received food/nutrition svcs per PEPFAR guidelines.</v>
          </cell>
          <cell r="FD174" t="str">
            <v>C-FOOD.01</v>
          </cell>
          <cell r="FE174" t="str">
            <v>CFOOD</v>
          </cell>
          <cell r="FF174" t="b">
            <v>0</v>
          </cell>
          <cell r="FG174" t="str">
            <v>Care</v>
          </cell>
          <cell r="FH174" t="b">
            <v>1</v>
          </cell>
        </row>
        <row r="175">
          <cell r="FA175" t="str">
            <v>C-FOOD.01.03</v>
          </cell>
          <cell r="FB175" t="str">
            <v>Number of eligible clients aged 18 and over who received food and/or nutrition services in accordance with PEPFAR food and nutrition guidelines.</v>
          </cell>
          <cell r="FC175" t="str">
            <v># eligible clients (pregnant) received food/nutrition svcs per PEPFAR guidelines.</v>
          </cell>
          <cell r="FD175" t="str">
            <v>C-FOOD.01</v>
          </cell>
          <cell r="FE175" t="str">
            <v>CFOOD</v>
          </cell>
          <cell r="FF175" t="b">
            <v>0</v>
          </cell>
          <cell r="FG175" t="str">
            <v>Care</v>
          </cell>
          <cell r="FH175" t="b">
            <v>1</v>
          </cell>
        </row>
        <row r="176">
          <cell r="FA176" t="str">
            <v>HKIDPrimaryMales</v>
          </cell>
          <cell r="FB176" t="str">
            <v>Primary Direct Males Reached</v>
          </cell>
          <cell r="FC176" t="str">
            <v>Primary Direct Males Reached</v>
          </cell>
          <cell r="FD176" t="str">
            <v>C-CCC.02</v>
          </cell>
          <cell r="FE176" t="str">
            <v>CHKID</v>
          </cell>
          <cell r="FF176" t="b">
            <v>0</v>
          </cell>
          <cell r="FG176" t="str">
            <v>Care</v>
          </cell>
          <cell r="FH176" t="b">
            <v>1</v>
          </cell>
        </row>
        <row r="177">
          <cell r="FA177" t="str">
            <v>HKIDSuppFemales</v>
          </cell>
          <cell r="FB177" t="str">
            <v>Supp Direct Females Reached</v>
          </cell>
          <cell r="FC177" t="str">
            <v>Supp Direct Females Reached</v>
          </cell>
          <cell r="FD177" t="str">
            <v>C-CCC.02</v>
          </cell>
          <cell r="FE177" t="str">
            <v>CHKID</v>
          </cell>
          <cell r="FF177" t="b">
            <v>0</v>
          </cell>
          <cell r="FG177" t="str">
            <v>Care</v>
          </cell>
          <cell r="FH177" t="b">
            <v>1</v>
          </cell>
        </row>
        <row r="178">
          <cell r="FA178" t="str">
            <v>HKIDSuppMales</v>
          </cell>
          <cell r="FB178" t="str">
            <v>Supp Direct Males Reached</v>
          </cell>
          <cell r="FC178" t="str">
            <v>Supp Direct Males Reached</v>
          </cell>
          <cell r="FD178" t="str">
            <v>C-CCC.02</v>
          </cell>
          <cell r="FE178" t="str">
            <v>CHKID</v>
          </cell>
          <cell r="FF178" t="b">
            <v>0</v>
          </cell>
          <cell r="FG178" t="str">
            <v>Care</v>
          </cell>
          <cell r="FH178" t="b">
            <v>1</v>
          </cell>
        </row>
        <row r="179">
          <cell r="FA179" t="str">
            <v>HKIDPrimaryFemales</v>
          </cell>
          <cell r="FB179" t="str">
            <v>Primary Direct Females Reached</v>
          </cell>
          <cell r="FC179" t="str">
            <v>Primary Direct Females Reached</v>
          </cell>
          <cell r="FD179" t="str">
            <v>C-CCC.02</v>
          </cell>
          <cell r="FE179" t="str">
            <v>CHKID</v>
          </cell>
          <cell r="FF179" t="b">
            <v>0</v>
          </cell>
          <cell r="FG179" t="str">
            <v>Care</v>
          </cell>
          <cell r="FH179" t="b">
            <v>1</v>
          </cell>
        </row>
        <row r="180">
          <cell r="FA180" t="str">
            <v>C-PED.01.01</v>
          </cell>
          <cell r="FB180" t="str">
            <v>Number of infants born to HIV-positive women who received an HIV test (PCR) within &lt;9 months of birth</v>
          </cell>
          <cell r="FC180" t="str">
            <v># infants (&lt;9mo) born to HIV+ women who received HIV test(PCR)</v>
          </cell>
          <cell r="FD180" t="str">
            <v>C-PED.01</v>
          </cell>
          <cell r="FE180" t="str">
            <v>CPED</v>
          </cell>
          <cell r="FF180" t="b">
            <v>0</v>
          </cell>
          <cell r="FG180" t="str">
            <v>Care</v>
          </cell>
          <cell r="FH180" t="b">
            <v>1</v>
          </cell>
        </row>
        <row r="181">
          <cell r="FA181" t="str">
            <v>C-PED.02.05</v>
          </cell>
          <cell r="FB181" t="str">
            <v>Number of infants born to HIV-positive women who received an HIV Test within 9 to 12 months of birth and who tested Negative</v>
          </cell>
          <cell r="FC181" t="str">
            <v># infants (9-12mo) born to HIV+ women who received HIV Rapid test and who tested Negative</v>
          </cell>
          <cell r="FD181" t="str">
            <v>C-PED.02</v>
          </cell>
          <cell r="FE181" t="str">
            <v>CPED</v>
          </cell>
          <cell r="FF181" t="b">
            <v>0</v>
          </cell>
          <cell r="FG181" t="str">
            <v>Care</v>
          </cell>
          <cell r="FH181" t="b">
            <v>1</v>
          </cell>
        </row>
        <row r="182">
          <cell r="FA182" t="str">
            <v>C-PED(SS).01.01</v>
          </cell>
          <cell r="FB182" t="str">
            <v>Number of health care workers who successfully completed an in-service training program in Pediatric ART</v>
          </cell>
          <cell r="FC182" t="str">
            <v># health care workers  completed in-service training program in Pediatric ART</v>
          </cell>
          <cell r="FD182" t="str">
            <v>C-PED(SS).01</v>
          </cell>
          <cell r="FE182" t="str">
            <v>CPED</v>
          </cell>
          <cell r="FF182" t="b">
            <v>1</v>
          </cell>
          <cell r="FG182" t="str">
            <v>Care</v>
          </cell>
          <cell r="FH182" t="b">
            <v>1</v>
          </cell>
        </row>
        <row r="183">
          <cell r="FA183" t="str">
            <v>C-PED.01.02</v>
          </cell>
          <cell r="FB183" t="str">
            <v>Number of infants born to HIV-positive women who received an HIV Rapid Test within 9 to 12 months of birth</v>
          </cell>
          <cell r="FC183" t="str">
            <v># infants (9-12mo) born to HIV+ women who received HIV Rapid test</v>
          </cell>
          <cell r="FD183" t="str">
            <v>C-PED.01</v>
          </cell>
          <cell r="FE183" t="str">
            <v>CPED</v>
          </cell>
          <cell r="FF183" t="b">
            <v>0</v>
          </cell>
          <cell r="FG183" t="str">
            <v>Care</v>
          </cell>
          <cell r="FH183" t="b">
            <v>1</v>
          </cell>
        </row>
        <row r="184">
          <cell r="FA184" t="str">
            <v>C-PED.01.03</v>
          </cell>
          <cell r="FB184" t="str">
            <v>Total Number of infants born to HIV-positive women who received an HIV Test (PCR or Rapid)within 12 months of birth</v>
          </cell>
          <cell r="FC184" t="str">
            <v># infants (&lt;12mo) born to HIV+ women who received HIV test(PCR or Rapid)</v>
          </cell>
          <cell r="FD184" t="str">
            <v>C-PED.01</v>
          </cell>
          <cell r="FE184" t="str">
            <v>CPED</v>
          </cell>
          <cell r="FF184" t="b">
            <v>1</v>
          </cell>
          <cell r="FG184" t="str">
            <v>Care</v>
          </cell>
          <cell r="FH184" t="b">
            <v>1</v>
          </cell>
        </row>
        <row r="185">
          <cell r="FA185" t="str">
            <v>C-PED.02.01</v>
          </cell>
          <cell r="FB185" t="str">
            <v>Number of infants born to HIV-positive women who received an HIV test (PCR) within &lt;9 months of birth and who tested Positive</v>
          </cell>
          <cell r="FC185" t="str">
            <v># infants (&lt;9mo) born to HIV+ women who received HIV test(PCR) and who tested Positive</v>
          </cell>
          <cell r="FD185" t="str">
            <v>C-PED.02</v>
          </cell>
          <cell r="FE185" t="str">
            <v>CPED</v>
          </cell>
          <cell r="FF185" t="b">
            <v>0</v>
          </cell>
          <cell r="FG185" t="str">
            <v>Care</v>
          </cell>
          <cell r="FH185" t="b">
            <v>1</v>
          </cell>
        </row>
        <row r="186">
          <cell r="FA186" t="str">
            <v>C-PED.02.02</v>
          </cell>
          <cell r="FB186" t="str">
            <v>Number of infants born to HIV-positive women who received an HIV Test within 9 to 12 months of birth and who tested positive</v>
          </cell>
          <cell r="FC186" t="str">
            <v># infants (9-12mo) born to HIV+ women who received HIV test and who tested Positive</v>
          </cell>
          <cell r="FD186" t="str">
            <v>C-PED.02</v>
          </cell>
          <cell r="FE186" t="str">
            <v>CPED</v>
          </cell>
          <cell r="FF186" t="b">
            <v>0</v>
          </cell>
          <cell r="FG186" t="str">
            <v>Care</v>
          </cell>
          <cell r="FH186" t="b">
            <v>1</v>
          </cell>
        </row>
        <row r="187">
          <cell r="FA187" t="str">
            <v>C-PED.02.04</v>
          </cell>
          <cell r="FB187" t="str">
            <v>Number of infants born to HIV-positive women who received an HIV test (PCR) within &lt;9 months of birth and who tested Negative</v>
          </cell>
          <cell r="FC187" t="str">
            <v># infants (&lt;9mo) born to HIV+ women who received HIV test(PCR) and who tested Negative</v>
          </cell>
          <cell r="FD187" t="str">
            <v>C-PED.02</v>
          </cell>
          <cell r="FE187" t="str">
            <v>CPED</v>
          </cell>
          <cell r="FF187" t="b">
            <v>0</v>
          </cell>
          <cell r="FG187" t="str">
            <v>Care</v>
          </cell>
          <cell r="FH187" t="b">
            <v>1</v>
          </cell>
        </row>
        <row r="188">
          <cell r="FA188" t="str">
            <v>C-PED.02.06</v>
          </cell>
          <cell r="FB188" t="str">
            <v>Total Number of infants born to HIV-positive women who received an HIV Test (PCR or Rapid)within 12 months of birth and who tested Negative</v>
          </cell>
          <cell r="FC188" t="str">
            <v># infants (&lt;12mo) born to HIV+ women who received HIV test(PCR or Rapid)and who tested Negative</v>
          </cell>
          <cell r="FD188" t="str">
            <v>C-PED.02</v>
          </cell>
          <cell r="FE188" t="str">
            <v>CPED</v>
          </cell>
          <cell r="FF188" t="b">
            <v>1</v>
          </cell>
          <cell r="FG188" t="str">
            <v>Care</v>
          </cell>
          <cell r="FH188" t="b">
            <v>1</v>
          </cell>
        </row>
        <row r="189">
          <cell r="FA189" t="str">
            <v>C-PED.03.01</v>
          </cell>
          <cell r="FB189" t="str">
            <v>Number of children (&lt;18 months) born to HIV-positive pregnant women who are started on CTX prophylaxis within two months of birth</v>
          </cell>
          <cell r="FC189" t="str">
            <v># kids (&lt;18 mos) born to HIV+ women started on CTX prophylaxis w/in two mos of birth</v>
          </cell>
          <cell r="FD189" t="str">
            <v>C-PED.03</v>
          </cell>
          <cell r="FE189" t="str">
            <v>CPED</v>
          </cell>
          <cell r="FF189" t="b">
            <v>1</v>
          </cell>
          <cell r="FG189" t="str">
            <v>Care</v>
          </cell>
          <cell r="FH189" t="b">
            <v>1</v>
          </cell>
        </row>
        <row r="190">
          <cell r="FA190" t="str">
            <v>C-PED.Comments.01</v>
          </cell>
          <cell r="FB190" t="str">
            <v>Comments by USG or Partner for this district/facility's CPED results. Please enter your initials at the beginning of your comments (e.g. AB: These are my comments)</v>
          </cell>
          <cell r="FC190" t="str">
            <v>CPED Comments</v>
          </cell>
          <cell r="FD190" t="str">
            <v>C-PED.Comments</v>
          </cell>
          <cell r="FE190" t="str">
            <v>CPED</v>
          </cell>
          <cell r="FF190" t="b">
            <v>0</v>
          </cell>
          <cell r="FG190" t="str">
            <v>Care</v>
          </cell>
          <cell r="FH190" t="b">
            <v>0</v>
          </cell>
        </row>
        <row r="191">
          <cell r="FA191" t="str">
            <v>C-PED.02.03</v>
          </cell>
          <cell r="FB191" t="str">
            <v>Total Number of infants born to HIV-positive women who received an HIV Test(PCR or Rapid) within 12 months of birth and who tested positive</v>
          </cell>
          <cell r="FC191" t="str">
            <v># infants (&lt;12mo) born to HIV+ women who received HIV test(PCR or Rapid) and who tested Positive</v>
          </cell>
          <cell r="FD191" t="str">
            <v>C-PED.02</v>
          </cell>
          <cell r="FE191" t="str">
            <v>CPED</v>
          </cell>
          <cell r="FF191" t="b">
            <v>1</v>
          </cell>
          <cell r="FG191" t="str">
            <v>Care</v>
          </cell>
          <cell r="FH191" t="b">
            <v>1</v>
          </cell>
        </row>
        <row r="192">
          <cell r="FA192" t="str">
            <v>C-PED.00.01</v>
          </cell>
          <cell r="FB192" t="str">
            <v>Reported program results are from an electronic patient tracking/reporting system: (Yes/No)</v>
          </cell>
          <cell r="FC192" t="str">
            <v>Reported program results are from an electronic patient tracking/reporting system: (Yes/No)</v>
          </cell>
          <cell r="FD192" t="str">
            <v>C-PED.00</v>
          </cell>
          <cell r="FE192" t="str">
            <v>CPED</v>
          </cell>
          <cell r="FF192" t="b">
            <v>0</v>
          </cell>
          <cell r="FG192" t="str">
            <v>Care</v>
          </cell>
          <cell r="FH192" t="b">
            <v>0</v>
          </cell>
        </row>
        <row r="193">
          <cell r="FA193" t="str">
            <v>C-PED.02.09</v>
          </cell>
          <cell r="FB193" t="str">
            <v>Total Number of infants born to HIV-positive women who received an HIV Test(PCR or Rapid) within 12 months of birth with unknown result</v>
          </cell>
          <cell r="FC193" t="str">
            <v># infants (&lt;12mo) born to HIV+ women who received HIV test(PCR or Rapid) with unknown result</v>
          </cell>
          <cell r="FD193" t="str">
            <v>C-PED.02</v>
          </cell>
          <cell r="FE193" t="str">
            <v>CPED</v>
          </cell>
          <cell r="FF193" t="b">
            <v>1</v>
          </cell>
          <cell r="FG193" t="str">
            <v>Care</v>
          </cell>
          <cell r="FH193" t="b">
            <v>1</v>
          </cell>
        </row>
        <row r="194">
          <cell r="FA194" t="str">
            <v>C-PED.02.08</v>
          </cell>
          <cell r="FB194" t="str">
            <v>Number of infants born to HIV-positive women who received an HIV Test within 9 to 12 months of birth with unknown result</v>
          </cell>
          <cell r="FC194" t="str">
            <v># infants (9-12mo) born to HIV+ women who received HIV test with unknown result</v>
          </cell>
          <cell r="FD194" t="str">
            <v>C-PED.02</v>
          </cell>
          <cell r="FE194" t="str">
            <v>CPED</v>
          </cell>
          <cell r="FF194" t="b">
            <v>0</v>
          </cell>
          <cell r="FG194" t="str">
            <v>Care</v>
          </cell>
          <cell r="FH194" t="b">
            <v>1</v>
          </cell>
        </row>
        <row r="195">
          <cell r="FA195" t="str">
            <v>C-PED.02.07</v>
          </cell>
          <cell r="FB195" t="str">
            <v>Number of infants born to HIV-positive women who received an HIV test (PCR) within &lt;9 months of birth with unknown result</v>
          </cell>
          <cell r="FC195" t="str">
            <v># infants (&lt;9mo) born to HIV+ women who received HIV test(PCR) with unknown result</v>
          </cell>
          <cell r="FD195" t="str">
            <v>C-PED.02</v>
          </cell>
          <cell r="FE195" t="str">
            <v>CPED</v>
          </cell>
          <cell r="FF195" t="b">
            <v>0</v>
          </cell>
          <cell r="FG195" t="str">
            <v>Care</v>
          </cell>
          <cell r="FH195" t="b">
            <v>1</v>
          </cell>
        </row>
        <row r="196">
          <cell r="FA196" t="str">
            <v>C-TB.03.02</v>
          </cell>
          <cell r="FB196" t="str">
            <v>Number of Female HIV Positive TB (co-infected) patients on CTX</v>
          </cell>
          <cell r="FC196" t="str">
            <v># Female HIV Positive TB (co-infected) patients on CTX</v>
          </cell>
          <cell r="FD196" t="str">
            <v>C-TB.03</v>
          </cell>
          <cell r="FE196" t="str">
            <v>CTB</v>
          </cell>
          <cell r="FF196" t="b">
            <v>0</v>
          </cell>
          <cell r="FG196" t="str">
            <v>Care</v>
          </cell>
          <cell r="FH196" t="b">
            <v>1</v>
          </cell>
        </row>
        <row r="197">
          <cell r="FA197" t="str">
            <v>C-TB.02.02</v>
          </cell>
          <cell r="FB197" t="str">
            <v>Number of TB patients with Prior Negative Test Result who had an HIV test result recorded in the TB register</v>
          </cell>
          <cell r="FC197" t="str">
            <v># TB patients w/Prior Negative Test Result &amp; HIV test result recorded in the TB register</v>
          </cell>
          <cell r="FD197" t="str">
            <v>C-TB.02</v>
          </cell>
          <cell r="FE197" t="str">
            <v>CTB</v>
          </cell>
          <cell r="FF197" t="b">
            <v>0</v>
          </cell>
          <cell r="FG197" t="str">
            <v>Care</v>
          </cell>
          <cell r="FH197" t="b">
            <v>1</v>
          </cell>
        </row>
        <row r="198">
          <cell r="FA198" t="str">
            <v>C-TB.02.03</v>
          </cell>
          <cell r="FB198" t="str">
            <v>Number of TB patients with Positive Test by TB sector who had an HIV test result recorded in the TB register</v>
          </cell>
          <cell r="FC198" t="str">
            <v># TB patients w/Positive Test by TB sector &amp; HIV test result recorded in the TB register</v>
          </cell>
          <cell r="FD198" t="str">
            <v>C-TB.02</v>
          </cell>
          <cell r="FE198" t="str">
            <v>CTB</v>
          </cell>
          <cell r="FF198" t="b">
            <v>0</v>
          </cell>
          <cell r="FG198" t="str">
            <v>Care</v>
          </cell>
          <cell r="FH198" t="b">
            <v>1</v>
          </cell>
        </row>
        <row r="199">
          <cell r="FA199" t="str">
            <v>C-TB.02.04</v>
          </cell>
          <cell r="FB199" t="str">
            <v>Number of TB patients with Negative Test by TB sector who had an HIV test result recorded in the TB register</v>
          </cell>
          <cell r="FC199" t="str">
            <v># TB patients w/Negative Test by TB sector &amp; HIV test result recorded in the TB register</v>
          </cell>
          <cell r="FD199" t="str">
            <v>C-TB.02</v>
          </cell>
          <cell r="FE199" t="str">
            <v>CTB</v>
          </cell>
          <cell r="FF199" t="b">
            <v>0</v>
          </cell>
          <cell r="FG199" t="str">
            <v>Care</v>
          </cell>
          <cell r="FH199" t="b">
            <v>1</v>
          </cell>
        </row>
        <row r="200">
          <cell r="FA200" t="str">
            <v>C-TB.01.01</v>
          </cell>
          <cell r="FB200" t="str">
            <v>Total Number of TB patients registered during the reporting period</v>
          </cell>
          <cell r="FC200" t="str">
            <v>Total # TB patients registered during the reporting period</v>
          </cell>
          <cell r="FD200" t="str">
            <v>C-TB.01</v>
          </cell>
          <cell r="FE200" t="str">
            <v>CTB</v>
          </cell>
          <cell r="FF200" t="b">
            <v>1</v>
          </cell>
          <cell r="FG200" t="str">
            <v>Care</v>
          </cell>
          <cell r="FH200" t="b">
            <v>1</v>
          </cell>
        </row>
        <row r="201">
          <cell r="FA201" t="str">
            <v>C-TB.03.01</v>
          </cell>
          <cell r="FB201" t="str">
            <v>Number of Male HIV Positive TB (co-infected) patients on CTX</v>
          </cell>
          <cell r="FC201" t="str">
            <v># Male HIV Positive TB (co-infected) patients on CTX</v>
          </cell>
          <cell r="FD201" t="str">
            <v>C-TB.03</v>
          </cell>
          <cell r="FE201" t="str">
            <v>CTB</v>
          </cell>
          <cell r="FF201" t="b">
            <v>0</v>
          </cell>
          <cell r="FG201" t="str">
            <v>Care</v>
          </cell>
          <cell r="FH201" t="b">
            <v>1</v>
          </cell>
        </row>
        <row r="202">
          <cell r="FA202" t="str">
            <v>C-TB.00.01</v>
          </cell>
          <cell r="FB202" t="str">
            <v>Reported program results are from an electronic patient tracking/reporting system: (Yes/No)</v>
          </cell>
          <cell r="FC202" t="str">
            <v>Reported program results are from an electronic patient tracking/reporting system: (Yes/No)</v>
          </cell>
          <cell r="FD202" t="str">
            <v>C-TB.00</v>
          </cell>
          <cell r="FE202" t="str">
            <v>CTB</v>
          </cell>
          <cell r="FF202" t="b">
            <v>0</v>
          </cell>
          <cell r="FG202" t="str">
            <v>Care</v>
          </cell>
          <cell r="FH202" t="b">
            <v>0</v>
          </cell>
        </row>
        <row r="203">
          <cell r="FA203" t="str">
            <v>C-TB.03.03</v>
          </cell>
          <cell r="FB203" t="str">
            <v>Total Number of HIV Positive TB (co-infected) patients on CTX</v>
          </cell>
          <cell r="FC203" t="str">
            <v>Total # HIV Positive TB (co-infected) patients on CTX</v>
          </cell>
          <cell r="FD203" t="str">
            <v>C-TB.03</v>
          </cell>
          <cell r="FE203" t="str">
            <v>CTB</v>
          </cell>
          <cell r="FF203" t="b">
            <v>1</v>
          </cell>
          <cell r="FG203" t="str">
            <v>Care</v>
          </cell>
          <cell r="FH203" t="b">
            <v>1</v>
          </cell>
        </row>
        <row r="204">
          <cell r="FA204" t="str">
            <v>C-TB.04.01</v>
          </cell>
          <cell r="FB204" t="str">
            <v>Number of Male HIV Positive TB (co-infected) patients who start ART</v>
          </cell>
          <cell r="FC204" t="str">
            <v># Male HIV Positive TB (co-infected) patients who start ART</v>
          </cell>
          <cell r="FD204" t="str">
            <v>C-TB.04</v>
          </cell>
          <cell r="FE204" t="str">
            <v>CTB</v>
          </cell>
          <cell r="FF204" t="b">
            <v>0</v>
          </cell>
          <cell r="FG204" t="str">
            <v>Care</v>
          </cell>
          <cell r="FH204" t="b">
            <v>1</v>
          </cell>
        </row>
        <row r="205">
          <cell r="FA205" t="str">
            <v>C-TB.04.02</v>
          </cell>
          <cell r="FB205" t="str">
            <v>Number of Female HIV Positive TB (co-infected) patients who start ART</v>
          </cell>
          <cell r="FC205" t="str">
            <v># Female HIV Positive TB (co-infected) patients who start ART</v>
          </cell>
          <cell r="FD205" t="str">
            <v>C-TB.04</v>
          </cell>
          <cell r="FE205" t="str">
            <v>CTB</v>
          </cell>
          <cell r="FF205" t="b">
            <v>0</v>
          </cell>
          <cell r="FG205" t="str">
            <v>Care</v>
          </cell>
          <cell r="FH205" t="b">
            <v>1</v>
          </cell>
        </row>
        <row r="206">
          <cell r="FA206" t="str">
            <v>C-TB.04.03</v>
          </cell>
          <cell r="FB206" t="str">
            <v>Total Number of HIV Positive TB (co-infected) patients who start ART</v>
          </cell>
          <cell r="FC206" t="str">
            <v>Total # HIV Positive TB (co-infected) patients who start ART</v>
          </cell>
          <cell r="FD206" t="str">
            <v>C-TB.04</v>
          </cell>
          <cell r="FE206" t="str">
            <v>CTB</v>
          </cell>
          <cell r="FF206" t="b">
            <v>1</v>
          </cell>
          <cell r="FG206" t="str">
            <v>Care</v>
          </cell>
          <cell r="FH206" t="b">
            <v>1</v>
          </cell>
        </row>
        <row r="207">
          <cell r="FA207" t="str">
            <v>C-TB.Comments.01</v>
          </cell>
          <cell r="FB207" t="str">
            <v>Comments by USG or Partner for this district/facility's CTB results. Please enter your initials at the beginning of your comments (e.g. AB: These are my comments)</v>
          </cell>
          <cell r="FC207" t="str">
            <v>CTB Comments</v>
          </cell>
          <cell r="FD207" t="str">
            <v>C-TB.Comments</v>
          </cell>
          <cell r="FE207" t="str">
            <v>CTB</v>
          </cell>
          <cell r="FF207" t="b">
            <v>0</v>
          </cell>
          <cell r="FG207" t="str">
            <v>Care</v>
          </cell>
          <cell r="FH207" t="b">
            <v>0</v>
          </cell>
        </row>
        <row r="208">
          <cell r="FA208" t="str">
            <v>C-TB.02.07</v>
          </cell>
          <cell r="FB208" t="str">
            <v>Number of Male TB patients who had a Positive HIV test result recorded in the TB register</v>
          </cell>
          <cell r="FC208" t="str">
            <v># of Male TB pat who had a Positive HIV test result recorded in the TB register</v>
          </cell>
          <cell r="FD208" t="str">
            <v>C-TB.02</v>
          </cell>
          <cell r="FE208" t="str">
            <v>CTB</v>
          </cell>
          <cell r="FF208" t="b">
            <v>0</v>
          </cell>
          <cell r="FG208" t="str">
            <v>Care</v>
          </cell>
          <cell r="FH208" t="b">
            <v>1</v>
          </cell>
        </row>
        <row r="209">
          <cell r="FA209" t="str">
            <v>C-TB.02.06</v>
          </cell>
          <cell r="FB209" t="str">
            <v>Number of Female TB patients who had a Positive HIV test result recorded in the TB register</v>
          </cell>
          <cell r="FC209" t="str">
            <v># of Fem TB pat who had a Positive HIV test result recorded in the TB register</v>
          </cell>
          <cell r="FD209" t="str">
            <v>C-TB.02</v>
          </cell>
          <cell r="FE209" t="str">
            <v>CTB</v>
          </cell>
          <cell r="FF209" t="b">
            <v>0</v>
          </cell>
          <cell r="FG209" t="str">
            <v>Care</v>
          </cell>
          <cell r="FH209" t="b">
            <v>1</v>
          </cell>
        </row>
        <row r="210">
          <cell r="FA210" t="str">
            <v>C-TB.02.05</v>
          </cell>
          <cell r="FB210" t="str">
            <v>Total Number of TB patients who had an HIV test result recorded in the TB register</v>
          </cell>
          <cell r="FC210" t="str">
            <v>Total # TB patients &amp; HIV test result recorded in the TB register</v>
          </cell>
          <cell r="FD210" t="str">
            <v>C-TB.02</v>
          </cell>
          <cell r="FE210" t="str">
            <v>CTB</v>
          </cell>
          <cell r="FF210" t="b">
            <v>1</v>
          </cell>
          <cell r="FG210" t="str">
            <v>Care</v>
          </cell>
          <cell r="FH210" t="b">
            <v>1</v>
          </cell>
        </row>
        <row r="211">
          <cell r="FA211" t="str">
            <v>C-TB.03.06</v>
          </cell>
          <cell r="FB211" t="str">
            <v>Number of 15+ years old HIV Positive TB (co-infected) patients on CTZ prophylaxis</v>
          </cell>
          <cell r="FC211" t="str">
            <v># of 15+ y-o HIV+ TB (co-infected) pat on CTZ Px</v>
          </cell>
          <cell r="FD211" t="str">
            <v>C-TB.03</v>
          </cell>
          <cell r="FE211" t="str">
            <v>CTB</v>
          </cell>
          <cell r="FF211" t="b">
            <v>0</v>
          </cell>
          <cell r="FG211" t="str">
            <v>Care</v>
          </cell>
          <cell r="FH211" t="b">
            <v>1</v>
          </cell>
        </row>
        <row r="212">
          <cell r="FA212" t="str">
            <v>C-TB.04.06</v>
          </cell>
          <cell r="FB212" t="str">
            <v>Number of 15+ years old HIV Positive TB (co-infected) patients who start ART</v>
          </cell>
          <cell r="FC212" t="str">
            <v># of 15+ y-o HIV+ TB (co-infected) pat who start ART</v>
          </cell>
          <cell r="FD212" t="str">
            <v>C-TB.04</v>
          </cell>
          <cell r="FE212" t="str">
            <v>CTB</v>
          </cell>
          <cell r="FF212" t="b">
            <v>0</v>
          </cell>
          <cell r="FG212" t="str">
            <v>Care</v>
          </cell>
          <cell r="FH212" t="b">
            <v>1</v>
          </cell>
        </row>
        <row r="213">
          <cell r="FA213" t="str">
            <v>C-TB.04.05</v>
          </cell>
          <cell r="FB213" t="str">
            <v>Number of 5-14 years old HIV Positive TB (co-infected) patients who start ART</v>
          </cell>
          <cell r="FC213" t="str">
            <v># of 5-14 y-o HIV+ TB (co-infected) pat who start ART</v>
          </cell>
          <cell r="FD213" t="str">
            <v>C-TB.04</v>
          </cell>
          <cell r="FE213" t="str">
            <v>CTB</v>
          </cell>
          <cell r="FF213" t="b">
            <v>0</v>
          </cell>
          <cell r="FG213" t="str">
            <v>Care</v>
          </cell>
          <cell r="FH213" t="b">
            <v>1</v>
          </cell>
        </row>
        <row r="214">
          <cell r="FA214" t="str">
            <v>C-TB.02.01</v>
          </cell>
          <cell r="FB214" t="str">
            <v>Number of TB patients with Prior Positive Test Result who had an HIV test result recorded in the TB register</v>
          </cell>
          <cell r="FC214" t="str">
            <v># TB patients w/Prior Positive Test Result &amp; HIV test result recorded in the TB register</v>
          </cell>
          <cell r="FD214" t="str">
            <v>C-TB.02</v>
          </cell>
          <cell r="FE214" t="str">
            <v>CTB</v>
          </cell>
          <cell r="FF214" t="b">
            <v>0</v>
          </cell>
          <cell r="FG214" t="str">
            <v>Care</v>
          </cell>
          <cell r="FH214" t="b">
            <v>1</v>
          </cell>
        </row>
        <row r="215">
          <cell r="FA215" t="str">
            <v>C-TB.04.04</v>
          </cell>
          <cell r="FB215" t="str">
            <v>Number of &lt;5 years old HIV Positive TB (co-infected) patients who start ART</v>
          </cell>
          <cell r="FC215" t="str">
            <v># of &lt;5 y-o HIV+ TB (co-infected) pat who start ART</v>
          </cell>
          <cell r="FD215" t="str">
            <v>C-TB.04</v>
          </cell>
          <cell r="FE215" t="str">
            <v>CTB</v>
          </cell>
          <cell r="FF215" t="b">
            <v>0</v>
          </cell>
          <cell r="FG215" t="str">
            <v>Care</v>
          </cell>
          <cell r="FH215" t="b">
            <v>1</v>
          </cell>
        </row>
        <row r="216">
          <cell r="FA216" t="str">
            <v>C-TB.03.05</v>
          </cell>
          <cell r="FB216" t="str">
            <v>Number of 5-14 years old HIV Positive TB (co-infected) patients on CTZ prophylaxis</v>
          </cell>
          <cell r="FC216" t="str">
            <v># of 5-14 y-o HIV+ TB (co-infected) pat on CTZ Px</v>
          </cell>
          <cell r="FD216" t="str">
            <v>C-TB.03</v>
          </cell>
          <cell r="FE216" t="str">
            <v>CTB</v>
          </cell>
          <cell r="FF216" t="b">
            <v>0</v>
          </cell>
          <cell r="FG216" t="str">
            <v>Care</v>
          </cell>
          <cell r="FH216" t="b">
            <v>1</v>
          </cell>
        </row>
        <row r="217">
          <cell r="FA217" t="str">
            <v>C-TB.03.04</v>
          </cell>
          <cell r="FB217" t="str">
            <v>Number of &lt;5 years old HIV Positive TB (co-infected) patients on CTZ prophylaxis</v>
          </cell>
          <cell r="FC217" t="str">
            <v># of &lt;5 y-o HIV+ TB (co-infected) pat on CTZ Px</v>
          </cell>
          <cell r="FD217" t="str">
            <v>C-TB.03</v>
          </cell>
          <cell r="FE217" t="str">
            <v>CTB</v>
          </cell>
          <cell r="FF217" t="b">
            <v>0</v>
          </cell>
          <cell r="FG217" t="str">
            <v>Care</v>
          </cell>
          <cell r="FH217" t="b">
            <v>1</v>
          </cell>
        </row>
        <row r="218">
          <cell r="FA218" t="str">
            <v>C-TB.02.10</v>
          </cell>
          <cell r="FB218" t="str">
            <v>Number of 15+ years old TB patients who had a Positive HIV test result recorded in the TB register</v>
          </cell>
          <cell r="FC218" t="str">
            <v># of 15+ y-o TB pat who had a Positive HIV test result recorded in the TB register</v>
          </cell>
          <cell r="FD218" t="str">
            <v>C-TB.02</v>
          </cell>
          <cell r="FE218" t="str">
            <v>CTB</v>
          </cell>
          <cell r="FF218" t="b">
            <v>0</v>
          </cell>
          <cell r="FG218" t="str">
            <v>Care</v>
          </cell>
          <cell r="FH218" t="b">
            <v>1</v>
          </cell>
        </row>
        <row r="219">
          <cell r="FA219" t="str">
            <v>C-TB.02.09</v>
          </cell>
          <cell r="FB219" t="str">
            <v>Number of 5-14 years old TB patients who had a Positive HIV test result recorded in the TB register</v>
          </cell>
          <cell r="FC219" t="str">
            <v># of 5-14 y-o TB pat who had a Positive HIV test result recorded in the TB register</v>
          </cell>
          <cell r="FD219" t="str">
            <v>C-TB.02</v>
          </cell>
          <cell r="FE219" t="str">
            <v>CTB</v>
          </cell>
          <cell r="FF219" t="b">
            <v>0</v>
          </cell>
          <cell r="FG219" t="str">
            <v>Care</v>
          </cell>
          <cell r="FH219" t="b">
            <v>1</v>
          </cell>
        </row>
        <row r="220">
          <cell r="FA220" t="str">
            <v>C-TB.02.08</v>
          </cell>
          <cell r="FB220" t="str">
            <v>Number of &lt;5 years old TB patients who had a Positive HIV test result recorded in the TB register</v>
          </cell>
          <cell r="FC220" t="str">
            <v># of &lt;5 y-o TB patients who had a Positive HIV test result recorded in the TB register</v>
          </cell>
          <cell r="FD220" t="str">
            <v>C-TB.02</v>
          </cell>
          <cell r="FE220" t="str">
            <v>CTB</v>
          </cell>
          <cell r="FF220" t="b">
            <v>0</v>
          </cell>
          <cell r="FG220" t="str">
            <v>Care</v>
          </cell>
          <cell r="FH220" t="b">
            <v>1</v>
          </cell>
        </row>
        <row r="221">
          <cell r="FA221" t="str">
            <v>P-CT.01.13</v>
          </cell>
          <cell r="FB221" t="str">
            <v>Number of individuals who received CT and received their results and whose test result was negative</v>
          </cell>
          <cell r="FC221" t="str">
            <v># persons received CT &amp; received  results &amp; whose test result was -</v>
          </cell>
          <cell r="FD221" t="str">
            <v>P-CT.01</v>
          </cell>
          <cell r="FE221" t="str">
            <v>PCT</v>
          </cell>
          <cell r="FF221" t="b">
            <v>0</v>
          </cell>
          <cell r="FG221" t="str">
            <v>Prevention</v>
          </cell>
          <cell r="FH221" t="b">
            <v>1</v>
          </cell>
        </row>
        <row r="222">
          <cell r="FA222" t="str">
            <v>P-CT.01.10</v>
          </cell>
          <cell r="FB222" t="str">
            <v>Number of individuals who received CT and received their results in an “couples” CT session</v>
          </cell>
          <cell r="FC222" t="str">
            <v># persons received CT &amp; received  results in an “couples” CT session</v>
          </cell>
          <cell r="FD222" t="str">
            <v>P-CT.01</v>
          </cell>
          <cell r="FE222" t="str">
            <v>PCT</v>
          </cell>
          <cell r="FF222" t="b">
            <v>0</v>
          </cell>
          <cell r="FG222" t="str">
            <v>Prevention</v>
          </cell>
          <cell r="FH222" t="b">
            <v>1</v>
          </cell>
        </row>
        <row r="223">
          <cell r="FA223" t="str">
            <v>P-CT.01.06</v>
          </cell>
          <cell r="FB223" t="str">
            <v>Number of individuals who received Counseling and Testing (C&amp;T) services for HIV and received their test results at ATS setting</v>
          </cell>
          <cell r="FC223" t="str">
            <v># persons received (C&amp;T)svcs for HIV &amp; received test results at ATS setting</v>
          </cell>
          <cell r="FD223" t="str">
            <v>P-CT.01</v>
          </cell>
          <cell r="FE223" t="str">
            <v>PCT</v>
          </cell>
          <cell r="FF223" t="b">
            <v>0</v>
          </cell>
          <cell r="FG223" t="str">
            <v>Prevention</v>
          </cell>
          <cell r="FH223" t="b">
            <v>1</v>
          </cell>
        </row>
        <row r="224">
          <cell r="FA224" t="str">
            <v>P-CT.01.11</v>
          </cell>
          <cell r="FB224" t="str">
            <v>Number of individuals who received CT and received their results in an “family” CT session</v>
          </cell>
          <cell r="FC224" t="str">
            <v># persons received CT &amp; received results in an “family” CT session</v>
          </cell>
          <cell r="FD224" t="str">
            <v>P-CT.01</v>
          </cell>
          <cell r="FE224" t="str">
            <v>PCT</v>
          </cell>
          <cell r="FF224" t="b">
            <v>0</v>
          </cell>
          <cell r="FG224" t="str">
            <v>Prevention</v>
          </cell>
          <cell r="FH224" t="b">
            <v>1</v>
          </cell>
        </row>
        <row r="225">
          <cell r="FA225" t="str">
            <v>P-CT.01.08</v>
          </cell>
          <cell r="FB225" t="str">
            <v>Number of individuals who received Counseling and Testing (C&amp;T) services for HIV and received their test results Clinical CT setting</v>
          </cell>
          <cell r="FC225" t="str">
            <v># persons received (C&amp;T) services for HIV &amp; received test results Clinical CT setting</v>
          </cell>
          <cell r="FD225" t="str">
            <v>P-CT.01</v>
          </cell>
          <cell r="FE225" t="str">
            <v>PCT</v>
          </cell>
          <cell r="FF225" t="b">
            <v>0</v>
          </cell>
          <cell r="FG225" t="str">
            <v>Prevention</v>
          </cell>
          <cell r="FH225" t="b">
            <v>1</v>
          </cell>
        </row>
        <row r="226">
          <cell r="FA226" t="str">
            <v>P-CT.01.07</v>
          </cell>
          <cell r="FB226" t="str">
            <v>Number of individuals who received Counseling and Testing (C&amp;T) services for HIV and received their test results at ATS-C setting</v>
          </cell>
          <cell r="FC226" t="str">
            <v># persons received (C&amp;T) svcs for HIV &amp; received  test results at ATS-C setting</v>
          </cell>
          <cell r="FD226" t="str">
            <v>P-CT.01</v>
          </cell>
          <cell r="FE226" t="str">
            <v>PCT</v>
          </cell>
          <cell r="FF226" t="b">
            <v>0</v>
          </cell>
          <cell r="FG226" t="str">
            <v>Prevention</v>
          </cell>
          <cell r="FH226" t="b">
            <v>1</v>
          </cell>
        </row>
        <row r="227">
          <cell r="FA227" t="str">
            <v>P-CT.01.03</v>
          </cell>
          <cell r="FB227" t="str">
            <v>Total number of individuals who received Counseling and Testing (C&amp;T) services for HIV and received their test results</v>
          </cell>
          <cell r="FC227" t="str">
            <v>Total # persons received  (C&amp;T) svcs for HIV &amp; received test results</v>
          </cell>
          <cell r="FD227" t="str">
            <v>P-CT.01</v>
          </cell>
          <cell r="FE227" t="str">
            <v>PCT</v>
          </cell>
          <cell r="FF227" t="b">
            <v>1</v>
          </cell>
          <cell r="FG227" t="str">
            <v>Prevention</v>
          </cell>
          <cell r="FH227" t="b">
            <v>1</v>
          </cell>
        </row>
        <row r="228">
          <cell r="FA228" t="str">
            <v>P-CT.01.12</v>
          </cell>
          <cell r="FB228" t="str">
            <v>Number of individuals who received CT and received their results and whose test result was positive</v>
          </cell>
          <cell r="FC228" t="str">
            <v># persons received CT &amp; received  results &amp; whose test result was +</v>
          </cell>
          <cell r="FD228" t="str">
            <v>P-CT.01</v>
          </cell>
          <cell r="FE228" t="str">
            <v>PCT</v>
          </cell>
          <cell r="FF228" t="b">
            <v>0</v>
          </cell>
          <cell r="FG228" t="str">
            <v>Prevention</v>
          </cell>
          <cell r="FH228" t="b">
            <v>1</v>
          </cell>
        </row>
        <row r="229">
          <cell r="FA229" t="str">
            <v>P-CT.01.05</v>
          </cell>
          <cell r="FB229" t="str">
            <v>Number of individuals aged 15+ years old who received Counseling and Testing (C&amp;T) services for HIV and received their test results</v>
          </cell>
          <cell r="FC229" t="str">
            <v># persons (15+yr) received (C&amp;T) svcs for HIV and received test results</v>
          </cell>
          <cell r="FD229" t="str">
            <v>P-CT.01</v>
          </cell>
          <cell r="FE229" t="str">
            <v>PCT</v>
          </cell>
          <cell r="FF229" t="b">
            <v>0</v>
          </cell>
          <cell r="FG229" t="str">
            <v>Prevention</v>
          </cell>
          <cell r="FH229" t="b">
            <v>1</v>
          </cell>
        </row>
        <row r="230">
          <cell r="FA230" t="str">
            <v>P-CT.01.04</v>
          </cell>
          <cell r="FB230" t="str">
            <v>Number of individuals aged 0 to 14 years old who received Counseling and Testing (C&amp;T) services for HIV and received their test results</v>
          </cell>
          <cell r="FC230" t="str">
            <v># persons (0-14yr) received (C&amp;T) svcs for HIV and received test results</v>
          </cell>
          <cell r="FD230" t="str">
            <v>P-CT.01</v>
          </cell>
          <cell r="FE230" t="str">
            <v>PCT</v>
          </cell>
          <cell r="FF230" t="b">
            <v>0</v>
          </cell>
          <cell r="FG230" t="str">
            <v>Prevention</v>
          </cell>
          <cell r="FH230" t="b">
            <v>1</v>
          </cell>
        </row>
        <row r="231">
          <cell r="FA231" t="str">
            <v>P-CT.01.09</v>
          </cell>
          <cell r="FB231" t="str">
            <v>Number of individuals who received CT and received their results in an “individual” CT session</v>
          </cell>
          <cell r="FC231" t="str">
            <v># persons received CT &amp; received  results in an “individual” CT session</v>
          </cell>
          <cell r="FD231" t="str">
            <v>P-CT.01</v>
          </cell>
          <cell r="FE231" t="str">
            <v>PCT</v>
          </cell>
          <cell r="FF231" t="b">
            <v>0</v>
          </cell>
          <cell r="FG231" t="str">
            <v>Prevention</v>
          </cell>
          <cell r="FH231" t="b">
            <v>1</v>
          </cell>
        </row>
        <row r="232">
          <cell r="FA232" t="str">
            <v>P-CT.01.01</v>
          </cell>
          <cell r="FB232" t="str">
            <v>Number of Males who received Counseling and Testing (C&amp;T) services for HIV and received their test results</v>
          </cell>
          <cell r="FC232" t="str">
            <v># Males who received (C&amp;T) svcs for HIV &amp; received test results</v>
          </cell>
          <cell r="FD232" t="str">
            <v>P-CT.01</v>
          </cell>
          <cell r="FE232" t="str">
            <v>PCT</v>
          </cell>
          <cell r="FF232" t="b">
            <v>0</v>
          </cell>
          <cell r="FG232" t="str">
            <v>Prevention</v>
          </cell>
          <cell r="FH232" t="b">
            <v>1</v>
          </cell>
        </row>
        <row r="233">
          <cell r="FA233" t="str">
            <v>P-CT.00.01</v>
          </cell>
          <cell r="FB233" t="str">
            <v>Reported program results are from an electronic patient tracking/reporting system: (Yes/No)</v>
          </cell>
          <cell r="FC233" t="str">
            <v>Reported program results are from an electronic patient tracking/reporting system: (Yes/No)</v>
          </cell>
          <cell r="FD233" t="str">
            <v>P-CT.00</v>
          </cell>
          <cell r="FE233" t="str">
            <v>PCT</v>
          </cell>
          <cell r="FF233" t="b">
            <v>0</v>
          </cell>
          <cell r="FG233" t="str">
            <v>Prevention</v>
          </cell>
          <cell r="FH233" t="b">
            <v>0</v>
          </cell>
        </row>
        <row r="234">
          <cell r="FA234" t="str">
            <v>P-CT.Comments.01</v>
          </cell>
          <cell r="FB234" t="str">
            <v>Comments by USG or Partner for this district/facility's PCT results. Please enter your initials at the beginning of your comments (e.g. AB: These are my comments)</v>
          </cell>
          <cell r="FC234" t="str">
            <v>PCT Comments</v>
          </cell>
          <cell r="FD234" t="str">
            <v>P-CT.Comments</v>
          </cell>
          <cell r="FE234" t="str">
            <v>PCT</v>
          </cell>
          <cell r="FF234" t="b">
            <v>0</v>
          </cell>
          <cell r="FG234" t="str">
            <v>Prevention</v>
          </cell>
          <cell r="FH234" t="b">
            <v>0</v>
          </cell>
        </row>
        <row r="235">
          <cell r="FA235" t="str">
            <v>P-CT.01.02</v>
          </cell>
          <cell r="FB235" t="str">
            <v>Number of Females who received Counseling and Testing (C&amp;T) services for HIV and received their test results</v>
          </cell>
          <cell r="FC235" t="str">
            <v># Females who received (C&amp;T) svcs for HIV &amp; received  test results</v>
          </cell>
          <cell r="FD235" t="str">
            <v>P-CT.01</v>
          </cell>
          <cell r="FE235" t="str">
            <v>PCT</v>
          </cell>
          <cell r="FF235" t="b">
            <v>0</v>
          </cell>
          <cell r="FG235" t="str">
            <v>Prevention</v>
          </cell>
          <cell r="FH235" t="b">
            <v>1</v>
          </cell>
        </row>
        <row r="236">
          <cell r="FA236" t="str">
            <v>P-MC.01.01</v>
          </cell>
          <cell r="FB236" t="str">
            <v>Number of males circumcised as part of the minimum package of MC for HIV prevention services aged &lt;1 years old]</v>
          </cell>
          <cell r="FC236" t="str">
            <v># males (&lt; 1yr)circumcised as part of the min pkg of MC for HIV prevention services</v>
          </cell>
          <cell r="FD236" t="str">
            <v>P-MC.01</v>
          </cell>
          <cell r="FE236" t="str">
            <v>PMC</v>
          </cell>
          <cell r="FF236" t="b">
            <v>0</v>
          </cell>
          <cell r="FG236" t="str">
            <v>Prevention</v>
          </cell>
          <cell r="FH236" t="b">
            <v>1</v>
          </cell>
        </row>
        <row r="237">
          <cell r="FA237" t="str">
            <v>P-MC.Comments.01</v>
          </cell>
          <cell r="FB237" t="str">
            <v>Comments by USG or Partner for this district/facility's PMC results. Please enter your initials at the beginning of your comments (e.g. AB: These are my comments)</v>
          </cell>
          <cell r="FC237" t="str">
            <v>PMC Comments</v>
          </cell>
          <cell r="FD237" t="str">
            <v>P-MC.Comments</v>
          </cell>
          <cell r="FE237" t="str">
            <v>PMC</v>
          </cell>
          <cell r="FF237" t="b">
            <v>0</v>
          </cell>
          <cell r="FG237" t="str">
            <v>Prevention</v>
          </cell>
          <cell r="FH237" t="b">
            <v>0</v>
          </cell>
        </row>
        <row r="238">
          <cell r="FA238" t="str">
            <v>P-MC.02.03</v>
          </cell>
          <cell r="FB238" t="str">
            <v>Total number of clients circumcised who experienced adverse event(s) within the reporting period</v>
          </cell>
          <cell r="FC238" t="str">
            <v>total # clients circumcised who experienced adverse event(s)</v>
          </cell>
          <cell r="FD238" t="str">
            <v>P-MC.02</v>
          </cell>
          <cell r="FE238" t="str">
            <v>PMC</v>
          </cell>
          <cell r="FF238" t="b">
            <v>1</v>
          </cell>
          <cell r="FG238" t="str">
            <v>Prevention</v>
          </cell>
          <cell r="FH238" t="b">
            <v>1</v>
          </cell>
        </row>
        <row r="239">
          <cell r="FA239" t="str">
            <v>P-MC.02.02</v>
          </cell>
          <cell r="FB239" t="str">
            <v>Number of clients circumcised who experienced one or more severe adverse event(s) within the reporting period</v>
          </cell>
          <cell r="FC239" t="str">
            <v># clients circumcised who experienced one or more severe adverse event(s)</v>
          </cell>
          <cell r="FD239" t="str">
            <v>P-MC.02</v>
          </cell>
          <cell r="FE239" t="str">
            <v>PMC</v>
          </cell>
          <cell r="FF239" t="b">
            <v>0</v>
          </cell>
          <cell r="FG239" t="str">
            <v>Prevention</v>
          </cell>
          <cell r="FH239" t="b">
            <v>1</v>
          </cell>
        </row>
        <row r="240">
          <cell r="FA240" t="str">
            <v>P-MC.02.01</v>
          </cell>
          <cell r="FB240" t="str">
            <v>Number of clients circumcised who experienced one or more moderate adverse event(s) within the reporting period</v>
          </cell>
          <cell r="FC240" t="str">
            <v># clients circumcised who experienced one or more moderate adverse event(s)</v>
          </cell>
          <cell r="FD240" t="str">
            <v>P-MC.02</v>
          </cell>
          <cell r="FE240" t="str">
            <v>PMC</v>
          </cell>
          <cell r="FF240" t="b">
            <v>0</v>
          </cell>
          <cell r="FG240" t="str">
            <v>Prevention</v>
          </cell>
          <cell r="FH240" t="b">
            <v>1</v>
          </cell>
        </row>
        <row r="241">
          <cell r="FA241" t="str">
            <v>P-MC.01.04</v>
          </cell>
          <cell r="FB241" t="str">
            <v>Total number of males circumcised as part of the minimum package of MC for HIV prevention services</v>
          </cell>
          <cell r="FC241" t="str">
            <v>total # males circumcised as part of the min pkg of MC for HIV prevention services</v>
          </cell>
          <cell r="FD241" t="str">
            <v>P-MC.01</v>
          </cell>
          <cell r="FE241" t="str">
            <v>PMC</v>
          </cell>
          <cell r="FF241" t="b">
            <v>1</v>
          </cell>
          <cell r="FG241" t="str">
            <v>Prevention</v>
          </cell>
          <cell r="FH241" t="b">
            <v>1</v>
          </cell>
        </row>
        <row r="242">
          <cell r="FA242" t="str">
            <v>P-MC.01.02</v>
          </cell>
          <cell r="FB242" t="str">
            <v>Number of males circumcised as part of the minimum package of MC for HIV prevention services aged 1-14 years old</v>
          </cell>
          <cell r="FC242" t="str">
            <v># males (1-14yr)circumcised as part of the min pkg of MC for HIV prevention services</v>
          </cell>
          <cell r="FD242" t="str">
            <v>P-MC.01</v>
          </cell>
          <cell r="FE242" t="str">
            <v>PMC</v>
          </cell>
          <cell r="FF242" t="b">
            <v>0</v>
          </cell>
          <cell r="FG242" t="str">
            <v>Prevention</v>
          </cell>
          <cell r="FH242" t="b">
            <v>1</v>
          </cell>
        </row>
        <row r="243">
          <cell r="FA243" t="str">
            <v>P-MC(SS).01.03</v>
          </cell>
          <cell r="FB243" t="str">
            <v>Total Number of health care workers who successfully completed an in-service training program in Male Circumcision</v>
          </cell>
          <cell r="FC243" t="str">
            <v>Total # health care workers completed an in-service training program in Male Circumcision</v>
          </cell>
          <cell r="FD243" t="str">
            <v>P-MC(SS).01</v>
          </cell>
          <cell r="FE243" t="str">
            <v>PMC</v>
          </cell>
          <cell r="FF243" t="b">
            <v>1</v>
          </cell>
          <cell r="FG243" t="str">
            <v>Prevention</v>
          </cell>
          <cell r="FH243" t="b">
            <v>1</v>
          </cell>
        </row>
        <row r="244">
          <cell r="FA244" t="str">
            <v>P-MC(SS).01.02</v>
          </cell>
          <cell r="FB244" t="str">
            <v>Number of Female health care workers who successfully completed an in-service training program in Male Circumcision</v>
          </cell>
          <cell r="FC244" t="str">
            <v># Female health care workers completed an in-service training program in Male Circumcision</v>
          </cell>
          <cell r="FD244" t="str">
            <v>P-MC(SS).01</v>
          </cell>
          <cell r="FE244" t="str">
            <v>PMC</v>
          </cell>
          <cell r="FF244" t="b">
            <v>0</v>
          </cell>
          <cell r="FG244" t="str">
            <v>Prevention</v>
          </cell>
          <cell r="FH244" t="b">
            <v>1</v>
          </cell>
        </row>
        <row r="245">
          <cell r="FA245" t="str">
            <v>P-MC(SS).01.01</v>
          </cell>
          <cell r="FB245" t="str">
            <v>Number of Male health care workers who successfully completed an in-service training program in Male Circumcision</v>
          </cell>
          <cell r="FC245" t="str">
            <v># Male health care workers  completed an in-service training program in Male Circumcision</v>
          </cell>
          <cell r="FD245" t="str">
            <v>P-MC(SS).01</v>
          </cell>
          <cell r="FE245" t="str">
            <v>PMC</v>
          </cell>
          <cell r="FF245" t="b">
            <v>0</v>
          </cell>
          <cell r="FG245" t="str">
            <v>Prevention</v>
          </cell>
          <cell r="FH245" t="b">
            <v>1</v>
          </cell>
        </row>
        <row r="246">
          <cell r="FA246" t="str">
            <v>P-MC.01.03</v>
          </cell>
          <cell r="FB246" t="str">
            <v>Number of males circumcised as part of the minimum package of MC for HIV prevention services aged 15+ years old</v>
          </cell>
          <cell r="FC246" t="str">
            <v># males (15+yr)circumcised as part of the min pkg of MC for HIV prevention services</v>
          </cell>
          <cell r="FD246" t="str">
            <v>P-MC.01</v>
          </cell>
          <cell r="FE246" t="str">
            <v>PMC</v>
          </cell>
          <cell r="FF246" t="b">
            <v>0</v>
          </cell>
          <cell r="FG246" t="str">
            <v>Prevention</v>
          </cell>
          <cell r="FH246" t="b">
            <v>1</v>
          </cell>
        </row>
        <row r="247">
          <cell r="FA247" t="str">
            <v>P-MTCT(SS).01.01</v>
          </cell>
          <cell r="FB247" t="str">
            <v>Number of health care workers who successfully completed an in-service training program in PMTCT</v>
          </cell>
          <cell r="FC247" t="str">
            <v># health care workers completed an in-service training program in PMTCT</v>
          </cell>
          <cell r="FD247" t="str">
            <v>P-MTCT(SS).01</v>
          </cell>
          <cell r="FE247" t="str">
            <v>PMTCT</v>
          </cell>
          <cell r="FF247" t="b">
            <v>1</v>
          </cell>
          <cell r="FG247" t="str">
            <v>Prevention</v>
          </cell>
          <cell r="FH247" t="b">
            <v>1</v>
          </cell>
        </row>
        <row r="248">
          <cell r="FA248" t="str">
            <v>P-MTCT.01.01</v>
          </cell>
          <cell r="FB248" t="str">
            <v>Number of health facilities providing MCH services that provide both HIV testing and ARVs for PMTCT on site</v>
          </cell>
          <cell r="FC248" t="str">
            <v>Number of health facilities providing MCH services that provide both HIV testing and ARVs for PMTCT on site</v>
          </cell>
          <cell r="FD248" t="str">
            <v>P-MTCT.01</v>
          </cell>
          <cell r="FE248" t="str">
            <v>PMTCT</v>
          </cell>
          <cell r="FF248" t="b">
            <v>0</v>
          </cell>
          <cell r="FG248" t="str">
            <v>Prevention</v>
          </cell>
          <cell r="FH248" t="b">
            <v>1</v>
          </cell>
        </row>
        <row r="249">
          <cell r="FA249" t="str">
            <v>P-MTCT-ANC.06.01</v>
          </cell>
          <cell r="FB249" t="str">
            <v>Number of HIV-positive pregnant women who received antiretrovirals to reduce risk of mother-to-child-transmission - Regimen: sdNVP Only</v>
          </cell>
          <cell r="FC249" t="str">
            <v># HIV+ pregnant women received ARVs to reduce risk of MTCT - Regimen: sdNVP Only</v>
          </cell>
          <cell r="FD249" t="str">
            <v>P-MTCT-ANC.06</v>
          </cell>
          <cell r="FE249" t="str">
            <v>PMTCT-ANC</v>
          </cell>
          <cell r="FF249" t="b">
            <v>0</v>
          </cell>
          <cell r="FG249" t="str">
            <v>Prevention</v>
          </cell>
          <cell r="FH249" t="b">
            <v>1</v>
          </cell>
        </row>
        <row r="250">
          <cell r="FA250" t="str">
            <v>P-MTCT-ANC.06.02</v>
          </cell>
          <cell r="FB250" t="str">
            <v>Number of HIV-positive pregnant women who received antiretrovirals to reduce risk of mother-to-child-transmission - Regimen: AZT+sdNVP</v>
          </cell>
          <cell r="FC250" t="str">
            <v># HIV+ pregnant women received ARVs to reduce risk of MTCT - Regimen: AZT+sdNVP</v>
          </cell>
          <cell r="FD250" t="str">
            <v>P-MTCT-ANC.06</v>
          </cell>
          <cell r="FE250" t="str">
            <v>PMTCT-ANC</v>
          </cell>
          <cell r="FF250" t="b">
            <v>0</v>
          </cell>
          <cell r="FG250" t="str">
            <v>Prevention</v>
          </cell>
          <cell r="FH250" t="b">
            <v>1</v>
          </cell>
        </row>
        <row r="251">
          <cell r="FA251" t="str">
            <v>P-MTCT-ANC.06.03</v>
          </cell>
          <cell r="FB251" t="str">
            <v>Number of HIV-positive pregnant women who received antiretrovirals to reduce risk of mother-to-child-transmission - Regimen: ART</v>
          </cell>
          <cell r="FC251" t="str">
            <v># HIV+ pregnant women received ARVs to reduce risk of MTCT - Regimen: ART</v>
          </cell>
          <cell r="FD251" t="str">
            <v>P-MTCT-ANC.06</v>
          </cell>
          <cell r="FE251" t="str">
            <v>PMTCT-ANC</v>
          </cell>
          <cell r="FF251" t="b">
            <v>0</v>
          </cell>
          <cell r="FG251" t="str">
            <v>Prevention</v>
          </cell>
          <cell r="FH251" t="b">
            <v>1</v>
          </cell>
        </row>
        <row r="252">
          <cell r="FA252" t="str">
            <v>P-MTCT-ANC.06.04</v>
          </cell>
          <cell r="FB252" t="str">
            <v>Total Number of HIV-positive pregnant women who received antiretrovirals to reduce risk of mother-to-child-transmission in ANC</v>
          </cell>
          <cell r="FC252" t="str">
            <v>Total # HIV+ pregnant women who received ARVs to reduce risk of MTCT in ANC</v>
          </cell>
          <cell r="FD252" t="str">
            <v>P-MTCT-ANC.06</v>
          </cell>
          <cell r="FE252" t="str">
            <v>PMTCT-ANC</v>
          </cell>
          <cell r="FF252" t="b">
            <v>1</v>
          </cell>
          <cell r="FG252" t="str">
            <v>Prevention</v>
          </cell>
          <cell r="FH252" t="b">
            <v>1</v>
          </cell>
        </row>
        <row r="253">
          <cell r="FA253" t="str">
            <v>P-MTCT-ANC.07.01</v>
          </cell>
          <cell r="FB253" t="str">
            <v>Number of partners of women who are HIV tested in a PMTCT setting</v>
          </cell>
          <cell r="FC253" t="str">
            <v># partners of women who are HIV tested in a PMTCT setting</v>
          </cell>
          <cell r="FD253" t="str">
            <v>P-MTCT-ANC.07</v>
          </cell>
          <cell r="FE253" t="str">
            <v>PMTCT-ANC</v>
          </cell>
          <cell r="FF253" t="b">
            <v>1</v>
          </cell>
          <cell r="FG253" t="str">
            <v>Prevention</v>
          </cell>
          <cell r="FH253" t="b">
            <v>1</v>
          </cell>
        </row>
        <row r="254">
          <cell r="FA254" t="str">
            <v>P-MTCT-ANC.08.01</v>
          </cell>
          <cell r="FB254" t="str">
            <v>Number of HIV-infected pregnant women in ANC setting who have initiated CTX</v>
          </cell>
          <cell r="FC254" t="str">
            <v># HIV-infected pregnant women in ANC setting who have initiated CTX</v>
          </cell>
          <cell r="FD254" t="str">
            <v>P-MTCT-ANC.08</v>
          </cell>
          <cell r="FE254" t="str">
            <v>PMTCT-ANC</v>
          </cell>
          <cell r="FF254" t="b">
            <v>1</v>
          </cell>
          <cell r="FG254" t="str">
            <v>Prevention</v>
          </cell>
          <cell r="FH254" t="b">
            <v>1</v>
          </cell>
        </row>
        <row r="255">
          <cell r="FA255" t="str">
            <v>P-MTCT-ANC.10.01</v>
          </cell>
          <cell r="FB255" t="str">
            <v>Number of HIV+ pregnant women who are clinically malnourished: Severe</v>
          </cell>
          <cell r="FC255" t="str">
            <v># HIV+ pregnant women who are clinically malnourished: Severe</v>
          </cell>
          <cell r="FD255" t="str">
            <v>P-MTCT-ANC.10</v>
          </cell>
          <cell r="FE255" t="str">
            <v>PMTCT-ANC</v>
          </cell>
          <cell r="FF255" t="b">
            <v>0</v>
          </cell>
          <cell r="FG255" t="str">
            <v>Prevention</v>
          </cell>
          <cell r="FH255" t="b">
            <v>1</v>
          </cell>
        </row>
        <row r="256">
          <cell r="FA256" t="str">
            <v>P-MTCT-ANC.11.04</v>
          </cell>
          <cell r="FB256" t="str">
            <v>Number of HIV-negative pregnant women who received therapeutic nutritional support</v>
          </cell>
          <cell r="FC256" t="str">
            <v># HIV- pregnant women who received therapeutic nutritional support</v>
          </cell>
          <cell r="FD256" t="str">
            <v>P-MTCT-ANC.11</v>
          </cell>
          <cell r="FE256" t="str">
            <v>PMTCT-ANC</v>
          </cell>
          <cell r="FF256" t="b">
            <v>0</v>
          </cell>
          <cell r="FG256" t="str">
            <v>Prevention</v>
          </cell>
          <cell r="FH256" t="b">
            <v>1</v>
          </cell>
        </row>
        <row r="257">
          <cell r="FA257" t="str">
            <v>P-MTCT-ANC.11.03</v>
          </cell>
          <cell r="FB257" t="str">
            <v>Number of HIV-negative pregnant women who received supplemental nutritional support</v>
          </cell>
          <cell r="FC257" t="str">
            <v># HIV- pregnant women who received supplemental nutritional support</v>
          </cell>
          <cell r="FD257" t="str">
            <v>P-MTCT-ANC.11</v>
          </cell>
          <cell r="FE257" t="str">
            <v>PMTCT-ANC</v>
          </cell>
          <cell r="FF257" t="b">
            <v>0</v>
          </cell>
          <cell r="FG257" t="str">
            <v>Prevention</v>
          </cell>
          <cell r="FH257" t="b">
            <v>1</v>
          </cell>
        </row>
        <row r="258">
          <cell r="FA258" t="str">
            <v>P-MTCT-ANC.11.02</v>
          </cell>
          <cell r="FB258" t="str">
            <v>Number of HIV+ pregnant women who received therapeutic nutritional support</v>
          </cell>
          <cell r="FC258" t="str">
            <v># HIV+ pregnant women who received therapeutic nutritional support</v>
          </cell>
          <cell r="FD258" t="str">
            <v>P-MTCT-ANC.11</v>
          </cell>
          <cell r="FE258" t="str">
            <v>PMTCT-ANC</v>
          </cell>
          <cell r="FF258" t="b">
            <v>0</v>
          </cell>
          <cell r="FG258" t="str">
            <v>Prevention</v>
          </cell>
          <cell r="FH258" t="b">
            <v>1</v>
          </cell>
        </row>
        <row r="259">
          <cell r="FA259" t="str">
            <v>P-MTCT-ANC.05.01</v>
          </cell>
          <cell r="FB259" t="str">
            <v>Number of known positive women - Pregnant Women</v>
          </cell>
          <cell r="FC259" t="str">
            <v># known positive women - Pregnant Women</v>
          </cell>
          <cell r="FD259" t="str">
            <v>P-MTCT-ANC.05</v>
          </cell>
          <cell r="FE259" t="str">
            <v>PMTCT-ANC</v>
          </cell>
          <cell r="FF259" t="b">
            <v>1</v>
          </cell>
          <cell r="FG259" t="str">
            <v>Prevention</v>
          </cell>
          <cell r="FH259" t="b">
            <v>1</v>
          </cell>
        </row>
        <row r="260">
          <cell r="FA260" t="str">
            <v>P-MTCT-ANC.11.01</v>
          </cell>
          <cell r="FB260" t="str">
            <v>Number of HIV+ pregnant women who received supplemental nutritional support</v>
          </cell>
          <cell r="FC260" t="str">
            <v># HIV+ pregnant women who received supplemental nutritional support</v>
          </cell>
          <cell r="FD260" t="str">
            <v>P-MTCT-ANC.11</v>
          </cell>
          <cell r="FE260" t="str">
            <v>PMTCT-ANC</v>
          </cell>
          <cell r="FF260" t="b">
            <v>0</v>
          </cell>
          <cell r="FG260" t="str">
            <v>Prevention</v>
          </cell>
          <cell r="FH260" t="b">
            <v>1</v>
          </cell>
        </row>
        <row r="261">
          <cell r="FA261" t="str">
            <v>P-MTCT-ANC.01.01</v>
          </cell>
          <cell r="FB261" t="str">
            <v>ANC facility offers MCH services that provide both HIV testing and ARVs for PMTCT on site</v>
          </cell>
          <cell r="FC261" t="str">
            <v>ANC site provides both HIV testing and ARVs for PMTCT on site</v>
          </cell>
          <cell r="FD261" t="str">
            <v>P-MTCT-ANC.01</v>
          </cell>
          <cell r="FE261" t="str">
            <v>PMTCT-ANC</v>
          </cell>
          <cell r="FF261" t="b">
            <v>1</v>
          </cell>
          <cell r="FG261" t="str">
            <v>Prevention</v>
          </cell>
          <cell r="FH261" t="b">
            <v>0</v>
          </cell>
        </row>
        <row r="262">
          <cell r="FA262" t="str">
            <v>P-MTCT-ANC.10.02</v>
          </cell>
          <cell r="FB262" t="str">
            <v>Number of HIV+ pregnant women who are clinically malnourished: Mild to Moderate</v>
          </cell>
          <cell r="FC262" t="str">
            <v># HIV+ pregnant women who are clinically malnourished: Mild to Moderate</v>
          </cell>
          <cell r="FD262" t="str">
            <v>P-MTCT-ANC.10</v>
          </cell>
          <cell r="FE262" t="str">
            <v>PMTCT-ANC</v>
          </cell>
          <cell r="FF262" t="b">
            <v>0</v>
          </cell>
          <cell r="FG262" t="str">
            <v>Prevention</v>
          </cell>
          <cell r="FH262" t="b">
            <v>1</v>
          </cell>
        </row>
        <row r="263">
          <cell r="FA263" t="str">
            <v>P-MTCT-ANC.Comments.01</v>
          </cell>
          <cell r="FB263" t="str">
            <v>Comments by USG or Partner for this district/facility's PMTCT-ANC results. Please enter your initials at the beginning of your comments (e.g. AB: These are my comments)</v>
          </cell>
          <cell r="FC263" t="str">
            <v>PMTCT-ANC Comments</v>
          </cell>
          <cell r="FD263" t="str">
            <v>P-MTCT-ANC.Comments</v>
          </cell>
          <cell r="FE263" t="str">
            <v>PMTCT-ANC</v>
          </cell>
          <cell r="FF263" t="b">
            <v>0</v>
          </cell>
          <cell r="FG263" t="str">
            <v>Prevention</v>
          </cell>
          <cell r="FH263" t="b">
            <v>0</v>
          </cell>
        </row>
        <row r="264">
          <cell r="FA264" t="str">
            <v>P-MTCT-ANC.04.02</v>
          </cell>
          <cell r="FB264" t="str">
            <v>Number of women receiving an HIV tests (with results received) in a PMTCT setting - Repeat Test</v>
          </cell>
          <cell r="FC264" t="str">
            <v># women receiving an HIV tests (with results received) in a PMTCT setting - Repeat Test</v>
          </cell>
          <cell r="FD264" t="str">
            <v>P-MTCT-ANC.04</v>
          </cell>
          <cell r="FE264" t="str">
            <v>PMTCT-ANC</v>
          </cell>
          <cell r="FF264" t="b">
            <v>0</v>
          </cell>
          <cell r="FG264" t="str">
            <v>Prevention</v>
          </cell>
          <cell r="FH264" t="b">
            <v>1</v>
          </cell>
        </row>
        <row r="265">
          <cell r="FA265" t="str">
            <v>P-MTCT-ANC.04.01</v>
          </cell>
          <cell r="FB265" t="str">
            <v>Number of women receiving an HIV tests (with results received) in a PMTCT setting - First Test</v>
          </cell>
          <cell r="FC265" t="str">
            <v># women receiving an HIV tests (with results received) in a PMTCT setting - First Test</v>
          </cell>
          <cell r="FD265" t="str">
            <v>P-MTCT-ANC.04</v>
          </cell>
          <cell r="FE265" t="str">
            <v>PMTCT-ANC</v>
          </cell>
          <cell r="FF265" t="b">
            <v>0</v>
          </cell>
          <cell r="FG265" t="str">
            <v>Prevention</v>
          </cell>
          <cell r="FH265" t="b">
            <v>1</v>
          </cell>
        </row>
        <row r="266">
          <cell r="FA266" t="str">
            <v>P-MTCT-ANC.03.03</v>
          </cell>
          <cell r="FB266" t="str">
            <v>Total Number of pregnant  women with known HIV status in ANC</v>
          </cell>
          <cell r="FC266" t="str">
            <v>Total # pregnant  women with known HIV status in ANC</v>
          </cell>
          <cell r="FD266" t="str">
            <v>P-MTCT-ANC.03</v>
          </cell>
          <cell r="FE266" t="str">
            <v>PMTCT-ANC</v>
          </cell>
          <cell r="FF266" t="b">
            <v>1</v>
          </cell>
          <cell r="FG266" t="str">
            <v>Prevention</v>
          </cell>
          <cell r="FH266" t="b">
            <v>1</v>
          </cell>
        </row>
        <row r="267">
          <cell r="FA267" t="str">
            <v>P-MTCT-ANC.03.02</v>
          </cell>
          <cell r="FB267" t="str">
            <v>Number of pregnant  women with known HIV status - Newly Tested</v>
          </cell>
          <cell r="FC267" t="str">
            <v># pregnant  women with known HIV status - Newly Tested</v>
          </cell>
          <cell r="FD267" t="str">
            <v>P-MTCT-ANC.03</v>
          </cell>
          <cell r="FE267" t="str">
            <v>PMTCT-ANC</v>
          </cell>
          <cell r="FF267" t="b">
            <v>0</v>
          </cell>
          <cell r="FG267" t="str">
            <v>Prevention</v>
          </cell>
          <cell r="FH267" t="b">
            <v>1</v>
          </cell>
        </row>
        <row r="268">
          <cell r="FA268" t="str">
            <v>P-MTCT-ANC.02.01</v>
          </cell>
          <cell r="FB268" t="str">
            <v>Number of unique pregnant  women registered (ANC: Pregnant Women)</v>
          </cell>
          <cell r="FC268" t="str">
            <v># unique pregnant  women registered (ANC: Pregnant Women)</v>
          </cell>
          <cell r="FD268" t="str">
            <v>P-MTCT-ANC.02</v>
          </cell>
          <cell r="FE268" t="str">
            <v>PMTCT-ANC</v>
          </cell>
          <cell r="FF268" t="b">
            <v>0</v>
          </cell>
          <cell r="FG268" t="str">
            <v>Prevention</v>
          </cell>
          <cell r="FH268" t="b">
            <v>1</v>
          </cell>
        </row>
        <row r="269">
          <cell r="FA269" t="str">
            <v>P-MTCT-ANC.11.05</v>
          </cell>
          <cell r="FB269" t="str">
            <v>Total Number of pregnant women who received supplemental or nutritional support</v>
          </cell>
          <cell r="FC269" t="str">
            <v>Total # pregnant women who received supplemental or nutritional support</v>
          </cell>
          <cell r="FD269" t="str">
            <v>P-MTCT-ANC.11</v>
          </cell>
          <cell r="FE269" t="str">
            <v>PMTCT-ANC</v>
          </cell>
          <cell r="FF269" t="b">
            <v>1</v>
          </cell>
          <cell r="FG269" t="str">
            <v>Prevention</v>
          </cell>
          <cell r="FH269" t="b">
            <v>1</v>
          </cell>
        </row>
        <row r="270">
          <cell r="FA270" t="str">
            <v>P-MTCT-ANC.00.01</v>
          </cell>
          <cell r="FB270" t="str">
            <v>Reported program results are from an electronic patient tracking/reporting system: (Yes/No)</v>
          </cell>
          <cell r="FC270" t="str">
            <v>Reported program results are from an electronic patient tracking/reporting system: (Yes/No)</v>
          </cell>
          <cell r="FD270" t="str">
            <v>P-MTCT-ANC.00</v>
          </cell>
          <cell r="FE270" t="str">
            <v>PMTCT-ANC</v>
          </cell>
          <cell r="FF270" t="b">
            <v>0</v>
          </cell>
          <cell r="FG270" t="str">
            <v>Prevention</v>
          </cell>
          <cell r="FH270" t="b">
            <v>0</v>
          </cell>
        </row>
        <row r="271">
          <cell r="FA271" t="str">
            <v>P-MTCT-ANC.04.03</v>
          </cell>
          <cell r="FB271" t="str">
            <v>Total Number of women receiving an HIV tests (with results received) in ANC PMTCT setting</v>
          </cell>
          <cell r="FC271" t="str">
            <v>Total # women receiving an HIV tests (with results received) in ANC PMTCT setting</v>
          </cell>
          <cell r="FD271" t="str">
            <v>P-MTCT-ANC.04</v>
          </cell>
          <cell r="FE271" t="str">
            <v>PMTCT-ANC</v>
          </cell>
          <cell r="FF271" t="b">
            <v>1</v>
          </cell>
          <cell r="FG271" t="str">
            <v>Prevention</v>
          </cell>
          <cell r="FH271" t="b">
            <v>1</v>
          </cell>
        </row>
        <row r="272">
          <cell r="FA272" t="str">
            <v>P-MTCT-ANC.03.01</v>
          </cell>
          <cell r="FB272" t="str">
            <v>Number of pregnant  women with known HIV status - Known Positive at entry</v>
          </cell>
          <cell r="FC272" t="str">
            <v># pregnant  women with known HIV status - Known Positive at entry</v>
          </cell>
          <cell r="FD272" t="str">
            <v>P-MTCT-ANC.03</v>
          </cell>
          <cell r="FE272" t="str">
            <v>PMTCT-ANC</v>
          </cell>
          <cell r="FF272" t="b">
            <v>0</v>
          </cell>
          <cell r="FG272" t="str">
            <v>Prevention</v>
          </cell>
          <cell r="FH272" t="b">
            <v>1</v>
          </cell>
        </row>
        <row r="273">
          <cell r="FA273" t="str">
            <v>P-MTCT-ANC.10.03</v>
          </cell>
          <cell r="FB273" t="str">
            <v>Total Number of HIV positive pregnant women who are clinically malnourished</v>
          </cell>
          <cell r="FC273" t="str">
            <v>Total # HIV+ pregnant women who are clinically malnourished</v>
          </cell>
          <cell r="FD273" t="str">
            <v>P-MTCT-ANC.10</v>
          </cell>
          <cell r="FE273" t="str">
            <v>PMTCT-ANC</v>
          </cell>
          <cell r="FF273" t="b">
            <v>1</v>
          </cell>
          <cell r="FG273" t="str">
            <v>Prevention</v>
          </cell>
          <cell r="FH273" t="b">
            <v>1</v>
          </cell>
        </row>
        <row r="274">
          <cell r="FA274" t="str">
            <v>P-MTCT-LD.06.04</v>
          </cell>
          <cell r="FB274" t="str">
            <v>Total Number of HIV-positive pregnant women who received antiretrovirals to reduce risk of mother-to-child-transmission - in L&amp;D</v>
          </cell>
          <cell r="FC274" t="str">
            <v>Total # HIV+ pregnant women received ARVs to reduce risk of MTCT - in L&amp;D</v>
          </cell>
          <cell r="FD274" t="str">
            <v>P-MTCT-LD.06</v>
          </cell>
          <cell r="FE274" t="str">
            <v>PMTCT-LD</v>
          </cell>
          <cell r="FF274" t="b">
            <v>1</v>
          </cell>
          <cell r="FG274" t="str">
            <v>Prevention</v>
          </cell>
          <cell r="FH274" t="b">
            <v>1</v>
          </cell>
        </row>
        <row r="275">
          <cell r="FA275" t="str">
            <v>P-MTCT-LD.03.01</v>
          </cell>
          <cell r="FB275" t="str">
            <v>Number of pregnant  women with known HIV status - Known Positive at entry</v>
          </cell>
          <cell r="FC275" t="str">
            <v># pregnant  women with known HIV status - Known Positive at entry</v>
          </cell>
          <cell r="FD275" t="str">
            <v>P-MTCT-LD.03</v>
          </cell>
          <cell r="FE275" t="str">
            <v>PMTCT-LD</v>
          </cell>
          <cell r="FF275" t="b">
            <v>0</v>
          </cell>
          <cell r="FG275" t="str">
            <v>Prevention</v>
          </cell>
          <cell r="FH275" t="b">
            <v>1</v>
          </cell>
        </row>
        <row r="276">
          <cell r="FA276" t="str">
            <v>P-MTCT-LD.05.03</v>
          </cell>
          <cell r="FB276" t="str">
            <v>Total Number of known positive women in L&amp;D</v>
          </cell>
          <cell r="FC276" t="str">
            <v>Total # known positive women in L&amp;D</v>
          </cell>
          <cell r="FD276" t="str">
            <v>P-MTCT-LD.05</v>
          </cell>
          <cell r="FE276" t="str">
            <v>PMTCT-LD</v>
          </cell>
          <cell r="FF276" t="b">
            <v>1</v>
          </cell>
          <cell r="FG276" t="str">
            <v>Prevention</v>
          </cell>
          <cell r="FH276" t="b">
            <v>1</v>
          </cell>
        </row>
        <row r="277">
          <cell r="FA277" t="str">
            <v>P-MTCT-LD.06.01</v>
          </cell>
          <cell r="FB277" t="str">
            <v>Number of HIV-positive pregnant women who received antiretrovirals to reduce risk of mother-to-child-transmission - Regimen: AZT+sdNVP</v>
          </cell>
          <cell r="FC277" t="str">
            <v># HIV+ pregnant women received ARVs to reduce risk of MTCT - Regimen: AZT+sdNVP</v>
          </cell>
          <cell r="FD277" t="str">
            <v>P-MTCT-LD.06</v>
          </cell>
          <cell r="FE277" t="str">
            <v>PMTCT-LD</v>
          </cell>
          <cell r="FF277" t="b">
            <v>0</v>
          </cell>
          <cell r="FG277" t="str">
            <v>Prevention</v>
          </cell>
          <cell r="FH277" t="b">
            <v>1</v>
          </cell>
        </row>
        <row r="278">
          <cell r="FA278" t="str">
            <v>P-MTCT-LD.06.02</v>
          </cell>
          <cell r="FB278" t="str">
            <v>Number of HIV-positive pregnant women who received antiretrovirals to reduce risk of mother-to-child-transmission - Regimen: AZT+3TC+sdNVP</v>
          </cell>
          <cell r="FC278" t="str">
            <v># HIV+ pregnant women received ARVs to reduce risk of MTCT - Regimen: AZT+3TC+sdNVP</v>
          </cell>
          <cell r="FD278" t="str">
            <v>P-MTCT-LD.06</v>
          </cell>
          <cell r="FE278" t="str">
            <v>PMTCT-LD</v>
          </cell>
          <cell r="FF278" t="b">
            <v>0</v>
          </cell>
          <cell r="FG278" t="str">
            <v>Prevention</v>
          </cell>
          <cell r="FH278" t="b">
            <v>1</v>
          </cell>
        </row>
        <row r="279">
          <cell r="FA279" t="str">
            <v>P-MTCT-LD.06.03</v>
          </cell>
          <cell r="FB279" t="str">
            <v>Number of HIV-positive pregnant women who received antiretrovirals to reduce risk of mother-to-child-transmission - Regimen: ART</v>
          </cell>
          <cell r="FC279" t="str">
            <v># HIV+ pregnant women received ARVs to reduce risk of MTCT - Regimen: ART</v>
          </cell>
          <cell r="FD279" t="str">
            <v>P-MTCT-LD.06</v>
          </cell>
          <cell r="FE279" t="str">
            <v>PMTCT-LD</v>
          </cell>
          <cell r="FF279" t="b">
            <v>0</v>
          </cell>
          <cell r="FG279" t="str">
            <v>Prevention</v>
          </cell>
          <cell r="FH279" t="b">
            <v>1</v>
          </cell>
        </row>
        <row r="280">
          <cell r="FA280" t="str">
            <v>P-MTCT-LD.Comments.01</v>
          </cell>
          <cell r="FB280" t="str">
            <v>Comments by USG or Partner for this district/facility's PMTCT-LD results. Please enter your initials at the beginning of your comments (e.g. AB: These are my comments)</v>
          </cell>
          <cell r="FC280" t="str">
            <v>PMTCT-LD Comments</v>
          </cell>
          <cell r="FD280" t="str">
            <v>P-MTCT-LD.Comments</v>
          </cell>
          <cell r="FE280" t="str">
            <v>PMTCT-LD</v>
          </cell>
          <cell r="FF280" t="b">
            <v>0</v>
          </cell>
          <cell r="FG280" t="str">
            <v>Prevention</v>
          </cell>
          <cell r="FH280" t="b">
            <v>0</v>
          </cell>
        </row>
        <row r="281">
          <cell r="FA281" t="str">
            <v>P-MTCT-LD.09.03</v>
          </cell>
          <cell r="FB281" t="str">
            <v>Total Number of HIV-exposed infants who received ARVs to reduce risk of MTCT in L&amp;D setting</v>
          </cell>
          <cell r="FC281" t="str">
            <v>Total # HIV-exposed infants received ARVs to reduce risk of MTCT in L&amp;D setting</v>
          </cell>
          <cell r="FD281" t="str">
            <v>P-MTCT-LD.09</v>
          </cell>
          <cell r="FE281" t="str">
            <v>PMTCT-LD</v>
          </cell>
          <cell r="FF281" t="b">
            <v>1</v>
          </cell>
          <cell r="FG281" t="str">
            <v>Prevention</v>
          </cell>
          <cell r="FH281" t="b">
            <v>1</v>
          </cell>
        </row>
        <row r="282">
          <cell r="FA282" t="str">
            <v>P-MTCT-LD.09.01</v>
          </cell>
          <cell r="FB282" t="str">
            <v>Number of HIV-exposed infants who received ARVs to reduce risk of MTCT in L&amp;D setting - sdNVP only</v>
          </cell>
          <cell r="FC282" t="str">
            <v># HIV-exposed infants  received ARVs to reduce risk of MTCT in L&amp;D setting - sdNVP only</v>
          </cell>
          <cell r="FD282" t="str">
            <v>P-MTCT-LD.09</v>
          </cell>
          <cell r="FE282" t="str">
            <v>PMTCT-LD</v>
          </cell>
          <cell r="FF282" t="b">
            <v>0</v>
          </cell>
          <cell r="FG282" t="str">
            <v>Prevention</v>
          </cell>
          <cell r="FH282" t="b">
            <v>1</v>
          </cell>
        </row>
        <row r="283">
          <cell r="FA283" t="str">
            <v>P-MTCT-LD.05.01</v>
          </cell>
          <cell r="FB283" t="str">
            <v>Number of known positive women - Pregnant Women in Labor</v>
          </cell>
          <cell r="FC283" t="str">
            <v># known positive women - Pregnant Women in Labor</v>
          </cell>
          <cell r="FD283" t="str">
            <v>P-MTCT-LD.05</v>
          </cell>
          <cell r="FE283" t="str">
            <v>PMTCT-LD</v>
          </cell>
          <cell r="FF283" t="b">
            <v>0</v>
          </cell>
          <cell r="FG283" t="str">
            <v>Prevention</v>
          </cell>
          <cell r="FH283" t="b">
            <v>1</v>
          </cell>
        </row>
        <row r="284">
          <cell r="FA284" t="str">
            <v>P-MTCT-LD.09.02</v>
          </cell>
          <cell r="FB284" t="str">
            <v>Number of HIV-exposed infants who received ARVs to reduce risk of MTCT in L&amp;D setting - AZT 1-month</v>
          </cell>
          <cell r="FC284" t="str">
            <v># HIV-exposed infants  received ARVs to reduce risk of MTCT in L&amp;D setting - AZT 1-month</v>
          </cell>
          <cell r="FD284" t="str">
            <v>P-MTCT-LD.09</v>
          </cell>
          <cell r="FE284" t="str">
            <v>PMTCT-LD</v>
          </cell>
          <cell r="FF284" t="b">
            <v>0</v>
          </cell>
          <cell r="FG284" t="str">
            <v>Prevention</v>
          </cell>
          <cell r="FH284" t="b">
            <v>1</v>
          </cell>
        </row>
        <row r="285">
          <cell r="FA285" t="str">
            <v>P-MTCT-LD.03.03</v>
          </cell>
          <cell r="FB285" t="str">
            <v>Total Number of pregnant  women with known HIV status in L&amp;D</v>
          </cell>
          <cell r="FC285" t="str">
            <v>Total # pregnant  women with known HIV status in L&amp;D</v>
          </cell>
          <cell r="FD285" t="str">
            <v>P-MTCT-LD.03</v>
          </cell>
          <cell r="FE285" t="str">
            <v>PMTCT-LD</v>
          </cell>
          <cell r="FF285" t="b">
            <v>1</v>
          </cell>
          <cell r="FG285" t="str">
            <v>Prevention</v>
          </cell>
          <cell r="FH285" t="b">
            <v>1</v>
          </cell>
        </row>
        <row r="286">
          <cell r="FA286" t="str">
            <v>P-MTCT-LD.05.02</v>
          </cell>
          <cell r="FB286" t="str">
            <v>Number of known positive women - Immediate Post-Partum Women</v>
          </cell>
          <cell r="FC286" t="str">
            <v># known positive women - Immediate Post-Partum Women</v>
          </cell>
          <cell r="FD286" t="str">
            <v>P-MTCT-LD.05</v>
          </cell>
          <cell r="FE286" t="str">
            <v>PMTCT-LD</v>
          </cell>
          <cell r="FF286" t="b">
            <v>0</v>
          </cell>
          <cell r="FG286" t="str">
            <v>Prevention</v>
          </cell>
          <cell r="FH286" t="b">
            <v>1</v>
          </cell>
        </row>
        <row r="287">
          <cell r="FA287" t="str">
            <v>P-MTCT-LD.04.03</v>
          </cell>
          <cell r="FB287" t="str">
            <v>Total Number of women receiving an HIV tests (with results received) in L&amp;D PMTCT setting</v>
          </cell>
          <cell r="FC287" t="str">
            <v>Total # women receiving  HIV tests (with results received) in L&amp;D PMTCT setting</v>
          </cell>
          <cell r="FD287" t="str">
            <v>P-MTCT-LD.04</v>
          </cell>
          <cell r="FE287" t="str">
            <v>PMTCT-LD</v>
          </cell>
          <cell r="FF287" t="b">
            <v>1</v>
          </cell>
          <cell r="FG287" t="str">
            <v>Prevention</v>
          </cell>
          <cell r="FH287" t="b">
            <v>1</v>
          </cell>
        </row>
        <row r="288">
          <cell r="FA288" t="str">
            <v>P-MTCT-LD.03.02</v>
          </cell>
          <cell r="FB288" t="str">
            <v>Number of pregnant  women with known HIV status - Newly Tested</v>
          </cell>
          <cell r="FC288" t="str">
            <v># pregnant  women with known HIV status - Newly Tested</v>
          </cell>
          <cell r="FD288" t="str">
            <v>P-MTCT-LD.03</v>
          </cell>
          <cell r="FE288" t="str">
            <v>PMTCT-LD</v>
          </cell>
          <cell r="FF288" t="b">
            <v>0</v>
          </cell>
          <cell r="FG288" t="str">
            <v>Prevention</v>
          </cell>
          <cell r="FH288" t="b">
            <v>1</v>
          </cell>
        </row>
        <row r="289">
          <cell r="FA289" t="str">
            <v>P-MTCT-LD.06.05</v>
          </cell>
          <cell r="FB289" t="str">
            <v>Number of HIV-positive pregnant women who received antiretrovirals to reduce risk of mother-to-child-transmission - Regimen: sdNVP Only</v>
          </cell>
          <cell r="FC289" t="str">
            <v># HIV+ pregnant women received ARVs to reduce risk of MTCT - Regimen: sdNVP Only</v>
          </cell>
          <cell r="FD289" t="str">
            <v>P-MTCT-LD.06</v>
          </cell>
          <cell r="FE289" t="str">
            <v>PMTCT-LD</v>
          </cell>
          <cell r="FF289" t="b">
            <v>0</v>
          </cell>
          <cell r="FG289" t="str">
            <v>Prevention</v>
          </cell>
          <cell r="FH289" t="b">
            <v>1</v>
          </cell>
        </row>
        <row r="290">
          <cell r="FA290" t="str">
            <v>P-MTCT-LD.04.01</v>
          </cell>
          <cell r="FB290" t="str">
            <v>Number of women receiving an HIV tests (with results received) in a PMTCT setting - First Test</v>
          </cell>
          <cell r="FC290" t="str">
            <v># women receiving HIV tests (with results received) in a PMTCT setting - First Test</v>
          </cell>
          <cell r="FD290" t="str">
            <v>P-MTCT-LD.04</v>
          </cell>
          <cell r="FE290" t="str">
            <v>PMTCT-LD</v>
          </cell>
          <cell r="FF290" t="b">
            <v>0</v>
          </cell>
          <cell r="FG290" t="str">
            <v>Prevention</v>
          </cell>
          <cell r="FH290" t="b">
            <v>1</v>
          </cell>
        </row>
        <row r="291">
          <cell r="FA291" t="str">
            <v>P-MTCT-LD.04.02</v>
          </cell>
          <cell r="FB291" t="str">
            <v>Number of women receiving an HIV tests (with results received) in a PMTCT setting - Repeat Test</v>
          </cell>
          <cell r="FC291" t="str">
            <v># women receiving HIV tests (with results received) in a PMTCT setting - Repeat Test</v>
          </cell>
          <cell r="FD291" t="str">
            <v>P-MTCT-LD.04</v>
          </cell>
          <cell r="FE291" t="str">
            <v>PMTCT-LD</v>
          </cell>
          <cell r="FF291" t="b">
            <v>0</v>
          </cell>
          <cell r="FG291" t="str">
            <v>Prevention</v>
          </cell>
          <cell r="FH291" t="b">
            <v>1</v>
          </cell>
        </row>
        <row r="292">
          <cell r="FA292" t="str">
            <v>P-MTCT-LD.02.03</v>
          </cell>
          <cell r="FB292" t="str">
            <v>Total number of unique pregnant and postpartum women registered</v>
          </cell>
          <cell r="FC292" t="str">
            <v>Total # unique pregnant &amp; postpartum women registered</v>
          </cell>
          <cell r="FD292" t="str">
            <v>P-MTCT-LD.02</v>
          </cell>
          <cell r="FE292" t="str">
            <v>PMTCT-LD</v>
          </cell>
          <cell r="FF292" t="b">
            <v>1</v>
          </cell>
          <cell r="FG292" t="str">
            <v>Prevention</v>
          </cell>
          <cell r="FH292" t="b">
            <v>1</v>
          </cell>
        </row>
        <row r="293">
          <cell r="FA293" t="str">
            <v>P-MTCT-LD.01.01</v>
          </cell>
          <cell r="FB293" t="str">
            <v>LD facility offers MCH services that provide both HIV testing and ARVs for PMTCT on site</v>
          </cell>
          <cell r="FC293" t="str">
            <v>LD site provides both HIV testing and ARVs for PMTCT on site</v>
          </cell>
          <cell r="FD293" t="str">
            <v>P-MTCT-LD.01</v>
          </cell>
          <cell r="FE293" t="str">
            <v>PMTCT-LD</v>
          </cell>
          <cell r="FF293" t="b">
            <v>1</v>
          </cell>
          <cell r="FG293" t="str">
            <v>Prevention</v>
          </cell>
          <cell r="FH293" t="b">
            <v>0</v>
          </cell>
        </row>
        <row r="294">
          <cell r="FA294" t="str">
            <v>P-MTCT-LD.02.01</v>
          </cell>
          <cell r="FB294" t="str">
            <v>Number of unique pregnant women registered (L&amp;D)</v>
          </cell>
          <cell r="FC294" t="str">
            <v># unique pregnant women registered (L&amp;D)</v>
          </cell>
          <cell r="FD294" t="str">
            <v>P-MTCT-LD.02</v>
          </cell>
          <cell r="FE294" t="str">
            <v>PMTCT-LD</v>
          </cell>
          <cell r="FF294" t="b">
            <v>0</v>
          </cell>
          <cell r="FG294" t="str">
            <v>Prevention</v>
          </cell>
          <cell r="FH294" t="b">
            <v>1</v>
          </cell>
        </row>
        <row r="295">
          <cell r="FA295" t="str">
            <v>P-MTCT-LD.02.02</v>
          </cell>
          <cell r="FB295" t="str">
            <v>Number of unique postpartum women registered</v>
          </cell>
          <cell r="FC295" t="str">
            <v># unique  postpartum women registered</v>
          </cell>
          <cell r="FD295" t="str">
            <v>P-MTCT-LD.02</v>
          </cell>
          <cell r="FE295" t="str">
            <v>PMTCT-LD</v>
          </cell>
          <cell r="FF295" t="b">
            <v>0</v>
          </cell>
          <cell r="FG295" t="str">
            <v>Prevention</v>
          </cell>
          <cell r="FH295" t="b">
            <v>1</v>
          </cell>
        </row>
        <row r="296">
          <cell r="FA296" t="str">
            <v>P-MTCT-LD.00.01</v>
          </cell>
          <cell r="FB296" t="str">
            <v>Reported program results are from an electronic patient tracking/reporting system: (Yes/No)</v>
          </cell>
          <cell r="FC296" t="str">
            <v>Reported program results are from an electronic patient tracking/reporting system: (Yes/No)</v>
          </cell>
          <cell r="FD296" t="str">
            <v>P-MTCT-LD.00</v>
          </cell>
          <cell r="FE296" t="str">
            <v>PMTCT-LD</v>
          </cell>
          <cell r="FF296" t="b">
            <v>0</v>
          </cell>
          <cell r="FG296" t="str">
            <v>Prevention</v>
          </cell>
          <cell r="FH296" t="b">
            <v>0</v>
          </cell>
        </row>
        <row r="297">
          <cell r="FA297" t="str">
            <v>P-PEP.01.02</v>
          </cell>
          <cell r="FB297" t="str">
            <v>Number of persons provided with post-exposure prophylaxis (PEP) - Exposure Type: Rape/Sexual Assault Victim</v>
          </cell>
          <cell r="FC297" t="str">
            <v># persons provided w/ post-exposure prophylaxis (PEP) - Exposure Type: Rape/Sexual Assault Victim</v>
          </cell>
          <cell r="FD297" t="str">
            <v>P-PEP.01</v>
          </cell>
          <cell r="FE297" t="str">
            <v>PPEP</v>
          </cell>
          <cell r="FF297" t="b">
            <v>0</v>
          </cell>
          <cell r="FG297" t="str">
            <v>Prevention</v>
          </cell>
          <cell r="FH297" t="b">
            <v>1</v>
          </cell>
        </row>
        <row r="298">
          <cell r="FA298" t="str">
            <v>P-PEP.Comments.01</v>
          </cell>
          <cell r="FB298" t="str">
            <v>Comments by USG or Partner for this district/facility's PPEP results. Please enter your initials at the beginning of your comments (e.g. AB: These are my comments)</v>
          </cell>
          <cell r="FC298" t="str">
            <v>PPEP Comments</v>
          </cell>
          <cell r="FD298" t="str">
            <v>P-PEP.Comments</v>
          </cell>
          <cell r="FE298" t="str">
            <v>PPEP</v>
          </cell>
          <cell r="FF298" t="b">
            <v>0</v>
          </cell>
          <cell r="FG298" t="str">
            <v>Prevention</v>
          </cell>
          <cell r="FH298" t="b">
            <v>0</v>
          </cell>
        </row>
        <row r="299">
          <cell r="FA299" t="str">
            <v>P-PEP.01.06</v>
          </cell>
          <cell r="FB299" t="str">
            <v>Total Number of individuals provided with post-exposure  prophylaxis (PEP)</v>
          </cell>
          <cell r="FC299" t="str">
            <v>Total # individuals provided with post-exposure  prophylaxis (PEP)</v>
          </cell>
          <cell r="FD299" t="str">
            <v>P-PEP.01</v>
          </cell>
          <cell r="FE299" t="str">
            <v>PPEP</v>
          </cell>
          <cell r="FF299" t="b">
            <v>1</v>
          </cell>
          <cell r="FG299" t="str">
            <v>Prevention</v>
          </cell>
          <cell r="FH299" t="b">
            <v>1</v>
          </cell>
        </row>
        <row r="300">
          <cell r="FA300" t="str">
            <v>P-PEP.01.05</v>
          </cell>
          <cell r="FB300" t="str">
            <v>Number of Females provided with post-exposure  prophylaxis (PEP)</v>
          </cell>
          <cell r="FC300" t="str">
            <v># Females provided with post-exposure  prophylaxis (PEP)</v>
          </cell>
          <cell r="FD300" t="str">
            <v>P-PEP.01</v>
          </cell>
          <cell r="FE300" t="str">
            <v>PPEP</v>
          </cell>
          <cell r="FF300" t="b">
            <v>0</v>
          </cell>
          <cell r="FG300" t="str">
            <v>Prevention</v>
          </cell>
          <cell r="FH300" t="b">
            <v>1</v>
          </cell>
        </row>
        <row r="301">
          <cell r="FA301" t="str">
            <v>P-PEP.01.03</v>
          </cell>
          <cell r="FB301" t="str">
            <v>Number of persons provided with post-exposure  prophylaxis (PEP) - Exposure Type: Other Non-Occupational</v>
          </cell>
          <cell r="FC301" t="str">
            <v># persons provided w/ post-exposure prophylaxis (PEP) - Exposure Type: Other Non-Occupational</v>
          </cell>
          <cell r="FD301" t="str">
            <v>P-PEP.01</v>
          </cell>
          <cell r="FE301" t="str">
            <v>PPEP</v>
          </cell>
          <cell r="FF301" t="b">
            <v>0</v>
          </cell>
          <cell r="FG301" t="str">
            <v>Prevention</v>
          </cell>
          <cell r="FH301" t="b">
            <v>1</v>
          </cell>
        </row>
        <row r="302">
          <cell r="FA302" t="str">
            <v>P-PEP.01.01</v>
          </cell>
          <cell r="FB302" t="str">
            <v>Number of persons provided with post-exposure prophylaxis (PEP) - Exposure Type: Occupational</v>
          </cell>
          <cell r="FC302" t="str">
            <v># persons provided w/ post-exposure prophylaxis (PEP) - Exposure Type: Occupational</v>
          </cell>
          <cell r="FD302" t="str">
            <v>P-PEP.01</v>
          </cell>
          <cell r="FE302" t="str">
            <v>PPEP</v>
          </cell>
          <cell r="FF302" t="b">
            <v>0</v>
          </cell>
          <cell r="FG302" t="str">
            <v>Prevention</v>
          </cell>
          <cell r="FH302" t="b">
            <v>1</v>
          </cell>
        </row>
        <row r="303">
          <cell r="FA303" t="str">
            <v>P-PEP.01.04</v>
          </cell>
          <cell r="FB303" t="str">
            <v>Number of Males provided with post-exposure  prophylaxis (PEP)</v>
          </cell>
          <cell r="FC303" t="str">
            <v># Males provided with post-exposure  prophylaxis (PEP)</v>
          </cell>
          <cell r="FD303" t="str">
            <v>P-PEP.01</v>
          </cell>
          <cell r="FE303" t="str">
            <v>PPEP</v>
          </cell>
          <cell r="FF303" t="b">
            <v>0</v>
          </cell>
          <cell r="FG303" t="str">
            <v>Prevention</v>
          </cell>
          <cell r="FH303" t="b">
            <v>1</v>
          </cell>
        </row>
        <row r="304">
          <cell r="FA304" t="str">
            <v>P-PP.01.02</v>
          </cell>
          <cell r="FB304" t="str">
            <v>Number of Females Living with HIV/AIDS (PLHIV) reached with a minimum package of Prevention with PLHIV (PwP) interventions</v>
          </cell>
          <cell r="FC304" t="str">
            <v># Females Living w/HIV/AIDS (PLHIV) reached w/ min pkg of Prevention w/ PLHIV (PwP) interventions</v>
          </cell>
          <cell r="FD304" t="str">
            <v>P-PP.01</v>
          </cell>
          <cell r="FE304" t="str">
            <v>PPP</v>
          </cell>
          <cell r="FF304" t="b">
            <v>0</v>
          </cell>
          <cell r="FG304" t="str">
            <v>Prevention</v>
          </cell>
          <cell r="FH304" t="b">
            <v>1</v>
          </cell>
        </row>
        <row r="305">
          <cell r="FA305" t="str">
            <v>P-PP.01.05</v>
          </cell>
          <cell r="FB305" t="str">
            <v>Total Number of Individuals Living with HIV/AIDS (PLHIV) reached with a minimum package of Prevention with PLHIV (PwP) interventions</v>
          </cell>
          <cell r="FC305" t="str">
            <v>Total # persons Living w/ HIV/AIDS (PLHIV) reached w/ min pkg of Prevention w/PLHIV (PwP) interventions</v>
          </cell>
          <cell r="FD305" t="str">
            <v>P-PP.01</v>
          </cell>
          <cell r="FE305" t="str">
            <v>PPP</v>
          </cell>
          <cell r="FF305" t="b">
            <v>1</v>
          </cell>
          <cell r="FG305" t="str">
            <v>Prevention</v>
          </cell>
          <cell r="FH305" t="b">
            <v>1</v>
          </cell>
        </row>
        <row r="306">
          <cell r="FA306" t="str">
            <v>P-PP.Comments.01</v>
          </cell>
          <cell r="FB306" t="str">
            <v>Comments by USG or Partner for this district/facility's PPP results. Please enter your initials at the beginning of your comments (e.g. AB: These are my comments)</v>
          </cell>
          <cell r="FC306" t="str">
            <v>PPP Comments</v>
          </cell>
          <cell r="FD306" t="str">
            <v>P-PP.Comments</v>
          </cell>
          <cell r="FE306" t="str">
            <v>PPP</v>
          </cell>
          <cell r="FF306" t="b">
            <v>0</v>
          </cell>
          <cell r="FG306" t="str">
            <v>Prevention</v>
          </cell>
          <cell r="FH306" t="b">
            <v>0</v>
          </cell>
        </row>
        <row r="307">
          <cell r="FA307" t="str">
            <v>P-PP.01.03</v>
          </cell>
          <cell r="FB307" t="str">
            <v>Number of People Living with HIV/AIDS (PLHIV) reached with a minimum package of Prevention with PLHIV (PwP) interventions in a clinic/facility-based setting</v>
          </cell>
          <cell r="FC307" t="str">
            <v># People Living w/ HIV/AIDS (PLHIV) reached w/min pkg of Prevention w/ PLHIV (PwP) interventions in a clinic/facility-based setting</v>
          </cell>
          <cell r="FD307" t="str">
            <v>P-PP.01</v>
          </cell>
          <cell r="FE307" t="str">
            <v>PPP</v>
          </cell>
          <cell r="FF307" t="b">
            <v>0</v>
          </cell>
          <cell r="FG307" t="str">
            <v>Prevention</v>
          </cell>
          <cell r="FH307" t="b">
            <v>1</v>
          </cell>
        </row>
        <row r="308">
          <cell r="FA308" t="str">
            <v>P-PP.01.04</v>
          </cell>
          <cell r="FB308" t="str">
            <v>Number of People Living with HIV/AIDS (PLHIV) reached with a minimum package of Prevention with PLHIV (PwP) interventions in a community-home-based setting</v>
          </cell>
          <cell r="FC308" t="str">
            <v># People Living w/HIV/AIDS (PLHIV) reached w/ min pkg of Prevention w/PLHIV (PwP) interventions in a community-home-based setting</v>
          </cell>
          <cell r="FD308" t="str">
            <v>P-PP.01</v>
          </cell>
          <cell r="FE308" t="str">
            <v>PPP</v>
          </cell>
          <cell r="FF308" t="b">
            <v>0</v>
          </cell>
          <cell r="FG308" t="str">
            <v>Prevention</v>
          </cell>
          <cell r="FH308" t="b">
            <v>1</v>
          </cell>
        </row>
        <row r="309">
          <cell r="FA309" t="str">
            <v>P-PP.01.01</v>
          </cell>
          <cell r="FB309" t="str">
            <v>Number of Males Living with HIV/AIDS (PLHIV) reached with a minimum package of Prevention with PLHIV (PwP) interventions</v>
          </cell>
          <cell r="FC309" t="str">
            <v># Males Living with HIV/AIDS (PLHIV) reached w/ min pkg of Prevention w/ PLHIV (PwP) interventions</v>
          </cell>
          <cell r="FD309" t="str">
            <v>P-PP.01</v>
          </cell>
          <cell r="FE309" t="str">
            <v>PPP</v>
          </cell>
          <cell r="FF309" t="b">
            <v>0</v>
          </cell>
          <cell r="FG309" t="str">
            <v>Prevention</v>
          </cell>
          <cell r="FH309" t="b">
            <v>1</v>
          </cell>
        </row>
        <row r="310">
          <cell r="FA310" t="str">
            <v>P-SBRP.02.07</v>
          </cell>
          <cell r="FB310" t="str">
            <v>Number of the targeted population [aged 25+ years old] reached with individual and/or small group level preventive interventions that are primarily focused on abstinence and/or being faithful, and are based on evidence and/or meet the minimum standards</v>
          </cell>
          <cell r="FC310" t="str">
            <v># target pop (25+yr)w/ individual and/or small group level preventive interventions focused on abstinence ,being faithful,&amp; based on evidence and/or meet the min stds</v>
          </cell>
          <cell r="FD310" t="str">
            <v>P-SBRP.02</v>
          </cell>
          <cell r="FE310" t="str">
            <v>PSBRP</v>
          </cell>
          <cell r="FF310" t="b">
            <v>0</v>
          </cell>
          <cell r="FG310" t="str">
            <v>Prevention</v>
          </cell>
          <cell r="FH310" t="b">
            <v>1</v>
          </cell>
        </row>
        <row r="311">
          <cell r="FA311" t="str">
            <v>P-SBRP.03.08</v>
          </cell>
          <cell r="FB311" t="str">
            <v>Number of Prisoners reached with individual and/or small group level interventions that are based on evidence and/or meet the minimum standards</v>
          </cell>
          <cell r="FC311" t="str">
            <v># Prisoners reached w/individual and/or small group level interventions based on evidence and/or meet the min stds</v>
          </cell>
          <cell r="FD311" t="str">
            <v>P-SBRP.03</v>
          </cell>
          <cell r="FE311" t="str">
            <v>PSBRP</v>
          </cell>
          <cell r="FF311" t="b">
            <v>0</v>
          </cell>
          <cell r="FG311" t="str">
            <v>Prevention</v>
          </cell>
          <cell r="FH311" t="b">
            <v>1</v>
          </cell>
        </row>
        <row r="312">
          <cell r="FA312" t="str">
            <v>P-SBRP.03.07</v>
          </cell>
          <cell r="FB312" t="str">
            <v>Number of Miners reached with individual and/or small group level interventions that are based on evidence and/or meet the minimum standards</v>
          </cell>
          <cell r="FC312" t="str">
            <v># Miners reached w/individual and/or small group level interventions based on evidence and/or meet the min stds</v>
          </cell>
          <cell r="FD312" t="str">
            <v>P-SBRP.03</v>
          </cell>
          <cell r="FE312" t="str">
            <v>PSBRP</v>
          </cell>
          <cell r="FF312" t="b">
            <v>0</v>
          </cell>
          <cell r="FG312" t="str">
            <v>Prevention</v>
          </cell>
          <cell r="FH312" t="b">
            <v>1</v>
          </cell>
        </row>
        <row r="313">
          <cell r="FA313" t="str">
            <v>P-SBRP.03.06</v>
          </cell>
          <cell r="FB313" t="str">
            <v>Number of MSMs reached with individual and/or small group level interventions that are based on evidence and/or meet the minimum standards</v>
          </cell>
          <cell r="FC313" t="str">
            <v># MSMs reached w/individual and/or small group level interventions based on evidence and/or meet the min stds</v>
          </cell>
          <cell r="FD313" t="str">
            <v>P-SBRP.03</v>
          </cell>
          <cell r="FE313" t="str">
            <v>PSBRP</v>
          </cell>
          <cell r="FF313" t="b">
            <v>0</v>
          </cell>
          <cell r="FG313" t="str">
            <v>Prevention</v>
          </cell>
          <cell r="FH313" t="b">
            <v>1</v>
          </cell>
        </row>
        <row r="314">
          <cell r="FA314" t="str">
            <v>P-SBRP.03.05</v>
          </cell>
          <cell r="FB314" t="str">
            <v>Number of IDUs reached with individual and/or small group level interventions that are based on evidence and/or meet the minimum standards</v>
          </cell>
          <cell r="FC314" t="str">
            <v># IDUs reached w/individual and/or small group level interventions based on evidence and/or meet the min stds</v>
          </cell>
          <cell r="FD314" t="str">
            <v>P-SBRP.03</v>
          </cell>
          <cell r="FE314" t="str">
            <v>PSBRP</v>
          </cell>
          <cell r="FF314" t="b">
            <v>0</v>
          </cell>
          <cell r="FG314" t="str">
            <v>Prevention</v>
          </cell>
          <cell r="FH314" t="b">
            <v>1</v>
          </cell>
        </row>
        <row r="315">
          <cell r="FA315" t="str">
            <v>P-SBRP.03.04</v>
          </cell>
          <cell r="FB315" t="str">
            <v>Number of CSWs reached with individual and/or small group level interventions that are based on evidence and/or meet the minimum standards</v>
          </cell>
          <cell r="FC315" t="str">
            <v># CSWs reached w/individual and/or small group level interventions based on evidence and/or meet the min stds</v>
          </cell>
          <cell r="FD315" t="str">
            <v>P-SBRP.03</v>
          </cell>
          <cell r="FE315" t="str">
            <v>PSBRP</v>
          </cell>
          <cell r="FF315" t="b">
            <v>0</v>
          </cell>
          <cell r="FG315" t="str">
            <v>Prevention</v>
          </cell>
          <cell r="FH315" t="b">
            <v>1</v>
          </cell>
        </row>
        <row r="316">
          <cell r="FA316" t="str">
            <v>P-SBRP.03.03</v>
          </cell>
          <cell r="FB316" t="str">
            <v>Total Number of MARP reached with individual and/or small group level interventions that are based on evidence and/or meet the minimum standards</v>
          </cell>
          <cell r="FC316" t="str">
            <v>total # MARP reached w/individual and/or small group level interventions based on evidence and/or meet the min stds</v>
          </cell>
          <cell r="FD316" t="str">
            <v>P-SBRP.03</v>
          </cell>
          <cell r="FE316" t="str">
            <v>PSBRP</v>
          </cell>
          <cell r="FF316" t="b">
            <v>1</v>
          </cell>
          <cell r="FG316" t="str">
            <v>Prevention</v>
          </cell>
          <cell r="FH316" t="b">
            <v>1</v>
          </cell>
        </row>
        <row r="317">
          <cell r="FA317" t="str">
            <v>P-SBRP.03.01</v>
          </cell>
          <cell r="FB317" t="str">
            <v>Number of Male MARP reached with individual and/or small group level interventions that are based on evidence and/or meet the minimum standards</v>
          </cell>
          <cell r="FC317" t="str">
            <v># male  MARP reached w/individual and/or small group level interventions based on evidence and/or meet the min stds</v>
          </cell>
          <cell r="FD317" t="str">
            <v>P-SBRP.03</v>
          </cell>
          <cell r="FE317" t="str">
            <v>PSBRP</v>
          </cell>
          <cell r="FF317" t="b">
            <v>0</v>
          </cell>
          <cell r="FG317" t="str">
            <v>Prevention</v>
          </cell>
          <cell r="FH317" t="b">
            <v>1</v>
          </cell>
        </row>
        <row r="318">
          <cell r="FA318" t="str">
            <v>P-SBRP.02.02</v>
          </cell>
          <cell r="FB318" t="str">
            <v>Number of Females reached with individual and/or small group level preventive interventions that are primarily focused on abstinence and/or being faithful, and are based on evidence and/or meet the minimum standards required</v>
          </cell>
          <cell r="FC318" t="str">
            <v># females reached w/individual and/or small group level preventive interventions focused on abstinence ,being faithful &amp; based on evidence to meet the min stds req´d</v>
          </cell>
          <cell r="FD318" t="str">
            <v>P-SBRP.02</v>
          </cell>
          <cell r="FE318" t="str">
            <v>PSBRP</v>
          </cell>
          <cell r="FF318" t="b">
            <v>0</v>
          </cell>
          <cell r="FG318" t="str">
            <v>Prevention</v>
          </cell>
          <cell r="FH318" t="b">
            <v>1</v>
          </cell>
        </row>
        <row r="319">
          <cell r="FA319" t="str">
            <v>P-SBRP.02.06</v>
          </cell>
          <cell r="FB319" t="str">
            <v>Number of the targeted population [aged 15-24 years old] reached with individual and/or small group level preventive interventions that are primarily focused on abstinence and/or being faithful, and are based on evidence and/or meet the minimum standards</v>
          </cell>
          <cell r="FC319" t="str">
            <v># target pop (15-24yr)w/ individual and/or small group level preventive interventions focused on abstinence ,being faithful,&amp; based on evidence and/or meet the min stds</v>
          </cell>
          <cell r="FD319" t="str">
            <v>P-SBRP.02</v>
          </cell>
          <cell r="FE319" t="str">
            <v>PSBRP</v>
          </cell>
          <cell r="FF319" t="b">
            <v>0</v>
          </cell>
          <cell r="FG319" t="str">
            <v>Prevention</v>
          </cell>
          <cell r="FH319" t="b">
            <v>1</v>
          </cell>
        </row>
        <row r="320">
          <cell r="FA320" t="str">
            <v>P-SBRP.02.04</v>
          </cell>
          <cell r="FB320" t="str">
            <v>Number of the targeted population [aged 10-11 years old] reached with individual and/or small group level preventive interventions that are primarily focused on abstinence and/or being faithful, and are based on evidence and/or meet the minimum standards</v>
          </cell>
          <cell r="FC320" t="str">
            <v># target pop (10-11yr)w/ individual and/or small group level preventive interventions focused on abstinence ,being faithful,&amp; based on evidence and/or meet the min stds</v>
          </cell>
          <cell r="FD320" t="str">
            <v>P-SBRP.02</v>
          </cell>
          <cell r="FE320" t="str">
            <v>PSBRP</v>
          </cell>
          <cell r="FF320" t="b">
            <v>0</v>
          </cell>
          <cell r="FG320" t="str">
            <v>Prevention</v>
          </cell>
          <cell r="FH320" t="b">
            <v>1</v>
          </cell>
        </row>
        <row r="321">
          <cell r="FA321" t="str">
            <v>P-SBRP.02.05</v>
          </cell>
          <cell r="FB321" t="str">
            <v>Number of the targeted population [aged 12-14 years old] reached with individual and/or small group level preventive interventions that are primarily focused on abstinence and/or being faithful, and are based on evidence and/or meet the minimum standards</v>
          </cell>
          <cell r="FC321" t="str">
            <v># target pop (12-14yr)w/ individual and/or small group level preventive interventions focused on abstinence ,being faithful,&amp; based on evidence and/or meet the min stds</v>
          </cell>
          <cell r="FD321" t="str">
            <v>P-SBRP.02</v>
          </cell>
          <cell r="FE321" t="str">
            <v>PSBRP</v>
          </cell>
          <cell r="FF321" t="b">
            <v>0</v>
          </cell>
          <cell r="FG321" t="str">
            <v>Prevention</v>
          </cell>
          <cell r="FH321" t="b">
            <v>1</v>
          </cell>
        </row>
        <row r="322">
          <cell r="FA322" t="str">
            <v>P-SBRP.01.01</v>
          </cell>
          <cell r="FB322" t="str">
            <v>Number of Males reached with individual and/or small group level preventive interventions that are based on evidence and/or meet the minimum standards required</v>
          </cell>
          <cell r="FC322" t="str">
            <v># Males reached w/individual /small group level preventive interventions based on evidence and/or meet the min stds req´d</v>
          </cell>
          <cell r="FD322" t="str">
            <v>P-SBRP.01</v>
          </cell>
          <cell r="FE322" t="str">
            <v>PSBRP</v>
          </cell>
          <cell r="FF322" t="b">
            <v>0</v>
          </cell>
          <cell r="FG322" t="str">
            <v>Prevention</v>
          </cell>
          <cell r="FH322" t="b">
            <v>1</v>
          </cell>
        </row>
        <row r="323">
          <cell r="FA323" t="str">
            <v>P-SBRP.02.03</v>
          </cell>
          <cell r="FB323" t="str">
            <v>Total Number of Individuals reached with individual and/or small group level preventive interventions that are primarily focused on abstinence and/or being faithful, and are based on evidence and/or meet the minimum standards required</v>
          </cell>
          <cell r="FC323" t="str">
            <v>total # reached w/individual and/or small group level preventive interventions focused on abstinence ,being faithful &amp; based on evidence to meet the min stds req´d</v>
          </cell>
          <cell r="FD323" t="str">
            <v>P-SBRP.02</v>
          </cell>
          <cell r="FE323" t="str">
            <v>PSBRP</v>
          </cell>
          <cell r="FF323" t="b">
            <v>1</v>
          </cell>
          <cell r="FG323" t="str">
            <v>Prevention</v>
          </cell>
          <cell r="FH323" t="b">
            <v>1</v>
          </cell>
        </row>
        <row r="324">
          <cell r="FA324" t="str">
            <v>P-SBRP.03.09</v>
          </cell>
          <cell r="FB324" t="str">
            <v>Number of Other Vulnerable Groups (MARP) reached with individual and/or small group level interventions that are based on evidence and/or meet the minimum standards</v>
          </cell>
          <cell r="FC324" t="str">
            <v># Other Vulnerable Groups (MARP) reached w/individual and/or small group level interventions based on evidence and/or meet the min stds</v>
          </cell>
          <cell r="FD324" t="str">
            <v>P-SBRP.03</v>
          </cell>
          <cell r="FE324" t="str">
            <v>PSBRP</v>
          </cell>
          <cell r="FF324" t="b">
            <v>0</v>
          </cell>
          <cell r="FG324" t="str">
            <v>Prevention</v>
          </cell>
          <cell r="FH324" t="b">
            <v>1</v>
          </cell>
        </row>
        <row r="325">
          <cell r="FA325" t="str">
            <v>P-SBRP.03.02</v>
          </cell>
          <cell r="FB325" t="str">
            <v>Number of Female MARP reached with individual and/or small group level interventions that are based on evidence and/or meet the minimum standards</v>
          </cell>
          <cell r="FC325" t="str">
            <v># female MARP reached w/individual and/or small group level interventions based on evidence and/or meet the min stds</v>
          </cell>
          <cell r="FD325" t="str">
            <v>P-SBRP.03</v>
          </cell>
          <cell r="FE325" t="str">
            <v>PSBRP</v>
          </cell>
          <cell r="FF325" t="b">
            <v>0</v>
          </cell>
          <cell r="FG325" t="str">
            <v>Prevention</v>
          </cell>
          <cell r="FH325" t="b">
            <v>1</v>
          </cell>
        </row>
        <row r="326">
          <cell r="FA326" t="str">
            <v>P-SBRP.01.07</v>
          </cell>
          <cell r="FB326" t="str">
            <v>Number of the targeted population [aged 25+ years old] reached with individual and/or small group level preventive interventions that are based on evidence and/or meet the minimum standards required</v>
          </cell>
          <cell r="FC326" t="str">
            <v># target pop(25+ yr) w/individual and/or small group level preventive interventions based on evidence and/or meet the min stds req´d</v>
          </cell>
          <cell r="FD326" t="str">
            <v>P-SBRP.01</v>
          </cell>
          <cell r="FE326" t="str">
            <v>PSBRP</v>
          </cell>
          <cell r="FF326" t="b">
            <v>0</v>
          </cell>
          <cell r="FG326" t="str">
            <v>Prevention</v>
          </cell>
          <cell r="FH326" t="b">
            <v>1</v>
          </cell>
        </row>
        <row r="327">
          <cell r="FA327" t="str">
            <v>P-SBRP.02.01</v>
          </cell>
          <cell r="FB327" t="str">
            <v>Number of Males reached with individual and/or small group level preventive interventions that are primarily focused on abstinence and/or being faithful, and are based on evidence and/or meet the minimum standards required</v>
          </cell>
          <cell r="FC327" t="str">
            <v># Males reached w/individual and/or small group level preventive interventions focused on abstinence ,being faithful &amp; based on evidence to meet the min stds req´d</v>
          </cell>
          <cell r="FD327" t="str">
            <v>P-SBRP.02</v>
          </cell>
          <cell r="FE327" t="str">
            <v>PSBRP</v>
          </cell>
          <cell r="FF327" t="b">
            <v>0</v>
          </cell>
          <cell r="FG327" t="str">
            <v>Prevention</v>
          </cell>
          <cell r="FH327" t="b">
            <v>1</v>
          </cell>
        </row>
        <row r="328">
          <cell r="FA328" t="str">
            <v>P-SBRP.03.10</v>
          </cell>
          <cell r="FB328" t="str">
            <v>Number of Clients of Commercial Sex Workers (CSW) reached with individual and/or small group level interventions that are based on evidence and/or meet the minimum standards</v>
          </cell>
          <cell r="FC328" t="str">
            <v># Clients of CSW reached w/individual and/or small group level interventions based on evidence and/or meet the min stds</v>
          </cell>
          <cell r="FD328" t="str">
            <v>P-SBRP.03</v>
          </cell>
          <cell r="FE328" t="str">
            <v>PSBRP</v>
          </cell>
          <cell r="FF328" t="b">
            <v>0</v>
          </cell>
          <cell r="FG328" t="str">
            <v>Prevention</v>
          </cell>
          <cell r="FH328" t="b">
            <v>1</v>
          </cell>
        </row>
        <row r="329">
          <cell r="FA329" t="str">
            <v>P-SBRP.03.11</v>
          </cell>
          <cell r="FB329" t="str">
            <v>Number of Bridge and Mobile Populations reached with individual and/or small group level interventions that are based on evidence and/or meet the minimum standards</v>
          </cell>
          <cell r="FC329" t="str">
            <v># Bridge and Mobile Populations reached w/individual and/or small group level interventions based on evidence and/or meet the min stds</v>
          </cell>
          <cell r="FD329" t="str">
            <v>P-SBRP.03</v>
          </cell>
          <cell r="FE329" t="str">
            <v>PSBRP</v>
          </cell>
          <cell r="FF329" t="b">
            <v>0</v>
          </cell>
          <cell r="FG329" t="str">
            <v>Prevention</v>
          </cell>
          <cell r="FH329" t="b">
            <v>1</v>
          </cell>
        </row>
        <row r="330">
          <cell r="FA330" t="str">
            <v>P-SBRP.01.02</v>
          </cell>
          <cell r="FB330" t="str">
            <v>Number of Females reached with individual and/or small group level preventive interventions that are based on evidence and/or meet the minimum standards required</v>
          </cell>
          <cell r="FC330" t="str">
            <v># Females reached w/ individual/ small group level preventive interventions based on evidence and/or meet the min stds req´d</v>
          </cell>
          <cell r="FD330" t="str">
            <v>P-SBRP.01</v>
          </cell>
          <cell r="FE330" t="str">
            <v>PSBRP</v>
          </cell>
          <cell r="FF330" t="b">
            <v>0</v>
          </cell>
          <cell r="FG330" t="str">
            <v>Prevention</v>
          </cell>
          <cell r="FH330" t="b">
            <v>1</v>
          </cell>
        </row>
        <row r="331">
          <cell r="FA331" t="str">
            <v>P-SBRP.01.04</v>
          </cell>
          <cell r="FB331" t="str">
            <v>Number of the targeted population [aged 10-11 years old] reached with individual and/or small group level preventive interventions that are based on evidence and/or meet the minimum standards required</v>
          </cell>
          <cell r="FC331" t="str">
            <v># target pop(10-11yr) w/ individual and/or small group level preventive interventions based on evidence and/or meet the min stds req´d</v>
          </cell>
          <cell r="FD331" t="str">
            <v>P-SBRP.01</v>
          </cell>
          <cell r="FE331" t="str">
            <v>PSBRP</v>
          </cell>
          <cell r="FF331" t="b">
            <v>0</v>
          </cell>
          <cell r="FG331" t="str">
            <v>Prevention</v>
          </cell>
          <cell r="FH331" t="b">
            <v>1</v>
          </cell>
        </row>
        <row r="332">
          <cell r="FA332" t="str">
            <v>P-SBRP.01.03</v>
          </cell>
          <cell r="FB332" t="str">
            <v>Total Number of Individuals reached with individual and/or small group level preventive interventions that are based on evidence and/or meet the minimum standards required</v>
          </cell>
          <cell r="FC332" t="str">
            <v>Total # persons reached w/individual / small group level preventive interventions based on evidence and/or meet the min stds req´d</v>
          </cell>
          <cell r="FD332" t="str">
            <v>P-SBRP.01</v>
          </cell>
          <cell r="FE332" t="str">
            <v>PSBRP</v>
          </cell>
          <cell r="FF332" t="b">
            <v>1</v>
          </cell>
          <cell r="FG332" t="str">
            <v>Prevention</v>
          </cell>
          <cell r="FH332" t="b">
            <v>1</v>
          </cell>
        </row>
        <row r="333">
          <cell r="FA333" t="str">
            <v>P-SBRP.01.06</v>
          </cell>
          <cell r="FB333" t="str">
            <v>Number of the targeted population [aged 15-24 years old] reached with individual and/or small group level preventive interventions that are based on evidence and/or meet the minimum standards required</v>
          </cell>
          <cell r="FC333" t="str">
            <v># target pop(15-24 yr) w/individual and/or small group level preventive interventions based on evidence and/or meet the min stds req´d</v>
          </cell>
          <cell r="FD333" t="str">
            <v>P-SBRP.01</v>
          </cell>
          <cell r="FE333" t="str">
            <v>PSBRP</v>
          </cell>
          <cell r="FF333" t="b">
            <v>0</v>
          </cell>
          <cell r="FG333" t="str">
            <v>Prevention</v>
          </cell>
          <cell r="FH333" t="b">
            <v>1</v>
          </cell>
        </row>
        <row r="334">
          <cell r="FA334" t="str">
            <v>P-SBRP.04.01</v>
          </cell>
          <cell r="FB334" t="str">
            <v>Number of Radio spots produced</v>
          </cell>
          <cell r="FC334" t="str">
            <v># Radio spots produced</v>
          </cell>
          <cell r="FD334" t="str">
            <v>P-SBRP.04</v>
          </cell>
          <cell r="FE334" t="str">
            <v>PSBRP</v>
          </cell>
          <cell r="FF334" t="b">
            <v>0</v>
          </cell>
          <cell r="FG334" t="str">
            <v>Prevention</v>
          </cell>
          <cell r="FH334" t="b">
            <v>1</v>
          </cell>
        </row>
        <row r="335">
          <cell r="FA335" t="str">
            <v>P-SBRP.Comments.01</v>
          </cell>
          <cell r="FB335" t="str">
            <v>Comments by USG or Partner for this district/facility's PSBRP results. Please enter your initials at the beginning of your comments (e.g. AB: These are my comments)</v>
          </cell>
          <cell r="FC335" t="str">
            <v>PSBRP Comments</v>
          </cell>
          <cell r="FD335" t="str">
            <v>P-SBRP.Comments</v>
          </cell>
          <cell r="FE335" t="str">
            <v>PSBRP</v>
          </cell>
          <cell r="FF335" t="b">
            <v>0</v>
          </cell>
          <cell r="FG335" t="str">
            <v>Prevention</v>
          </cell>
          <cell r="FH335" t="b">
            <v>0</v>
          </cell>
        </row>
        <row r="336">
          <cell r="FA336" t="str">
            <v>P-SBRP.05.01</v>
          </cell>
          <cell r="FB336" t="str">
            <v>Number of targeted condom service outlets</v>
          </cell>
          <cell r="FC336" t="str">
            <v># targeted condom service outlets</v>
          </cell>
          <cell r="FD336" t="str">
            <v>P-SBRP.05</v>
          </cell>
          <cell r="FE336" t="str">
            <v>PSBRP</v>
          </cell>
          <cell r="FF336" t="b">
            <v>1</v>
          </cell>
          <cell r="FG336" t="str">
            <v>Prevention</v>
          </cell>
          <cell r="FH336" t="b">
            <v>1</v>
          </cell>
        </row>
        <row r="337">
          <cell r="FA337" t="str">
            <v>P-SBRP.04.05</v>
          </cell>
          <cell r="FB337" t="str">
            <v>Total Number of mass media spots produced</v>
          </cell>
          <cell r="FC337" t="str">
            <v>Total # mass media spots produced</v>
          </cell>
          <cell r="FD337" t="str">
            <v>P-SBRP.04</v>
          </cell>
          <cell r="FE337" t="str">
            <v>PSBRP</v>
          </cell>
          <cell r="FF337" t="b">
            <v>1</v>
          </cell>
          <cell r="FG337" t="str">
            <v>Prevention</v>
          </cell>
          <cell r="FH337" t="b">
            <v>1</v>
          </cell>
        </row>
        <row r="338">
          <cell r="FA338" t="str">
            <v>P-SBRP.04.04</v>
          </cell>
          <cell r="FB338" t="str">
            <v>Number of Printed media spots produced</v>
          </cell>
          <cell r="FC338" t="str">
            <v># Printed media spots produced</v>
          </cell>
          <cell r="FD338" t="str">
            <v>P-SBRP.04</v>
          </cell>
          <cell r="FE338" t="str">
            <v>PSBRP</v>
          </cell>
          <cell r="FF338" t="b">
            <v>0</v>
          </cell>
          <cell r="FG338" t="str">
            <v>Prevention</v>
          </cell>
          <cell r="FH338" t="b">
            <v>1</v>
          </cell>
        </row>
        <row r="339">
          <cell r="FA339" t="str">
            <v>P-SBRP.04.03</v>
          </cell>
          <cell r="FB339" t="str">
            <v>Number of Theater groups and Community Events Held</v>
          </cell>
          <cell r="FC339" t="str">
            <v># Theater groups and Community Events Held</v>
          </cell>
          <cell r="FD339" t="str">
            <v>P-SBRP.04</v>
          </cell>
          <cell r="FE339" t="str">
            <v>PSBRP</v>
          </cell>
          <cell r="FF339" t="b">
            <v>0</v>
          </cell>
          <cell r="FG339" t="str">
            <v>Prevention</v>
          </cell>
          <cell r="FH339" t="b">
            <v>1</v>
          </cell>
        </row>
        <row r="340">
          <cell r="FA340" t="str">
            <v>P-SBRP.04.02</v>
          </cell>
          <cell r="FB340" t="str">
            <v>Number of TV spots produced</v>
          </cell>
          <cell r="FC340" t="str">
            <v># TV spots produced</v>
          </cell>
          <cell r="FD340" t="str">
            <v>P-SBRP.04</v>
          </cell>
          <cell r="FE340" t="str">
            <v>PSBRP</v>
          </cell>
          <cell r="FF340" t="b">
            <v>0</v>
          </cell>
          <cell r="FG340" t="str">
            <v>Prevention</v>
          </cell>
          <cell r="FH340" t="b">
            <v>1</v>
          </cell>
        </row>
        <row r="341">
          <cell r="FA341" t="str">
            <v>P-SBRP.01.05</v>
          </cell>
          <cell r="FB341" t="str">
            <v>Number of the targeted population [aged 12-14 years old] reached with individual and/or small group level preventive interventions that are based on evidence and/or meet the minimum standards required</v>
          </cell>
          <cell r="FC341" t="str">
            <v># target pop(12-14yr) w/individual and/or small group level preventive interventions based on evidence and/or meet the min stds req´d</v>
          </cell>
          <cell r="FD341" t="str">
            <v>P-SBRP.01</v>
          </cell>
          <cell r="FE341" t="str">
            <v>PSBRP</v>
          </cell>
          <cell r="FF341" t="b">
            <v>0</v>
          </cell>
          <cell r="FG341" t="str">
            <v>Prevention</v>
          </cell>
          <cell r="FH341" t="b">
            <v>1</v>
          </cell>
        </row>
        <row r="342">
          <cell r="FA342" t="str">
            <v>SS-HRH.02.03</v>
          </cell>
          <cell r="FB342" t="str">
            <v>Number of APE workers who successfully completed a pre-service training program</v>
          </cell>
          <cell r="FC342" t="str">
            <v># APE workers completed a pre-service training program</v>
          </cell>
          <cell r="FD342" t="str">
            <v>SS-HRH.02</v>
          </cell>
          <cell r="FE342" t="str">
            <v>SSHRH</v>
          </cell>
          <cell r="FF342" t="b">
            <v>0</v>
          </cell>
          <cell r="FG342" t="str">
            <v>Systems Strengthening</v>
          </cell>
          <cell r="FH342" t="b">
            <v>1</v>
          </cell>
        </row>
        <row r="343">
          <cell r="FA343" t="str">
            <v>SS-HRH.03.11</v>
          </cell>
          <cell r="FB343" t="str">
            <v>Number of Non-clinical health care workers being supported in a pre-service training institution</v>
          </cell>
          <cell r="FC343" t="str">
            <v># Non-clinical health care workers supported in a pre-service training institution</v>
          </cell>
          <cell r="FD343" t="str">
            <v>SS-HRH.03</v>
          </cell>
          <cell r="FE343" t="str">
            <v>SSHRH</v>
          </cell>
          <cell r="FF343" t="b">
            <v>0</v>
          </cell>
          <cell r="FG343" t="str">
            <v>Systems Strengthening</v>
          </cell>
          <cell r="FH343" t="b">
            <v>1</v>
          </cell>
        </row>
        <row r="344">
          <cell r="FA344" t="str">
            <v>SS-HRH.02.01</v>
          </cell>
          <cell r="FB344" t="str">
            <v>Number of Male community health and para-social workers who successfully completed a pre-service training program</v>
          </cell>
          <cell r="FC344" t="str">
            <v># Male community health and para-social workers  completed a pre-service training program</v>
          </cell>
          <cell r="FD344" t="str">
            <v>SS-HRH.02</v>
          </cell>
          <cell r="FE344" t="str">
            <v>SSHRH</v>
          </cell>
          <cell r="FF344" t="b">
            <v>0</v>
          </cell>
          <cell r="FG344" t="str">
            <v>Systems Strengthening</v>
          </cell>
          <cell r="FH344" t="b">
            <v>1</v>
          </cell>
        </row>
        <row r="345">
          <cell r="FA345" t="str">
            <v>SS-HRH.03.04</v>
          </cell>
          <cell r="FB345" t="str">
            <v>Number of Nurses being supported in a pre-service training institution</v>
          </cell>
          <cell r="FC345" t="str">
            <v># Nurses being supported in a pre-service training institution</v>
          </cell>
          <cell r="FD345" t="str">
            <v>SS-HRH.03</v>
          </cell>
          <cell r="FE345" t="str">
            <v>SSHRH</v>
          </cell>
          <cell r="FF345" t="b">
            <v>0</v>
          </cell>
          <cell r="FG345" t="str">
            <v>Systems Strengthening</v>
          </cell>
          <cell r="FH345" t="b">
            <v>1</v>
          </cell>
        </row>
        <row r="346">
          <cell r="FA346" t="str">
            <v>SS-HRH.03.05</v>
          </cell>
          <cell r="FB346" t="str">
            <v>Number of Clinical Officers [Tecnico de Medicina] being supported in a pre-service training institution</v>
          </cell>
          <cell r="FC346" t="str">
            <v># Clinical Officers [Tecnico de Medicina] supported in a pre-service training institution</v>
          </cell>
          <cell r="FD346" t="str">
            <v>SS-HRH.03</v>
          </cell>
          <cell r="FE346" t="str">
            <v>SSHRH</v>
          </cell>
          <cell r="FF346" t="b">
            <v>0</v>
          </cell>
          <cell r="FG346" t="str">
            <v>Systems Strengthening</v>
          </cell>
          <cell r="FH346" t="b">
            <v>1</v>
          </cell>
        </row>
        <row r="347">
          <cell r="FA347" t="str">
            <v>SS-HRH.03.06</v>
          </cell>
          <cell r="FB347" t="str">
            <v>Number of Laboratorians being supported in a pre-service training institution</v>
          </cell>
          <cell r="FC347" t="str">
            <v># Laboratorians  supported in a pre-service training institution</v>
          </cell>
          <cell r="FD347" t="str">
            <v>SS-HRH.03</v>
          </cell>
          <cell r="FE347" t="str">
            <v>SSHRH</v>
          </cell>
          <cell r="FF347" t="b">
            <v>0</v>
          </cell>
          <cell r="FG347" t="str">
            <v>Systems Strengthening</v>
          </cell>
          <cell r="FH347" t="b">
            <v>1</v>
          </cell>
        </row>
        <row r="348">
          <cell r="FA348" t="str">
            <v>SS-HRH.03.07</v>
          </cell>
          <cell r="FB348" t="str">
            <v>Number of Pharmacists being supported in a pre-service training institution</v>
          </cell>
          <cell r="FC348" t="str">
            <v># Pharmacists  supported in a pre-service training institution</v>
          </cell>
          <cell r="FD348" t="str">
            <v>SS-HRH.03</v>
          </cell>
          <cell r="FE348" t="str">
            <v>SSHRH</v>
          </cell>
          <cell r="FF348" t="b">
            <v>0</v>
          </cell>
          <cell r="FG348" t="str">
            <v>Systems Strengthening</v>
          </cell>
          <cell r="FH348" t="b">
            <v>1</v>
          </cell>
        </row>
        <row r="349">
          <cell r="FA349" t="str">
            <v>SS-HRH.03.08</v>
          </cell>
          <cell r="FB349" t="str">
            <v>Number of Social Workers being supported in a pre-service training institution</v>
          </cell>
          <cell r="FC349" t="str">
            <v># Social Workers  supported in a pre-service training institution</v>
          </cell>
          <cell r="FD349" t="str">
            <v>SS-HRH.03</v>
          </cell>
          <cell r="FE349" t="str">
            <v>SSHRH</v>
          </cell>
          <cell r="FF349" t="b">
            <v>0</v>
          </cell>
          <cell r="FG349" t="str">
            <v>Systems Strengthening</v>
          </cell>
          <cell r="FH349" t="b">
            <v>1</v>
          </cell>
        </row>
        <row r="350">
          <cell r="FA350" t="str">
            <v>SS-HRH.03.02</v>
          </cell>
          <cell r="FB350" t="str">
            <v>Number of Female health care workers being supported in a pre-service training institution</v>
          </cell>
          <cell r="FC350" t="str">
            <v># Female health care workers supported in a pre-service training institution</v>
          </cell>
          <cell r="FD350" t="str">
            <v>SS-HRH.03</v>
          </cell>
          <cell r="FE350" t="str">
            <v>SSHRH</v>
          </cell>
          <cell r="FF350" t="b">
            <v>0</v>
          </cell>
          <cell r="FG350" t="str">
            <v>Systems Strengthening</v>
          </cell>
          <cell r="FH350" t="b">
            <v>1</v>
          </cell>
        </row>
        <row r="351">
          <cell r="FA351" t="str">
            <v>SS-HRH.03.10</v>
          </cell>
          <cell r="FB351" t="str">
            <v>Number of Clinical health care workers being supported in a pre-service training institution</v>
          </cell>
          <cell r="FC351" t="str">
            <v># Clinical health care workers  supported in a pre-service training institution</v>
          </cell>
          <cell r="FD351" t="str">
            <v>SS-HRH.03</v>
          </cell>
          <cell r="FE351" t="str">
            <v>SSHRH</v>
          </cell>
          <cell r="FF351" t="b">
            <v>0</v>
          </cell>
          <cell r="FG351" t="str">
            <v>Systems Strengthening</v>
          </cell>
          <cell r="FH351" t="b">
            <v>1</v>
          </cell>
        </row>
        <row r="352">
          <cell r="FA352" t="str">
            <v>SS-HRH.03.01</v>
          </cell>
          <cell r="FB352" t="str">
            <v>Number of Male health care workers being supported in a pre-service training institution</v>
          </cell>
          <cell r="FC352" t="str">
            <v># Male health care workers  supported in a pre-service training institution</v>
          </cell>
          <cell r="FD352" t="str">
            <v>SS-HRH.03</v>
          </cell>
          <cell r="FE352" t="str">
            <v>SSHRH</v>
          </cell>
          <cell r="FF352" t="b">
            <v>0</v>
          </cell>
          <cell r="FG352" t="str">
            <v>Systems Strengthening</v>
          </cell>
          <cell r="FH352" t="b">
            <v>1</v>
          </cell>
        </row>
        <row r="353">
          <cell r="FA353" t="str">
            <v>SS-HRH.03.12</v>
          </cell>
          <cell r="FB353" t="str">
            <v>Total Number of health care workers being supported in a pre-service training institution</v>
          </cell>
          <cell r="FC353" t="str">
            <v>Total # health care workers supported in a pre-service training institution</v>
          </cell>
          <cell r="FD353" t="str">
            <v>SS-HRH.03</v>
          </cell>
          <cell r="FE353" t="str">
            <v>SSHRH</v>
          </cell>
          <cell r="FF353" t="b">
            <v>1</v>
          </cell>
          <cell r="FG353" t="str">
            <v>Systems Strengthening</v>
          </cell>
          <cell r="FH353" t="b">
            <v>1</v>
          </cell>
        </row>
        <row r="354">
          <cell r="FA354" t="str">
            <v>SS-HRH.Comments.01</v>
          </cell>
          <cell r="FB354" t="str">
            <v>Comments by USG or Partner for this institute's results. Please enter your initials at the beginning of your comments (e.g. AB: These are my comments)</v>
          </cell>
          <cell r="FC354" t="str">
            <v>SSHRH Comments</v>
          </cell>
          <cell r="FD354" t="str">
            <v>SS-HRH.Comments</v>
          </cell>
          <cell r="FE354" t="str">
            <v>SSHRH</v>
          </cell>
          <cell r="FF354" t="b">
            <v>0</v>
          </cell>
          <cell r="FG354" t="str">
            <v>Systems Strengthening</v>
          </cell>
          <cell r="FH354" t="b">
            <v>0</v>
          </cell>
        </row>
        <row r="355">
          <cell r="FA355" t="str">
            <v>SS-HRH.Comments.02</v>
          </cell>
          <cell r="FB355" t="str">
            <v>Comments by USG or Partner for this institute's results. Please enter your initials at the beginning of your comments (Provincial Level - HRH.02)</v>
          </cell>
          <cell r="FC355" t="str">
            <v>SSHRH Comments (Provincial Level - HRH.02)</v>
          </cell>
          <cell r="FD355" t="str">
            <v>SS-HRH.Comments</v>
          </cell>
          <cell r="FE355" t="str">
            <v>SSHRH</v>
          </cell>
          <cell r="FF355" t="b">
            <v>0</v>
          </cell>
          <cell r="FG355" t="str">
            <v>Systems Strengthening</v>
          </cell>
          <cell r="FH355" t="b">
            <v>0</v>
          </cell>
        </row>
        <row r="356">
          <cell r="FA356" t="str">
            <v>SS-Training.Comments.01</v>
          </cell>
          <cell r="FB356" t="str">
            <v>Comments by USG or Partner for the In-Service Training results. Please enter your initials at the beginning of your comments (e.g. AB: These are my comments)</v>
          </cell>
          <cell r="FC356" t="str">
            <v>In-Service Training Comments</v>
          </cell>
          <cell r="FD356" t="str">
            <v>SS-Training.Comments</v>
          </cell>
          <cell r="FE356" t="str">
            <v>SSHRH</v>
          </cell>
          <cell r="FF356" t="b">
            <v>0</v>
          </cell>
          <cell r="FG356" t="str">
            <v>Systems Strengthening</v>
          </cell>
          <cell r="FH356" t="b">
            <v>0</v>
          </cell>
        </row>
        <row r="357">
          <cell r="FA357" t="str">
            <v>SS-HRH.01.14</v>
          </cell>
          <cell r="FB357" t="str">
            <v>Number of new Logisticians who graduated from a pre-service training institution</v>
          </cell>
          <cell r="FC357" t="str">
            <v># new Logisticians who graduated from a pre-service training institution</v>
          </cell>
          <cell r="FD357" t="str">
            <v>SS-HRH.01</v>
          </cell>
          <cell r="FE357" t="str">
            <v>SSHRH</v>
          </cell>
          <cell r="FF357" t="b">
            <v>0</v>
          </cell>
          <cell r="FG357" t="str">
            <v>Systems Strengthening</v>
          </cell>
          <cell r="FH357" t="b">
            <v>1</v>
          </cell>
        </row>
        <row r="358">
          <cell r="FA358" t="str">
            <v>SS-HRH.03.13</v>
          </cell>
          <cell r="FB358" t="str">
            <v>Number of Logisticians being supported in a pre-service training institution</v>
          </cell>
          <cell r="FC358" t="str">
            <v># Logisticians supported in a pre-service training institution</v>
          </cell>
          <cell r="FD358" t="str">
            <v>SS-HRH.03</v>
          </cell>
          <cell r="FE358" t="str">
            <v>SSHRH</v>
          </cell>
          <cell r="FF358" t="b">
            <v>0</v>
          </cell>
          <cell r="FG358" t="str">
            <v>Systems Strengthening</v>
          </cell>
          <cell r="FH358" t="b">
            <v>1</v>
          </cell>
        </row>
        <row r="359">
          <cell r="FA359" t="str">
            <v>SS-HRH.03.09</v>
          </cell>
          <cell r="FB359" t="str">
            <v>Number of "Other" health care workers being supported in a pre-service training institution</v>
          </cell>
          <cell r="FC359" t="str">
            <v># "Other" health care workers supported in a pre-service training institution</v>
          </cell>
          <cell r="FD359" t="str">
            <v>SS-HRH.03</v>
          </cell>
          <cell r="FE359" t="str">
            <v>SSHRH</v>
          </cell>
          <cell r="FF359" t="b">
            <v>0</v>
          </cell>
          <cell r="FG359" t="str">
            <v>Systems Strengthening</v>
          </cell>
          <cell r="FH359" t="b">
            <v>1</v>
          </cell>
        </row>
        <row r="360">
          <cell r="FA360" t="str">
            <v>SS-HRH.01.10</v>
          </cell>
          <cell r="FB360" t="str">
            <v>Number of new "Other" health care workers who graduated from a pre-service training institution</v>
          </cell>
          <cell r="FC360" t="str">
            <v># new "Other" health care workers who graduated from a pre-service training institution</v>
          </cell>
          <cell r="FD360" t="str">
            <v>SS-HRH.01</v>
          </cell>
          <cell r="FE360" t="str">
            <v>SSHRH</v>
          </cell>
          <cell r="FF360" t="b">
            <v>0</v>
          </cell>
          <cell r="FG360" t="str">
            <v>Systems Strengthening</v>
          </cell>
          <cell r="FH360" t="b">
            <v>1</v>
          </cell>
        </row>
        <row r="361">
          <cell r="FA361" t="str">
            <v>SS-HRH.01.02</v>
          </cell>
          <cell r="FB361" t="str">
            <v>Number of new Male health care workers who graduated from a pre-service training institution</v>
          </cell>
          <cell r="FC361" t="str">
            <v># new Male health care workers who graduated from a pre-service training institution</v>
          </cell>
          <cell r="FD361" t="str">
            <v>SS-HRH.01</v>
          </cell>
          <cell r="FE361" t="str">
            <v>SSHRH</v>
          </cell>
          <cell r="FF361" t="b">
            <v>0</v>
          </cell>
          <cell r="FG361" t="str">
            <v>Systems Strengthening</v>
          </cell>
          <cell r="FH361" t="b">
            <v>1</v>
          </cell>
        </row>
        <row r="362">
          <cell r="FA362" t="str">
            <v>SS-HRH.01.03</v>
          </cell>
          <cell r="FB362" t="str">
            <v>Number of new Female health care workers who graduated from a pre-service training institution</v>
          </cell>
          <cell r="FC362" t="str">
            <v># new Female health care workers who graduated from a pre-service training institution</v>
          </cell>
          <cell r="FD362" t="str">
            <v>SS-HRH.01</v>
          </cell>
          <cell r="FE362" t="str">
            <v>SSHRH</v>
          </cell>
          <cell r="FF362" t="b">
            <v>0</v>
          </cell>
          <cell r="FG362" t="str">
            <v>Systems Strengthening</v>
          </cell>
          <cell r="FH362" t="b">
            <v>1</v>
          </cell>
        </row>
        <row r="363">
          <cell r="FA363" t="str">
            <v>SS-HRH.01.04</v>
          </cell>
          <cell r="FB363" t="str">
            <v>Number of new Doctors who graduated from a pre-service training institution</v>
          </cell>
          <cell r="FC363" t="str">
            <v># new Doctors who graduated from a pre-service training institution</v>
          </cell>
          <cell r="FD363" t="str">
            <v>SS-HRH.01</v>
          </cell>
          <cell r="FE363" t="str">
            <v>SSHRH</v>
          </cell>
          <cell r="FF363" t="b">
            <v>0</v>
          </cell>
          <cell r="FG363" t="str">
            <v>Systems Strengthening</v>
          </cell>
          <cell r="FH363" t="b">
            <v>1</v>
          </cell>
        </row>
        <row r="364">
          <cell r="FA364" t="str">
            <v>SS-HRH.01.05</v>
          </cell>
          <cell r="FB364" t="str">
            <v>Number of new Nurses who graduated from a pre-service training institution</v>
          </cell>
          <cell r="FC364" t="str">
            <v># new Nurses who graduated from a pre-service training institution</v>
          </cell>
          <cell r="FD364" t="str">
            <v>SS-HRH.01</v>
          </cell>
          <cell r="FE364" t="str">
            <v>SSHRH</v>
          </cell>
          <cell r="FF364" t="b">
            <v>0</v>
          </cell>
          <cell r="FG364" t="str">
            <v>Systems Strengthening</v>
          </cell>
          <cell r="FH364" t="b">
            <v>1</v>
          </cell>
        </row>
        <row r="365">
          <cell r="FA365" t="str">
            <v>SS-HRH.01.06</v>
          </cell>
          <cell r="FB365" t="str">
            <v>Number of new Clinical Officers [Tecnico de Medicina] who graduated from a pre-service training institution</v>
          </cell>
          <cell r="FC365" t="str">
            <v># new Clinical Officers [Tecnico de Medicina] who graduated from a pre-service training institution</v>
          </cell>
          <cell r="FD365" t="str">
            <v>SS-HRH.01</v>
          </cell>
          <cell r="FE365" t="str">
            <v>SSHRH</v>
          </cell>
          <cell r="FF365" t="b">
            <v>0</v>
          </cell>
          <cell r="FG365" t="str">
            <v>Systems Strengthening</v>
          </cell>
          <cell r="FH365" t="b">
            <v>1</v>
          </cell>
        </row>
        <row r="366">
          <cell r="FA366" t="str">
            <v>SS-HRH.01.07</v>
          </cell>
          <cell r="FB366" t="str">
            <v>Number of new Laboratorians who graduated from a pre-service training institution</v>
          </cell>
          <cell r="FC366" t="str">
            <v># new Laboratorians who graduated from a pre-service training institution</v>
          </cell>
          <cell r="FD366" t="str">
            <v>SS-HRH.01</v>
          </cell>
          <cell r="FE366" t="str">
            <v>SSHRH</v>
          </cell>
          <cell r="FF366" t="b">
            <v>0</v>
          </cell>
          <cell r="FG366" t="str">
            <v>Systems Strengthening</v>
          </cell>
          <cell r="FH366" t="b">
            <v>1</v>
          </cell>
        </row>
        <row r="367">
          <cell r="FA367" t="str">
            <v>SS-HRH.03.03</v>
          </cell>
          <cell r="FB367" t="str">
            <v>Number of Doctors being supported in a pre-service training institution</v>
          </cell>
          <cell r="FC367" t="str">
            <v># Doctors being supported in a pre-service training institution</v>
          </cell>
          <cell r="FD367" t="str">
            <v>SS-HRH.03</v>
          </cell>
          <cell r="FE367" t="str">
            <v>SSHRH</v>
          </cell>
          <cell r="FF367" t="b">
            <v>0</v>
          </cell>
          <cell r="FG367" t="str">
            <v>Systems Strengthening</v>
          </cell>
          <cell r="FH367" t="b">
            <v>1</v>
          </cell>
        </row>
        <row r="368">
          <cell r="FA368" t="str">
            <v>SS-HRH.01.09</v>
          </cell>
          <cell r="FB368" t="str">
            <v>Number of new Social Workers who graduated from a pre-service training institution</v>
          </cell>
          <cell r="FC368" t="str">
            <v># new Social Workers who graduated from a pre-service training institution</v>
          </cell>
          <cell r="FD368" t="str">
            <v>SS-HRH.01</v>
          </cell>
          <cell r="FE368" t="str">
            <v>SSHRH</v>
          </cell>
          <cell r="FF368" t="b">
            <v>0</v>
          </cell>
          <cell r="FG368" t="str">
            <v>Systems Strengthening</v>
          </cell>
          <cell r="FH368" t="b">
            <v>1</v>
          </cell>
        </row>
        <row r="369">
          <cell r="FA369" t="str">
            <v>SS-HRH.01.01</v>
          </cell>
          <cell r="FB369" t="str">
            <v>Name of Training Institute</v>
          </cell>
          <cell r="FC369" t="str">
            <v>Name of Training Institute</v>
          </cell>
          <cell r="FD369" t="str">
            <v>SS-HRH.01</v>
          </cell>
          <cell r="FE369" t="str">
            <v>SSHRH</v>
          </cell>
          <cell r="FF369" t="b">
            <v>0</v>
          </cell>
          <cell r="FG369" t="str">
            <v>Systems Strengthening</v>
          </cell>
          <cell r="FH369" t="b">
            <v>0</v>
          </cell>
        </row>
        <row r="370">
          <cell r="FA370" t="str">
            <v>SS-HRH.01.11</v>
          </cell>
          <cell r="FB370" t="str">
            <v>Number of new Clinical health care workers who graduated from a pre-service training institution</v>
          </cell>
          <cell r="FC370" t="str">
            <v># new Clinical health care workers who graduated from a pre-service training institution</v>
          </cell>
          <cell r="FD370" t="str">
            <v>SS-HRH.01</v>
          </cell>
          <cell r="FE370" t="str">
            <v>SSHRH</v>
          </cell>
          <cell r="FF370" t="b">
            <v>0</v>
          </cell>
          <cell r="FG370" t="str">
            <v>Systems Strengthening</v>
          </cell>
          <cell r="FH370" t="b">
            <v>1</v>
          </cell>
        </row>
        <row r="371">
          <cell r="FA371" t="str">
            <v>SS-HRH.01.12</v>
          </cell>
          <cell r="FB371" t="str">
            <v>Number of new Non-Clinical health care workers who graduated from a pre-service training institution</v>
          </cell>
          <cell r="FC371" t="str">
            <v># new Non-Clinical health care workers who graduated from a pre-service training institution</v>
          </cell>
          <cell r="FD371" t="str">
            <v>SS-HRH.01</v>
          </cell>
          <cell r="FE371" t="str">
            <v>SSHRH</v>
          </cell>
          <cell r="FF371" t="b">
            <v>0</v>
          </cell>
          <cell r="FG371" t="str">
            <v>Systems Strengthening</v>
          </cell>
          <cell r="FH371" t="b">
            <v>1</v>
          </cell>
        </row>
        <row r="372">
          <cell r="FA372" t="str">
            <v>SS-HRH.01.13</v>
          </cell>
          <cell r="FB372" t="str">
            <v>Total Number of new health care workers who graduated from a pre-service training institution</v>
          </cell>
          <cell r="FC372" t="str">
            <v>Total # new health care workers who graduated from a pre-service training institution</v>
          </cell>
          <cell r="FD372" t="str">
            <v>SS-HRH.01</v>
          </cell>
          <cell r="FE372" t="str">
            <v>SSHRH</v>
          </cell>
          <cell r="FF372" t="b">
            <v>1</v>
          </cell>
          <cell r="FG372" t="str">
            <v>Systems Strengthening</v>
          </cell>
          <cell r="FH372" t="b">
            <v>1</v>
          </cell>
        </row>
        <row r="373">
          <cell r="FA373" t="str">
            <v>SS-HRH.02.02</v>
          </cell>
          <cell r="FB373" t="str">
            <v>Number of Female community health and para-social workers who successfully completed a pre-service training program</v>
          </cell>
          <cell r="FC373" t="str">
            <v># Female community health and para-social workers  completed a pre-service training program</v>
          </cell>
          <cell r="FD373" t="str">
            <v>SS-HRH.02</v>
          </cell>
          <cell r="FE373" t="str">
            <v>SSHRH</v>
          </cell>
          <cell r="FF373" t="b">
            <v>0</v>
          </cell>
          <cell r="FG373" t="str">
            <v>Systems Strengthening</v>
          </cell>
          <cell r="FH373" t="b">
            <v>1</v>
          </cell>
        </row>
        <row r="374">
          <cell r="FA374" t="str">
            <v>SS-HRH.02.04</v>
          </cell>
          <cell r="FB374" t="str">
            <v>Number of Community Health Activists who successfully completed a pre-service training program</v>
          </cell>
          <cell r="FC374" t="str">
            <v># Community Health Activists  completed a pre-service training program</v>
          </cell>
          <cell r="FD374" t="str">
            <v>SS-HRH.02</v>
          </cell>
          <cell r="FE374" t="str">
            <v>SSHRH</v>
          </cell>
          <cell r="FF374" t="b">
            <v>0</v>
          </cell>
          <cell r="FG374" t="str">
            <v>Systems Strengthening</v>
          </cell>
          <cell r="FH374" t="b">
            <v>1</v>
          </cell>
        </row>
        <row r="375">
          <cell r="FA375" t="str">
            <v>SS-HRH.02.05</v>
          </cell>
          <cell r="FB375" t="str">
            <v>Number of Para-social workers who successfully completed a pre-service training program</v>
          </cell>
          <cell r="FC375" t="str">
            <v># Para-social workers completed a pre-service training program</v>
          </cell>
          <cell r="FD375" t="str">
            <v>SS-HRH.02</v>
          </cell>
          <cell r="FE375" t="str">
            <v>SSHRH</v>
          </cell>
          <cell r="FF375" t="b">
            <v>0</v>
          </cell>
          <cell r="FG375" t="str">
            <v>Systems Strengthening</v>
          </cell>
          <cell r="FH375" t="b">
            <v>1</v>
          </cell>
        </row>
        <row r="376">
          <cell r="FA376" t="str">
            <v>SS-HRH.02.06</v>
          </cell>
          <cell r="FB376" t="str">
            <v>Total Number of community health and para-social workers who successfully completed a pre-service training program</v>
          </cell>
          <cell r="FC376" t="str">
            <v>Total # community health &amp; para-social workers completed a pre-service training program</v>
          </cell>
          <cell r="FD376" t="str">
            <v>SS-HRH.02</v>
          </cell>
          <cell r="FE376" t="str">
            <v>SSHRH</v>
          </cell>
          <cell r="FF376" t="b">
            <v>1</v>
          </cell>
          <cell r="FG376" t="str">
            <v>Systems Strengthening</v>
          </cell>
          <cell r="FH376" t="b">
            <v>1</v>
          </cell>
        </row>
        <row r="377">
          <cell r="FA377" t="str">
            <v>SS-HRH.01.08</v>
          </cell>
          <cell r="FB377" t="str">
            <v>Number of new Pharmacists who graduated from a pre-service training institution</v>
          </cell>
          <cell r="FC377" t="str">
            <v># new Pharmacists who graduated from a pre-service training institution</v>
          </cell>
          <cell r="FD377" t="str">
            <v>SS-HRH.01</v>
          </cell>
          <cell r="FE377" t="str">
            <v>SSHRH</v>
          </cell>
          <cell r="FF377" t="b">
            <v>0</v>
          </cell>
          <cell r="FG377" t="str">
            <v>Systems Strengthening</v>
          </cell>
          <cell r="FH377" t="b">
            <v>1</v>
          </cell>
        </row>
        <row r="378">
          <cell r="FA378" t="str">
            <v>SS-LAB.Comments.01</v>
          </cell>
          <cell r="FB378" t="str">
            <v>Comments by USG or Partner for this district/facility's SSLAB results. Please enter your initials at the beginning of your comments (e.g. AB: These are my comments)</v>
          </cell>
          <cell r="FC378" t="str">
            <v>SSLAB Comments</v>
          </cell>
          <cell r="FD378" t="str">
            <v>SS-LAB.Comments</v>
          </cell>
          <cell r="FE378" t="str">
            <v>SSLAB</v>
          </cell>
          <cell r="FF378" t="b">
            <v>0</v>
          </cell>
          <cell r="FG378" t="str">
            <v>Systems Strengthening</v>
          </cell>
          <cell r="FH378" t="b">
            <v>0</v>
          </cell>
        </row>
        <row r="379">
          <cell r="FA379" t="str">
            <v>SS-LAB.01.01</v>
          </cell>
          <cell r="FB379" t="str">
            <v>Does this testing facility (laboratory) have capacity to perform clinical laboratory tests - Yes or No?</v>
          </cell>
          <cell r="FC379" t="str">
            <v>Testing facility (lab) have capacity to perform clinical laboratory tests - Yes or No?</v>
          </cell>
          <cell r="FD379" t="str">
            <v>SS-LAB.01</v>
          </cell>
          <cell r="FE379" t="str">
            <v>SSLAB</v>
          </cell>
          <cell r="FF379" t="b">
            <v>1</v>
          </cell>
          <cell r="FG379" t="str">
            <v>Systems Strengthening</v>
          </cell>
          <cell r="FH379" t="b">
            <v>0</v>
          </cell>
        </row>
        <row r="380">
          <cell r="FA380" t="str">
            <v>SS-LAB.02.01</v>
          </cell>
          <cell r="FB380" t="str">
            <v>Is this testing facility (laboratory) accredited according to national or international standards - Yes or No?</v>
          </cell>
          <cell r="FC380" t="str">
            <v>Lab facility is accredited according to national or international standards - Yes or No?</v>
          </cell>
          <cell r="FD380" t="str">
            <v>SS-LAB.02</v>
          </cell>
          <cell r="FE380" t="str">
            <v>SSLAB</v>
          </cell>
          <cell r="FF380" t="b">
            <v>1</v>
          </cell>
          <cell r="FG380" t="str">
            <v>Systems Strengthening</v>
          </cell>
          <cell r="FH380" t="b">
            <v>0</v>
          </cell>
        </row>
        <row r="381">
          <cell r="FA381" t="str">
            <v>SS-LAB.01.02</v>
          </cell>
          <cell r="FB381" t="str">
            <v>Is the following USG support provided to this laboratory: rehabilitation or upgrade (value of $3000 or more) (direct)</v>
          </cell>
          <cell r="FC381" t="str">
            <v>Is the following USG support provided to this laboratory: Rehabilitation/upgrade (direct)</v>
          </cell>
          <cell r="FD381" t="str">
            <v>SS-LAB.01</v>
          </cell>
          <cell r="FE381" t="str">
            <v>SSLAB</v>
          </cell>
          <cell r="FF381" t="b">
            <v>0</v>
          </cell>
          <cell r="FG381" t="str">
            <v>Systems Strengthening</v>
          </cell>
          <cell r="FH381" t="b">
            <v>0</v>
          </cell>
        </row>
        <row r="382">
          <cell r="FA382" t="str">
            <v>SS-LAB.01.03</v>
          </cell>
          <cell r="FB382" t="str">
            <v>Is the following USG support provided to this laboratory: provision of laboratory equipment and reagents on a regular and ongoing basis (direct)</v>
          </cell>
          <cell r="FC382" t="str">
            <v>Is the following USG support provided to this laboratory: Ongoing provision of lab equipment/reagents (direct)</v>
          </cell>
          <cell r="FD382" t="str">
            <v>SS-LAB.01</v>
          </cell>
          <cell r="FE382" t="str">
            <v>SSLAB</v>
          </cell>
          <cell r="FF382" t="b">
            <v>0</v>
          </cell>
          <cell r="FG382" t="str">
            <v>Systems Strengthening</v>
          </cell>
          <cell r="FH382" t="b">
            <v>0</v>
          </cell>
        </row>
        <row r="383">
          <cell r="FA383" t="str">
            <v>SS-LAB.01.04</v>
          </cell>
          <cell r="FB383" t="str">
            <v>Is the following USG support provided to this laboratory: provision of laboratory equipment, UPSs and/or reagents on an emergency basis (indirect)</v>
          </cell>
          <cell r="FC383" t="str">
            <v>Is the following USG support provided to this laboratory: Emergency provision of lab equipment/UPSs/reagents (indirect)</v>
          </cell>
          <cell r="FD383" t="str">
            <v>SS-LAB.01</v>
          </cell>
          <cell r="FE383" t="str">
            <v>SSLAB</v>
          </cell>
          <cell r="FF383" t="b">
            <v>0</v>
          </cell>
          <cell r="FG383" t="str">
            <v>Systems Strengthening</v>
          </cell>
          <cell r="FH383" t="b">
            <v>0</v>
          </cell>
        </row>
        <row r="384">
          <cell r="FA384" t="str">
            <v>SS-LAB.01.05</v>
          </cell>
          <cell r="FB384" t="str">
            <v>Is the following USG support provided to this laboratory: maintenance and implementation of Lab information systems (direct)</v>
          </cell>
          <cell r="FC384" t="str">
            <v>Is the following USG support provided to this laboratory: Maintenance/implementation of lab information systems  (direct)</v>
          </cell>
          <cell r="FD384" t="str">
            <v>SS-LAB.01</v>
          </cell>
          <cell r="FE384" t="str">
            <v>SSLAB</v>
          </cell>
          <cell r="FF384" t="b">
            <v>0</v>
          </cell>
          <cell r="FG384" t="str">
            <v>Systems Strengthening</v>
          </cell>
          <cell r="FH384" t="b">
            <v>0</v>
          </cell>
        </row>
        <row r="385">
          <cell r="FA385" t="str">
            <v>SS-LAB.01.06</v>
          </cell>
          <cell r="FB385" t="str">
            <v>Is the following USG support provided to this laboratory: direct supervision and regular support to laboratories enrolled in SLMTA/FOGELA and working towards Accreditation (direct)</v>
          </cell>
          <cell r="FC385" t="str">
            <v>Is the following USG support provided to this laboratory: Direct supervision/regular support for SLMTA/FOGELA (direct)</v>
          </cell>
          <cell r="FD385" t="str">
            <v>SS-LAB.01</v>
          </cell>
          <cell r="FE385" t="str">
            <v>SSLAB</v>
          </cell>
          <cell r="FF385" t="b">
            <v>0</v>
          </cell>
          <cell r="FG385" t="str">
            <v>Systems Strengthening</v>
          </cell>
          <cell r="FH385" t="b">
            <v>0</v>
          </cell>
        </row>
        <row r="386">
          <cell r="FA386" t="str">
            <v>SS-LAB.01.07</v>
          </cell>
          <cell r="FB386" t="str">
            <v>Is the following USG support provided to this laboratory: Technical advisor working in the laboratory on a daily basis for &gt; 4 weeks (direct)</v>
          </cell>
          <cell r="FC386" t="str">
            <v>Is the following USG support provided to this laboratory: Technical advisor &gt; 4 weeks (direct)</v>
          </cell>
          <cell r="FD386" t="str">
            <v>SS-LAB.01</v>
          </cell>
          <cell r="FE386" t="str">
            <v>SSLAB</v>
          </cell>
          <cell r="FF386" t="b">
            <v>0</v>
          </cell>
          <cell r="FG386" t="str">
            <v>Systems Strengthening</v>
          </cell>
          <cell r="FH386" t="b">
            <v>0</v>
          </cell>
        </row>
        <row r="387">
          <cell r="FA387" t="str">
            <v>SS-LAB.01.08</v>
          </cell>
          <cell r="FB387" t="str">
            <v>Is the following USG support provided to this laboratory: formal Training provided to laboratory staff using MOH approved curriculum (indirect)</v>
          </cell>
          <cell r="FC387" t="str">
            <v>Is the following USG support provided to this laboratory: Formal training of lab staff (indirect)</v>
          </cell>
          <cell r="FD387" t="str">
            <v>SS-LAB.01</v>
          </cell>
          <cell r="FE387" t="str">
            <v>SSLAB</v>
          </cell>
          <cell r="FF387" t="b">
            <v>0</v>
          </cell>
          <cell r="FG387" t="str">
            <v>Systems Strengthening</v>
          </cell>
          <cell r="FH387" t="b">
            <v>0</v>
          </cell>
        </row>
        <row r="388">
          <cell r="FA388" t="str">
            <v>SS-LAB.01.09</v>
          </cell>
          <cell r="FB388" t="str">
            <v>Is the following USG support provided to this laboratory: informal training provided to the lab as part of site supervision or on the job training (no formal curriculum) (indirect)</v>
          </cell>
          <cell r="FC388" t="str">
            <v>Is the following USG support provided to this laboratory:  Informal training of lab staff (indirect)</v>
          </cell>
          <cell r="FD388" t="str">
            <v>SS-LAB.01</v>
          </cell>
          <cell r="FE388" t="str">
            <v>SSLAB</v>
          </cell>
          <cell r="FF388" t="b">
            <v>0</v>
          </cell>
          <cell r="FG388" t="str">
            <v>Systems Strengthening</v>
          </cell>
          <cell r="FH388" t="b">
            <v>0</v>
          </cell>
        </row>
        <row r="389">
          <cell r="FA389" t="str">
            <v>SS-LAB.02.02</v>
          </cell>
          <cell r="FB389" t="str">
            <v>Is this testing facility (laboratory) fully accredited according to national or international standards - Yes or No?</v>
          </cell>
          <cell r="FC389" t="str">
            <v>Lab facility is fully accredited according to national or international standards - Yes or No?</v>
          </cell>
          <cell r="FD389" t="str">
            <v>SS-LAB.02</v>
          </cell>
          <cell r="FE389" t="str">
            <v>SSLAB</v>
          </cell>
          <cell r="FF389" t="b">
            <v>0</v>
          </cell>
          <cell r="FG389" t="str">
            <v>Systems Strengthening</v>
          </cell>
          <cell r="FH389" t="b">
            <v>0</v>
          </cell>
        </row>
        <row r="390">
          <cell r="FA390" t="str">
            <v>SS-LAB.02.03</v>
          </cell>
          <cell r="FB390" t="str">
            <v>Is this testing facility (laboratory) partually accredited (with measured progress achived) according to national or international standards - Yes or No?</v>
          </cell>
          <cell r="FC390" t="str">
            <v>Lab facility is partually accredited (with measured progress achived) according to national or international standards - Yes or No?</v>
          </cell>
          <cell r="FD390" t="str">
            <v>SS-LAB.02</v>
          </cell>
          <cell r="FE390" t="str">
            <v>SSLAB</v>
          </cell>
          <cell r="FF390" t="b">
            <v>0</v>
          </cell>
          <cell r="FG390" t="str">
            <v>Systems Strengthening</v>
          </cell>
          <cell r="FH390" t="b">
            <v>0</v>
          </cell>
        </row>
        <row r="391">
          <cell r="FA391" t="str">
            <v>SS-LAB.01.10</v>
          </cell>
          <cell r="FB391" t="str">
            <v>Is the following USG support provided to this laboratory: site supervision (&gt;= 2 visits within 12 months using a standard supervision collection tool and documentation of follow up on corrective steps with lab staff, DPS, or central level MoH) (indirect)</v>
          </cell>
          <cell r="FC391" t="str">
            <v>Is the following USG support provided to this laboratory: Regular site supervision (indirect)</v>
          </cell>
          <cell r="FD391" t="str">
            <v>SS-LAB.01</v>
          </cell>
          <cell r="FE391" t="str">
            <v>SSLAB</v>
          </cell>
          <cell r="FF391" t="b">
            <v>0</v>
          </cell>
          <cell r="FG391" t="str">
            <v>Systems Strengthening</v>
          </cell>
          <cell r="FH391" t="b">
            <v>0</v>
          </cell>
        </row>
        <row r="392">
          <cell r="FA392" t="str">
            <v>SS-LAB.01.11</v>
          </cell>
          <cell r="FB392" t="str">
            <v>Does this testing facility (laboratory) receive any direct USG support - Yes or No?</v>
          </cell>
          <cell r="FC392" t="str">
            <v>Does this testing facility (laboratory) receive any direct USG support - Yes or No?</v>
          </cell>
          <cell r="FD392" t="str">
            <v>SS-LAB.01</v>
          </cell>
          <cell r="FE392" t="str">
            <v>SSLAB</v>
          </cell>
          <cell r="FF392" t="b">
            <v>1</v>
          </cell>
          <cell r="FG392" t="str">
            <v>Systems Strengthening</v>
          </cell>
          <cell r="FH392" t="b">
            <v>0</v>
          </cell>
        </row>
        <row r="393">
          <cell r="FA393" t="str">
            <v>T-ARV.07.03</v>
          </cell>
          <cell r="FB393" t="str">
            <v>Number of ART patients who have ever stopped ART by gender: Male</v>
          </cell>
          <cell r="FC393" t="str">
            <v># ART patients(male) who have stopped ART</v>
          </cell>
          <cell r="FD393" t="str">
            <v>T-ARV.07</v>
          </cell>
          <cell r="FE393" t="str">
            <v>TARV</v>
          </cell>
          <cell r="FF393" t="b">
            <v>0</v>
          </cell>
          <cell r="FG393" t="str">
            <v>Treatment</v>
          </cell>
          <cell r="FH393" t="b">
            <v>1</v>
          </cell>
        </row>
        <row r="394">
          <cell r="FA394" t="str">
            <v>T-ARV.09.05</v>
          </cell>
          <cell r="FB394" t="str">
            <v>Total number of ART patients who have ever defaulted (lost to follow-up or LTFU)</v>
          </cell>
          <cell r="FC394" t="str">
            <v>Total #  ART patients who have defaulted (lost to follow-up or LTFU)</v>
          </cell>
          <cell r="FD394" t="str">
            <v>T-ARV.09</v>
          </cell>
          <cell r="FE394" t="str">
            <v>TARV</v>
          </cell>
          <cell r="FF394" t="b">
            <v>1</v>
          </cell>
          <cell r="FG394" t="str">
            <v>Treatment</v>
          </cell>
          <cell r="FH394" t="b">
            <v>1</v>
          </cell>
        </row>
        <row r="395">
          <cell r="FA395" t="str">
            <v>T-ARV.09.04</v>
          </cell>
          <cell r="FB395" t="str">
            <v>Number of ART patients who have ever defaulted (lost to follow-up or LTFU) by gender: Female</v>
          </cell>
          <cell r="FC395" t="str">
            <v>#  ART patients(male) who have defaulted (lost to follow-up or LTFU)</v>
          </cell>
          <cell r="FD395" t="str">
            <v>T-ARV.09</v>
          </cell>
          <cell r="FE395" t="str">
            <v>TARV</v>
          </cell>
          <cell r="FF395" t="b">
            <v>0</v>
          </cell>
          <cell r="FG395" t="str">
            <v>Treatment</v>
          </cell>
          <cell r="FH395" t="b">
            <v>1</v>
          </cell>
        </row>
        <row r="396">
          <cell r="FA396" t="str">
            <v>T-ARV.09.03</v>
          </cell>
          <cell r="FB396" t="str">
            <v>Number of ART patients who have ever defaulted (lost to follow-up or LTFU) by gender: Male</v>
          </cell>
          <cell r="FC396" t="str">
            <v>#  ART patients(female) who have defaulted (lost to follow-up or LTFU)</v>
          </cell>
          <cell r="FD396" t="str">
            <v>T-ARV.09</v>
          </cell>
          <cell r="FE396" t="str">
            <v>TARV</v>
          </cell>
          <cell r="FF396" t="b">
            <v>0</v>
          </cell>
          <cell r="FG396" t="str">
            <v>Treatment</v>
          </cell>
          <cell r="FH396" t="b">
            <v>1</v>
          </cell>
        </row>
        <row r="397">
          <cell r="FA397" t="str">
            <v>T-ARV.09.02</v>
          </cell>
          <cell r="FB397" t="str">
            <v>Number of ART patients who have ever defaulted (lost to follow-up or LTFU) by age group: 15+</v>
          </cell>
          <cell r="FC397" t="str">
            <v>#  ART patients(15+ yr) who have defaulted (lost to follow-up or LTFU)</v>
          </cell>
          <cell r="FD397" t="str">
            <v>T-ARV.09</v>
          </cell>
          <cell r="FE397" t="str">
            <v>TARV</v>
          </cell>
          <cell r="FF397" t="b">
            <v>0</v>
          </cell>
          <cell r="FG397" t="str">
            <v>Treatment</v>
          </cell>
          <cell r="FH397" t="b">
            <v>1</v>
          </cell>
        </row>
        <row r="398">
          <cell r="FA398" t="str">
            <v>T-ARV.09.01</v>
          </cell>
          <cell r="FB398" t="str">
            <v>Number of ART patients who have ever defaulted (lost to follow-up or LTFU) by age group: 0-14</v>
          </cell>
          <cell r="FC398" t="str">
            <v>#  ART patients(0-14 yr) who have defaulted (lost to follow-up or LTFU)</v>
          </cell>
          <cell r="FD398" t="str">
            <v>T-ARV.09</v>
          </cell>
          <cell r="FE398" t="str">
            <v>TARV</v>
          </cell>
          <cell r="FF398" t="b">
            <v>0</v>
          </cell>
          <cell r="FG398" t="str">
            <v>Treatment</v>
          </cell>
          <cell r="FH398" t="b">
            <v>1</v>
          </cell>
        </row>
        <row r="399">
          <cell r="FA399" t="str">
            <v>T-ARV.08.05</v>
          </cell>
          <cell r="FB399" t="str">
            <v>Total Number of ART patients who have ever died while on ART</v>
          </cell>
          <cell r="FC399" t="str">
            <v>Total # ART patients who have died while on ART</v>
          </cell>
          <cell r="FD399" t="str">
            <v>T-ARV.08</v>
          </cell>
          <cell r="FE399" t="str">
            <v>TARV</v>
          </cell>
          <cell r="FF399" t="b">
            <v>1</v>
          </cell>
          <cell r="FG399" t="str">
            <v>Treatment</v>
          </cell>
          <cell r="FH399" t="b">
            <v>1</v>
          </cell>
        </row>
        <row r="400">
          <cell r="FA400" t="str">
            <v>T-ARV.08.04</v>
          </cell>
          <cell r="FB400" t="str">
            <v>Number of ART patients who have ever died while on ART by gender:female</v>
          </cell>
          <cell r="FC400" t="str">
            <v># ART patients (female)who have died while on ART</v>
          </cell>
          <cell r="FD400" t="str">
            <v>T-ARV.08</v>
          </cell>
          <cell r="FE400" t="str">
            <v>TARV</v>
          </cell>
          <cell r="FF400" t="b">
            <v>0</v>
          </cell>
          <cell r="FG400" t="str">
            <v>Treatment</v>
          </cell>
          <cell r="FH400" t="b">
            <v>1</v>
          </cell>
        </row>
        <row r="401">
          <cell r="FA401" t="str">
            <v>T-ARV.08.03</v>
          </cell>
          <cell r="FB401" t="str">
            <v>Number of ART patients who have ever died while on ART by gender:Male</v>
          </cell>
          <cell r="FC401" t="str">
            <v># ART patients (male)who have died while on ART</v>
          </cell>
          <cell r="FD401" t="str">
            <v>T-ARV.08</v>
          </cell>
          <cell r="FE401" t="str">
            <v>TARV</v>
          </cell>
          <cell r="FF401" t="b">
            <v>0</v>
          </cell>
          <cell r="FG401" t="str">
            <v>Treatment</v>
          </cell>
          <cell r="FH401" t="b">
            <v>1</v>
          </cell>
        </row>
        <row r="402">
          <cell r="FA402" t="str">
            <v>T-ARV.08.02</v>
          </cell>
          <cell r="FB402" t="str">
            <v>Number of ART patients who have ever died while on ART by age group:15+</v>
          </cell>
          <cell r="FC402" t="str">
            <v># ART patients (15+yr)who have died while on ART</v>
          </cell>
          <cell r="FD402" t="str">
            <v>T-ARV.08</v>
          </cell>
          <cell r="FE402" t="str">
            <v>TARV</v>
          </cell>
          <cell r="FF402" t="b">
            <v>0</v>
          </cell>
          <cell r="FG402" t="str">
            <v>Treatment</v>
          </cell>
          <cell r="FH402" t="b">
            <v>1</v>
          </cell>
        </row>
        <row r="403">
          <cell r="FA403" t="str">
            <v>T-ARV.08.01</v>
          </cell>
          <cell r="FB403" t="str">
            <v>Number of ART patients who have ever died while on ART by age group: 0-14</v>
          </cell>
          <cell r="FC403" t="str">
            <v># ART patients (0-14yr)who have died while on ART</v>
          </cell>
          <cell r="FD403" t="str">
            <v>T-ARV.08</v>
          </cell>
          <cell r="FE403" t="str">
            <v>TARV</v>
          </cell>
          <cell r="FF403" t="b">
            <v>0</v>
          </cell>
          <cell r="FG403" t="str">
            <v>Treatment</v>
          </cell>
          <cell r="FH403" t="b">
            <v>1</v>
          </cell>
        </row>
        <row r="404">
          <cell r="FA404" t="str">
            <v>T-ARV.10.01</v>
          </cell>
          <cell r="FB404" t="str">
            <v>Number of ART patients who have ever transferred out by age group: 0-14</v>
          </cell>
          <cell r="FC404" t="str">
            <v># ART patients (0-14yr) who have  transferred out</v>
          </cell>
          <cell r="FD404" t="str">
            <v>T-ARV.10</v>
          </cell>
          <cell r="FE404" t="str">
            <v>TARV</v>
          </cell>
          <cell r="FF404" t="b">
            <v>0</v>
          </cell>
          <cell r="FG404" t="str">
            <v>Treatment</v>
          </cell>
          <cell r="FH404" t="b">
            <v>1</v>
          </cell>
        </row>
        <row r="405">
          <cell r="FA405" t="str">
            <v>T-ARV.07.04</v>
          </cell>
          <cell r="FB405" t="str">
            <v>Number of ART patients who have ever stopped ART by gender: Female</v>
          </cell>
          <cell r="FC405" t="str">
            <v># ART patients(female) who have stopped ART</v>
          </cell>
          <cell r="FD405" t="str">
            <v>T-ARV.07</v>
          </cell>
          <cell r="FE405" t="str">
            <v>TARV</v>
          </cell>
          <cell r="FF405" t="b">
            <v>0</v>
          </cell>
          <cell r="FG405" t="str">
            <v>Treatment</v>
          </cell>
          <cell r="FH405" t="b">
            <v>1</v>
          </cell>
        </row>
        <row r="406">
          <cell r="FA406" t="str">
            <v>T-ARV.10.05</v>
          </cell>
          <cell r="FB406" t="str">
            <v>Total number of ART patients who have ever transferred out</v>
          </cell>
          <cell r="FC406" t="str">
            <v>Total # ART patients who have  transferred out</v>
          </cell>
          <cell r="FD406" t="str">
            <v>T-ARV.10</v>
          </cell>
          <cell r="FE406" t="str">
            <v>TARV</v>
          </cell>
          <cell r="FF406" t="b">
            <v>1</v>
          </cell>
          <cell r="FG406" t="str">
            <v>Treatment</v>
          </cell>
          <cell r="FH406" t="b">
            <v>1</v>
          </cell>
        </row>
        <row r="407">
          <cell r="FA407" t="str">
            <v>T-ARV.07.02</v>
          </cell>
          <cell r="FB407" t="str">
            <v>Number of ART patients who have ever stopped ART by age group: 15+</v>
          </cell>
          <cell r="FC407" t="str">
            <v># ART patients(15+ yr) who have stopped ART</v>
          </cell>
          <cell r="FD407" t="str">
            <v>T-ARV.07</v>
          </cell>
          <cell r="FE407" t="str">
            <v>TARV</v>
          </cell>
          <cell r="FF407" t="b">
            <v>0</v>
          </cell>
          <cell r="FG407" t="str">
            <v>Treatment</v>
          </cell>
          <cell r="FH407" t="b">
            <v>1</v>
          </cell>
        </row>
        <row r="408">
          <cell r="FA408" t="str">
            <v>T-ARV.07.01</v>
          </cell>
          <cell r="FB408" t="str">
            <v>Number of ART patients who have ever stopped ART by age Group:0-14</v>
          </cell>
          <cell r="FC408" t="str">
            <v># ART patients(0-14 yr) who have stopped ART</v>
          </cell>
          <cell r="FD408" t="str">
            <v>T-ARV.07</v>
          </cell>
          <cell r="FE408" t="str">
            <v>TARV</v>
          </cell>
          <cell r="FF408" t="b">
            <v>0</v>
          </cell>
          <cell r="FG408" t="str">
            <v>Treatment</v>
          </cell>
          <cell r="FH408" t="b">
            <v>1</v>
          </cell>
        </row>
        <row r="409">
          <cell r="FA409" t="str">
            <v>T-ARV.06.05</v>
          </cell>
          <cell r="FB409" t="str">
            <v>Total Number of Individuals currently on ART who are on second-line regimen</v>
          </cell>
          <cell r="FC409" t="str">
            <v>Total # persons currently on ART who are on second-line regimen</v>
          </cell>
          <cell r="FD409" t="str">
            <v>T-ARV.06</v>
          </cell>
          <cell r="FE409" t="str">
            <v>TARV</v>
          </cell>
          <cell r="FF409" t="b">
            <v>1</v>
          </cell>
          <cell r="FG409" t="str">
            <v>Treatment</v>
          </cell>
          <cell r="FH409" t="b">
            <v>1</v>
          </cell>
        </row>
        <row r="410">
          <cell r="FA410" t="str">
            <v>T-ARV.06.04</v>
          </cell>
          <cell r="FB410" t="str">
            <v>Number of Females currently on ART who are on second-line regimen</v>
          </cell>
          <cell r="FC410" t="str">
            <v># Females currently on ART who are on second-line regimen</v>
          </cell>
          <cell r="FD410" t="str">
            <v>T-ARV.06</v>
          </cell>
          <cell r="FE410" t="str">
            <v>TARV</v>
          </cell>
          <cell r="FF410" t="b">
            <v>0</v>
          </cell>
          <cell r="FG410" t="str">
            <v>Treatment</v>
          </cell>
          <cell r="FH410" t="b">
            <v>1</v>
          </cell>
        </row>
        <row r="411">
          <cell r="FA411" t="str">
            <v>T-ARV.06.03</v>
          </cell>
          <cell r="FB411" t="str">
            <v>Number of Males currently on ART who are on second-line regimen</v>
          </cell>
          <cell r="FC411" t="str">
            <v># Males currently on ART who are on second-line regimen</v>
          </cell>
          <cell r="FD411" t="str">
            <v>T-ARV.06</v>
          </cell>
          <cell r="FE411" t="str">
            <v>TARV</v>
          </cell>
          <cell r="FF411" t="b">
            <v>0</v>
          </cell>
          <cell r="FG411" t="str">
            <v>Treatment</v>
          </cell>
          <cell r="FH411" t="b">
            <v>1</v>
          </cell>
        </row>
        <row r="412">
          <cell r="FA412" t="str">
            <v>T-ARV.06.02</v>
          </cell>
          <cell r="FB412" t="str">
            <v>Number of persons aged 15 years and older currently on ART who are on second-line regimen</v>
          </cell>
          <cell r="FC412" t="str">
            <v># persons (15+yr) currently on ART who are on second-line regimen</v>
          </cell>
          <cell r="FD412" t="str">
            <v>T-ARV.06</v>
          </cell>
          <cell r="FE412" t="str">
            <v>TARV</v>
          </cell>
          <cell r="FF412" t="b">
            <v>0</v>
          </cell>
          <cell r="FG412" t="str">
            <v>Treatment</v>
          </cell>
          <cell r="FH412" t="b">
            <v>1</v>
          </cell>
        </row>
        <row r="413">
          <cell r="FA413" t="str">
            <v>T-ARV.06.01</v>
          </cell>
          <cell r="FB413" t="str">
            <v>Number of persons aged 0 to 14 years old currently on ART who are on second-line regimen</v>
          </cell>
          <cell r="FC413" t="str">
            <v># persons (0-14yr) currently on ART who are on second-line regimen</v>
          </cell>
          <cell r="FD413" t="str">
            <v>T-ARV.06</v>
          </cell>
          <cell r="FE413" t="str">
            <v>TARV</v>
          </cell>
          <cell r="FF413" t="b">
            <v>0</v>
          </cell>
          <cell r="FG413" t="str">
            <v>Treatment</v>
          </cell>
          <cell r="FH413" t="b">
            <v>1</v>
          </cell>
        </row>
        <row r="414">
          <cell r="FA414" t="str">
            <v>T-ARV.05.07</v>
          </cell>
          <cell r="FB414" t="str">
            <v>Total Number of individuals with advanced HIV infection who ever started antiretroviral therapy (ART)</v>
          </cell>
          <cell r="FC414" t="str">
            <v>Total # persons w/ advanced HIV infection who  started antiretroviral therapy (ART)</v>
          </cell>
          <cell r="FD414" t="str">
            <v>T-ARV.05</v>
          </cell>
          <cell r="FE414" t="str">
            <v>TARV</v>
          </cell>
          <cell r="FF414" t="b">
            <v>1</v>
          </cell>
          <cell r="FG414" t="str">
            <v>Treatment</v>
          </cell>
          <cell r="FH414" t="b">
            <v>1</v>
          </cell>
        </row>
        <row r="415">
          <cell r="FA415" t="str">
            <v>T-ARV.05.06</v>
          </cell>
          <cell r="FB415" t="str">
            <v>Number of Females with advanced HIV infection who ever started antiretroviral therapy (ART)</v>
          </cell>
          <cell r="FC415" t="str">
            <v># Females w/ advanced HIV infection who  started antiretroviral therapy (ART)</v>
          </cell>
          <cell r="FD415" t="str">
            <v>T-ARV.05</v>
          </cell>
          <cell r="FE415" t="str">
            <v>TARV</v>
          </cell>
          <cell r="FF415" t="b">
            <v>0</v>
          </cell>
          <cell r="FG415" t="str">
            <v>Treatment</v>
          </cell>
          <cell r="FH415" t="b">
            <v>1</v>
          </cell>
        </row>
        <row r="416">
          <cell r="FA416" t="str">
            <v>T-ARV.07.05</v>
          </cell>
          <cell r="FB416" t="str">
            <v>Total number of ART patients who have ever stopped ART</v>
          </cell>
          <cell r="FC416" t="str">
            <v>Total # ART patients who have stopped ART</v>
          </cell>
          <cell r="FD416" t="str">
            <v>T-ARV.07</v>
          </cell>
          <cell r="FE416" t="str">
            <v>TARV</v>
          </cell>
          <cell r="FF416" t="b">
            <v>1</v>
          </cell>
          <cell r="FG416" t="str">
            <v>Treatment</v>
          </cell>
          <cell r="FH416" t="b">
            <v>1</v>
          </cell>
        </row>
        <row r="417">
          <cell r="FA417" t="str">
            <v>T-ARV.13.01</v>
          </cell>
          <cell r="FB417" t="str">
            <v>Number of ART patients with immunologic failure by age group:0-14</v>
          </cell>
          <cell r="FC417" t="str">
            <v># ART patients (0-14yr) with immunologic failure</v>
          </cell>
          <cell r="FD417" t="str">
            <v>T-ARV.13</v>
          </cell>
          <cell r="FE417" t="str">
            <v>TARV</v>
          </cell>
          <cell r="FF417" t="b">
            <v>0</v>
          </cell>
          <cell r="FG417" t="str">
            <v>Treatment</v>
          </cell>
          <cell r="FH417" t="b">
            <v>1</v>
          </cell>
        </row>
        <row r="418">
          <cell r="FA418" t="str">
            <v>T-ARV.03.11</v>
          </cell>
          <cell r="FB418" t="str">
            <v>Number of Males 12-23 months old with advanced HIV infection currently receiving antiretroviral therapy (ART)</v>
          </cell>
          <cell r="FC418" t="str">
            <v># Males (12-23 months) w/ advanced HIV infection currently receiving ART</v>
          </cell>
          <cell r="FD418" t="str">
            <v>T-ARV.03</v>
          </cell>
          <cell r="FE418" t="str">
            <v>TARV</v>
          </cell>
          <cell r="FF418" t="b">
            <v>0</v>
          </cell>
          <cell r="FG418" t="str">
            <v>Treatment</v>
          </cell>
          <cell r="FH418" t="b">
            <v>1</v>
          </cell>
        </row>
        <row r="419">
          <cell r="FA419" t="str">
            <v>T-ARV.03.12</v>
          </cell>
          <cell r="FB419" t="str">
            <v>Number of Males ages 2 to 14 years old with advanced HIV infection currently receiving antiretroviral therapy (ART)</v>
          </cell>
          <cell r="FC419" t="str">
            <v># Males (2-14yr)w/ advanced HIV infection currently receiving ART</v>
          </cell>
          <cell r="FD419" t="str">
            <v>T-ARV.03</v>
          </cell>
          <cell r="FE419" t="str">
            <v>TARV</v>
          </cell>
          <cell r="FF419" t="b">
            <v>0</v>
          </cell>
          <cell r="FG419" t="str">
            <v>Treatment</v>
          </cell>
          <cell r="FH419" t="b">
            <v>1</v>
          </cell>
        </row>
        <row r="420">
          <cell r="FA420" t="str">
            <v>T-ARV.03.13</v>
          </cell>
          <cell r="FB420" t="str">
            <v>Number of Females 12-23 months old with advanced HIV infection currently receiving antiretroviral therapy (ART)</v>
          </cell>
          <cell r="FC420" t="str">
            <v># Females (12-23 months) w/advanced HIV infection currently receiving ART</v>
          </cell>
          <cell r="FD420" t="str">
            <v>T-ARV.03</v>
          </cell>
          <cell r="FE420" t="str">
            <v>TARV</v>
          </cell>
          <cell r="FF420" t="b">
            <v>0</v>
          </cell>
          <cell r="FG420" t="str">
            <v>Treatment</v>
          </cell>
          <cell r="FH420" t="b">
            <v>1</v>
          </cell>
        </row>
        <row r="421">
          <cell r="FA421" t="str">
            <v>T-ARV.03.14</v>
          </cell>
          <cell r="FB421" t="str">
            <v>Number of Females ages 2 to 14 years old with advanced HIV infection currently receiving antiretroviral therapy (ART)</v>
          </cell>
          <cell r="FC421" t="str">
            <v># Females (2-14 yrs) w/advanced HIV infection currently receiving ART</v>
          </cell>
          <cell r="FD421" t="str">
            <v>T-ARV.03</v>
          </cell>
          <cell r="FE421" t="str">
            <v>TARV</v>
          </cell>
          <cell r="FF421" t="b">
            <v>0</v>
          </cell>
          <cell r="FG421" t="str">
            <v>Treatment</v>
          </cell>
          <cell r="FH421" t="b">
            <v>1</v>
          </cell>
        </row>
        <row r="422">
          <cell r="FA422" t="str">
            <v>T-ARV.02.16</v>
          </cell>
          <cell r="FB422" t="str">
            <v>Number of Females ages 2 to 14 years old with advanced HIV infection newly enrolled on ART</v>
          </cell>
          <cell r="FC422" t="str">
            <v># Females (2-14 yrs) w/advanced HIV infection newly enrolled on ART</v>
          </cell>
          <cell r="FD422" t="str">
            <v>T-ARV.02</v>
          </cell>
          <cell r="FE422" t="str">
            <v>TARV</v>
          </cell>
          <cell r="FF422" t="b">
            <v>0</v>
          </cell>
          <cell r="FG422" t="str">
            <v>Treatment</v>
          </cell>
          <cell r="FH422" t="b">
            <v>1</v>
          </cell>
        </row>
        <row r="423">
          <cell r="FA423" t="str">
            <v>T-ARV.02.15</v>
          </cell>
          <cell r="FB423" t="str">
            <v>Number of Females 12-23 months old with advanced HIV infection newly enrolled on ART</v>
          </cell>
          <cell r="FC423" t="str">
            <v># Females (12-23 months) w/advanced HIV infection newly enrolled on ART</v>
          </cell>
          <cell r="FD423" t="str">
            <v>T-ARV.02</v>
          </cell>
          <cell r="FE423" t="str">
            <v>TARV</v>
          </cell>
          <cell r="FF423" t="b">
            <v>0</v>
          </cell>
          <cell r="FG423" t="str">
            <v>Treatment</v>
          </cell>
          <cell r="FH423" t="b">
            <v>1</v>
          </cell>
        </row>
        <row r="424">
          <cell r="FA424" t="str">
            <v>T-ARV.02.14</v>
          </cell>
          <cell r="FB424" t="str">
            <v>Number of Males ages 2 to 14 years old with advanced HIV infection newly enrolled on ART</v>
          </cell>
          <cell r="FC424" t="str">
            <v># Males (2-14yr)w/ advanced HIV infection newly enrolled on ART</v>
          </cell>
          <cell r="FD424" t="str">
            <v>T-ARV.02</v>
          </cell>
          <cell r="FE424" t="str">
            <v>TARV</v>
          </cell>
          <cell r="FF424" t="b">
            <v>0</v>
          </cell>
          <cell r="FG424" t="str">
            <v>Treatment</v>
          </cell>
          <cell r="FH424" t="b">
            <v>1</v>
          </cell>
        </row>
        <row r="425">
          <cell r="FA425" t="str">
            <v>T-ARV.02.13</v>
          </cell>
          <cell r="FB425" t="str">
            <v>Number of Males 12-23 months old with advanced HIV infection newly enrolled on ART</v>
          </cell>
          <cell r="FC425" t="str">
            <v># Males (12-23 months) w/ advanced HIV infection newly enrolled on ART</v>
          </cell>
          <cell r="FD425" t="str">
            <v>T-ARV.02</v>
          </cell>
          <cell r="FE425" t="str">
            <v>TARV</v>
          </cell>
          <cell r="FF425" t="b">
            <v>0</v>
          </cell>
          <cell r="FG425" t="str">
            <v>Treatment</v>
          </cell>
          <cell r="FH425" t="b">
            <v>1</v>
          </cell>
        </row>
        <row r="426">
          <cell r="FA426" t="str">
            <v>T-ARV-SatInfo.Comments.01</v>
          </cell>
          <cell r="FB426" t="str">
            <v>Comments by USG or Partner for the TARV Satellite site. Please enter your initials at the beginning of your comments (e.g. AB: These are my comments)</v>
          </cell>
          <cell r="FC426" t="str">
            <v>TARV SatelliteComments</v>
          </cell>
          <cell r="FD426" t="str">
            <v>T-ARV-SatInfo.Comments</v>
          </cell>
          <cell r="FE426" t="str">
            <v>TARV</v>
          </cell>
          <cell r="FF426" t="b">
            <v>0</v>
          </cell>
          <cell r="FG426" t="str">
            <v>Treatment</v>
          </cell>
          <cell r="FH426" t="b">
            <v>0</v>
          </cell>
        </row>
        <row r="427">
          <cell r="FA427" t="str">
            <v>T-ARV.Comments.01</v>
          </cell>
          <cell r="FB427" t="str">
            <v>Comments by USG or Partner for this district/facility's TARV results. Please enter your initials at the beginning of your comments (e.g. AB: These are my comments)</v>
          </cell>
          <cell r="FC427" t="str">
            <v>TARV Comments</v>
          </cell>
          <cell r="FD427" t="str">
            <v>T-ARV.Comments</v>
          </cell>
          <cell r="FE427" t="str">
            <v>TARV</v>
          </cell>
          <cell r="FF427" t="b">
            <v>0</v>
          </cell>
          <cell r="FG427" t="str">
            <v>Treatment</v>
          </cell>
          <cell r="FH427" t="b">
            <v>0</v>
          </cell>
        </row>
        <row r="428">
          <cell r="FA428" t="str">
            <v>T-ARV.10.03</v>
          </cell>
          <cell r="FB428" t="str">
            <v>Number of ART patients who have ever transferred out by gender: Male</v>
          </cell>
          <cell r="FC428" t="str">
            <v># ART patients (male) who have  transferred out</v>
          </cell>
          <cell r="FD428" t="str">
            <v>T-ARV.10</v>
          </cell>
          <cell r="FE428" t="str">
            <v>TARV</v>
          </cell>
          <cell r="FF428" t="b">
            <v>0</v>
          </cell>
          <cell r="FG428" t="str">
            <v>Treatment</v>
          </cell>
          <cell r="FH428" t="b">
            <v>1</v>
          </cell>
        </row>
        <row r="429">
          <cell r="FA429" t="str">
            <v>T-ARV.13.02</v>
          </cell>
          <cell r="FB429" t="str">
            <v>Number of ART patients with immunologic failure by age group: 15+</v>
          </cell>
          <cell r="FC429" t="str">
            <v># ART patients (15+yr) with immunologic failure</v>
          </cell>
          <cell r="FD429" t="str">
            <v>T-ARV.13</v>
          </cell>
          <cell r="FE429" t="str">
            <v>TARV</v>
          </cell>
          <cell r="FF429" t="b">
            <v>0</v>
          </cell>
          <cell r="FG429" t="str">
            <v>Treatment</v>
          </cell>
          <cell r="FH429" t="b">
            <v>1</v>
          </cell>
        </row>
        <row r="430">
          <cell r="FA430" t="str">
            <v>T-ARV.10.02</v>
          </cell>
          <cell r="FB430" t="str">
            <v>Number of ART patients who have ever transferred out by age group: 15+</v>
          </cell>
          <cell r="FC430" t="str">
            <v># ART patients (15+yr) who have  transferred out</v>
          </cell>
          <cell r="FD430" t="str">
            <v>T-ARV.10</v>
          </cell>
          <cell r="FE430" t="str">
            <v>TARV</v>
          </cell>
          <cell r="FF430" t="b">
            <v>0</v>
          </cell>
          <cell r="FG430" t="str">
            <v>Treatment</v>
          </cell>
          <cell r="FH430" t="b">
            <v>1</v>
          </cell>
        </row>
        <row r="431">
          <cell r="FA431" t="str">
            <v>T-ARV.12.03</v>
          </cell>
          <cell r="FB431" t="str">
            <v>Total number of ART patients with clinical failure</v>
          </cell>
          <cell r="FC431" t="str">
            <v>Total # ART patients with clinical failure</v>
          </cell>
          <cell r="FD431" t="str">
            <v>T-ARV.12</v>
          </cell>
          <cell r="FE431" t="str">
            <v>TARV</v>
          </cell>
          <cell r="FF431" t="b">
            <v>1</v>
          </cell>
          <cell r="FG431" t="str">
            <v>Treatment</v>
          </cell>
          <cell r="FH431" t="b">
            <v>1</v>
          </cell>
        </row>
        <row r="432">
          <cell r="FA432" t="str">
            <v>T-ARV.12.02</v>
          </cell>
          <cell r="FB432" t="str">
            <v>Number of ART patients with clinical failure by age group: 15+</v>
          </cell>
          <cell r="FC432" t="str">
            <v># ART patients (15+yr) with clinical failure</v>
          </cell>
          <cell r="FD432" t="str">
            <v>T-ARV.12</v>
          </cell>
          <cell r="FE432" t="str">
            <v>TARV</v>
          </cell>
          <cell r="FF432" t="b">
            <v>0</v>
          </cell>
          <cell r="FG432" t="str">
            <v>Treatment</v>
          </cell>
          <cell r="FH432" t="b">
            <v>1</v>
          </cell>
        </row>
        <row r="433">
          <cell r="FA433" t="str">
            <v>T-ARV.12.01</v>
          </cell>
          <cell r="FB433" t="str">
            <v>Number of ART patients with clinical failure by age group: 0-14</v>
          </cell>
          <cell r="FC433" t="str">
            <v># ART patients (0-14yr) with clinical failure</v>
          </cell>
          <cell r="FD433" t="str">
            <v>T-ARV.12</v>
          </cell>
          <cell r="FE433" t="str">
            <v>TARV</v>
          </cell>
          <cell r="FF433" t="b">
            <v>0</v>
          </cell>
          <cell r="FG433" t="str">
            <v>Treatment</v>
          </cell>
          <cell r="FH433" t="b">
            <v>1</v>
          </cell>
        </row>
        <row r="434">
          <cell r="FA434" t="str">
            <v>T-ARV.11.03</v>
          </cell>
          <cell r="FB434" t="str">
            <v>Number of ART patients who have ever transferred in by gender: Male</v>
          </cell>
          <cell r="FC434" t="str">
            <v># ART patients (male) who have  transferred in</v>
          </cell>
          <cell r="FD434" t="str">
            <v>T-ARV.11</v>
          </cell>
          <cell r="FE434" t="str">
            <v>TARV</v>
          </cell>
          <cell r="FF434" t="b">
            <v>0</v>
          </cell>
          <cell r="FG434" t="str">
            <v>Treatment</v>
          </cell>
          <cell r="FH434" t="b">
            <v>1</v>
          </cell>
        </row>
        <row r="435">
          <cell r="FA435" t="str">
            <v>T-ARV.01.03</v>
          </cell>
          <cell r="FB435" t="str">
            <v>Number of Satellite Sites supported</v>
          </cell>
          <cell r="FC435" t="str">
            <v># of Satellite Sites supported</v>
          </cell>
          <cell r="FD435" t="str">
            <v>T-ARV.01</v>
          </cell>
          <cell r="FE435" t="str">
            <v>TARV</v>
          </cell>
          <cell r="FF435" t="b">
            <v>0</v>
          </cell>
          <cell r="FG435" t="str">
            <v>Treatment</v>
          </cell>
          <cell r="FH435" t="b">
            <v>1</v>
          </cell>
        </row>
        <row r="436">
          <cell r="FA436" t="str">
            <v>T-ARV.05.05</v>
          </cell>
          <cell r="FB436" t="str">
            <v>Number of Males with advanced HIV infection who ever started antiretroviral therapy (ART)</v>
          </cell>
          <cell r="FC436" t="str">
            <v># Males w/advanced HIV infection who started antiretroviral therapy (ART)</v>
          </cell>
          <cell r="FD436" t="str">
            <v>T-ARV.05</v>
          </cell>
          <cell r="FE436" t="str">
            <v>TARV</v>
          </cell>
          <cell r="FF436" t="b">
            <v>0</v>
          </cell>
          <cell r="FG436" t="str">
            <v>Treatment</v>
          </cell>
          <cell r="FH436" t="b">
            <v>1</v>
          </cell>
        </row>
        <row r="437">
          <cell r="FA437" t="str">
            <v>T-ARV.11.02</v>
          </cell>
          <cell r="FB437" t="str">
            <v>Number of ART patients who have ever transferred in by age group: 15+</v>
          </cell>
          <cell r="FC437" t="str">
            <v># ART patients (15+yr) who have  transferred in</v>
          </cell>
          <cell r="FD437" t="str">
            <v>T-ARV.11</v>
          </cell>
          <cell r="FE437" t="str">
            <v>TARV</v>
          </cell>
          <cell r="FF437" t="b">
            <v>0</v>
          </cell>
          <cell r="FG437" t="str">
            <v>Treatment</v>
          </cell>
          <cell r="FH437" t="b">
            <v>1</v>
          </cell>
        </row>
        <row r="438">
          <cell r="FA438" t="str">
            <v>T-ARV.11.01</v>
          </cell>
          <cell r="FB438" t="str">
            <v>Number of ART patients who have ever transferred in by age group: 0-14</v>
          </cell>
          <cell r="FC438" t="str">
            <v># ART patients (0-14yr) who have  transferred in</v>
          </cell>
          <cell r="FD438" t="str">
            <v>T-ARV.11</v>
          </cell>
          <cell r="FE438" t="str">
            <v>TARV</v>
          </cell>
          <cell r="FF438" t="b">
            <v>0</v>
          </cell>
          <cell r="FG438" t="str">
            <v>Treatment</v>
          </cell>
          <cell r="FH438" t="b">
            <v>1</v>
          </cell>
        </row>
        <row r="439">
          <cell r="FA439" t="str">
            <v>T-ARV.10.04</v>
          </cell>
          <cell r="FB439" t="str">
            <v>Number of ART patients who have ever transferred out by gender: Female</v>
          </cell>
          <cell r="FC439" t="str">
            <v># ART patients (female) who have  transferred out</v>
          </cell>
          <cell r="FD439" t="str">
            <v>T-ARV.10</v>
          </cell>
          <cell r="FE439" t="str">
            <v>TARV</v>
          </cell>
          <cell r="FF439" t="b">
            <v>0</v>
          </cell>
          <cell r="FG439" t="str">
            <v>Treatment</v>
          </cell>
          <cell r="FH439" t="b">
            <v>1</v>
          </cell>
        </row>
        <row r="440">
          <cell r="FA440" t="str">
            <v>T-ARV.11.04</v>
          </cell>
          <cell r="FB440" t="str">
            <v>Number of ART patients who have ever transferred in by gender: Female</v>
          </cell>
          <cell r="FC440" t="str">
            <v># ART patients (female) who have  transferred in</v>
          </cell>
          <cell r="FD440" t="str">
            <v>T-ARV.11</v>
          </cell>
          <cell r="FE440" t="str">
            <v>TARV</v>
          </cell>
          <cell r="FF440" t="b">
            <v>0</v>
          </cell>
          <cell r="FG440" t="str">
            <v>Treatment</v>
          </cell>
          <cell r="FH440" t="b">
            <v>1</v>
          </cell>
        </row>
        <row r="441">
          <cell r="FA441" t="str">
            <v>T-ARV.13.03</v>
          </cell>
          <cell r="FB441" t="str">
            <v>Total number of ART patients with immunologic failure</v>
          </cell>
          <cell r="FC441" t="str">
            <v>Total #ART patients with immunologic failure</v>
          </cell>
          <cell r="FD441" t="str">
            <v>T-ARV.13</v>
          </cell>
          <cell r="FE441" t="str">
            <v>TARV</v>
          </cell>
          <cell r="FF441" t="b">
            <v>1</v>
          </cell>
          <cell r="FG441" t="str">
            <v>Treatment</v>
          </cell>
          <cell r="FH441" t="b">
            <v>1</v>
          </cell>
        </row>
        <row r="442">
          <cell r="FA442" t="str">
            <v>T-ARV.03.08</v>
          </cell>
          <cell r="FB442" t="str">
            <v>Number of Females 15 years and older with advanced HIV infection currently receiving antiretroviral therapy (ART)</v>
          </cell>
          <cell r="FC442" t="str">
            <v># Females (15 +yrs)  w/ advanced HIV infection currently receiving antiretroviral therapy (ART)</v>
          </cell>
          <cell r="FD442" t="str">
            <v>T-ARV.03</v>
          </cell>
          <cell r="FE442" t="str">
            <v>TARV</v>
          </cell>
          <cell r="FF442" t="b">
            <v>0</v>
          </cell>
          <cell r="FG442" t="str">
            <v>Treatment</v>
          </cell>
          <cell r="FH442" t="b">
            <v>1</v>
          </cell>
        </row>
        <row r="443">
          <cell r="FA443" t="str">
            <v>T-ARV.04-12.05</v>
          </cell>
          <cell r="FB443" t="str">
            <v>Number of adults (from the adult cohort) who stopped ART within 12 months after initiating treatment (as of final day of the current reporting period)</v>
          </cell>
          <cell r="FC443" t="str">
            <v># adults (15+) who stopped ART within 12 months after initiating ART</v>
          </cell>
          <cell r="FD443" t="str">
            <v>T-ARV.04-12</v>
          </cell>
          <cell r="FE443" t="str">
            <v>TARV</v>
          </cell>
          <cell r="FF443" t="b">
            <v>0</v>
          </cell>
          <cell r="FG443" t="str">
            <v>Treatment</v>
          </cell>
          <cell r="FH443" t="b">
            <v>1</v>
          </cell>
        </row>
        <row r="444">
          <cell r="FA444" t="str">
            <v>T-ARV.02.02</v>
          </cell>
          <cell r="FB444" t="str">
            <v>Number of Males ages 1 to 14 years old with advanced HIV infection newly enrolled on ART</v>
          </cell>
          <cell r="FC444" t="str">
            <v># Males (1-14yr)w/ advanced HIV infection newly enrolled on ART</v>
          </cell>
          <cell r="FD444" t="str">
            <v>T-ARV.02</v>
          </cell>
          <cell r="FE444" t="str">
            <v>TARV</v>
          </cell>
          <cell r="FF444" t="b">
            <v>0</v>
          </cell>
          <cell r="FG444" t="str">
            <v>Treatment</v>
          </cell>
          <cell r="FH444" t="b">
            <v>1</v>
          </cell>
        </row>
        <row r="445">
          <cell r="FA445" t="str">
            <v>T-ARV.02.01</v>
          </cell>
          <cell r="FB445" t="str">
            <v>Number of Males less than 12 months old with advanced HIV infection newly enrolled on ART</v>
          </cell>
          <cell r="FC445" t="str">
            <v># Males less (&lt;12 months) w/ advanced HIV infection newly enrolled on ART</v>
          </cell>
          <cell r="FD445" t="str">
            <v>T-ARV.02</v>
          </cell>
          <cell r="FE445" t="str">
            <v>TARV</v>
          </cell>
          <cell r="FF445" t="b">
            <v>0</v>
          </cell>
          <cell r="FG445" t="str">
            <v>Treatment</v>
          </cell>
          <cell r="FH445" t="b">
            <v>1</v>
          </cell>
        </row>
        <row r="446">
          <cell r="FA446" t="str">
            <v>T-ARV.01.02</v>
          </cell>
          <cell r="FB446" t="str">
            <v>Satellite Site Name</v>
          </cell>
          <cell r="FC446" t="str">
            <v>Satellite Site Name</v>
          </cell>
          <cell r="FD446" t="str">
            <v>T-ARV.01</v>
          </cell>
          <cell r="FE446" t="str">
            <v>TARV</v>
          </cell>
          <cell r="FF446" t="b">
            <v>1</v>
          </cell>
          <cell r="FG446" t="str">
            <v>Treatment</v>
          </cell>
          <cell r="FH446" t="b">
            <v>0</v>
          </cell>
        </row>
        <row r="447">
          <cell r="FA447" t="str">
            <v>T-ARV.01.01</v>
          </cell>
          <cell r="FB447" t="str">
            <v>Total Number of sites providing ART</v>
          </cell>
          <cell r="FC447" t="str">
            <v>Total # sites providing ART</v>
          </cell>
          <cell r="FD447" t="str">
            <v>T-ARV.01</v>
          </cell>
          <cell r="FE447" t="str">
            <v>TARV</v>
          </cell>
          <cell r="FF447" t="b">
            <v>1</v>
          </cell>
          <cell r="FG447" t="str">
            <v>Treatment</v>
          </cell>
          <cell r="FH447" t="b">
            <v>1</v>
          </cell>
        </row>
        <row r="448">
          <cell r="FA448" t="str">
            <v>T-ARV.02.04</v>
          </cell>
          <cell r="FB448" t="str">
            <v>Males 5 to 14 (New on ARV)</v>
          </cell>
          <cell r="FC448" t="str">
            <v>Males 5 to 14 (New on ARV)</v>
          </cell>
          <cell r="FD448" t="str">
            <v>T-ARV.02</v>
          </cell>
          <cell r="FE448" t="str">
            <v>TARV</v>
          </cell>
          <cell r="FF448" t="b">
            <v>0</v>
          </cell>
          <cell r="FG448" t="str">
            <v>Treatment</v>
          </cell>
          <cell r="FH448" t="b">
            <v>1</v>
          </cell>
        </row>
        <row r="449">
          <cell r="FA449" t="str">
            <v>T-ARV.03.07</v>
          </cell>
          <cell r="FB449" t="str">
            <v>FEMALES &lt;15 (CURRENTLY ON ARV)</v>
          </cell>
          <cell r="FC449" t="str">
            <v>FEMALES &lt;15 (CURRENTLY ON ARV)</v>
          </cell>
          <cell r="FD449" t="str">
            <v>T-ARV.03</v>
          </cell>
          <cell r="FE449" t="str">
            <v>TARV</v>
          </cell>
          <cell r="FF449" t="b">
            <v>0</v>
          </cell>
          <cell r="FG449" t="str">
            <v>Treatment</v>
          </cell>
          <cell r="FH449" t="b">
            <v>1</v>
          </cell>
        </row>
        <row r="450">
          <cell r="FA450" t="str">
            <v>T-ARV.02.05</v>
          </cell>
          <cell r="FB450" t="str">
            <v>Number of Males 15 years and older with advanced HIV infection newly enrolled on ART</v>
          </cell>
          <cell r="FC450" t="str">
            <v># Males (15+ yrs) w/advanced HIV infection newly enrolled on ART</v>
          </cell>
          <cell r="FD450" t="str">
            <v>T-ARV.02</v>
          </cell>
          <cell r="FE450" t="str">
            <v>TARV</v>
          </cell>
          <cell r="FF450" t="b">
            <v>0</v>
          </cell>
          <cell r="FG450" t="str">
            <v>Treatment</v>
          </cell>
          <cell r="FH450" t="b">
            <v>1</v>
          </cell>
        </row>
        <row r="451">
          <cell r="FA451" t="str">
            <v>T-ARV.03.09</v>
          </cell>
          <cell r="FB451" t="str">
            <v>Number of Pregnant Women with advanced HIV infection currently receiving antiretroviral therapy (ART) - A Subset of Female</v>
          </cell>
          <cell r="FC451" t="str">
            <v># Pregnant Women w/ advanced HIV infection currently receiving antiretroviral therapy (ART)</v>
          </cell>
          <cell r="FD451" t="str">
            <v>T-ARV.03</v>
          </cell>
          <cell r="FE451" t="str">
            <v>TARV</v>
          </cell>
          <cell r="FF451" t="b">
            <v>0</v>
          </cell>
          <cell r="FG451" t="str">
            <v>Treatment</v>
          </cell>
          <cell r="FH451" t="b">
            <v>1</v>
          </cell>
        </row>
        <row r="452">
          <cell r="FA452" t="str">
            <v>T-ARV.03.10</v>
          </cell>
          <cell r="FB452" t="str">
            <v>Total Number of Individuals with advanced HIV infection currently receiving antiretroviral therapy (ART)</v>
          </cell>
          <cell r="FC452" t="str">
            <v>Total # persons w/ advanced HIV infection currently receiving antiretroviral therapy (ART)</v>
          </cell>
          <cell r="FD452" t="str">
            <v>T-ARV.03</v>
          </cell>
          <cell r="FE452" t="str">
            <v>TARV</v>
          </cell>
          <cell r="FF452" t="b">
            <v>1</v>
          </cell>
          <cell r="FG452" t="str">
            <v>Treatment</v>
          </cell>
          <cell r="FH452" t="b">
            <v>1</v>
          </cell>
        </row>
        <row r="453">
          <cell r="FA453" t="str">
            <v>T-ARV.04-12.01</v>
          </cell>
          <cell r="FB453" t="str">
            <v>Number of adults (15+) who initiated ART 12-15 months prior to the end of the current reporting period - Adult Cohort (e.g. for APR 2010 this period is July-Sept 2009).</v>
          </cell>
          <cell r="FC453" t="str">
            <v># adults (15+) initiated ART (12-15 months prior to current reporting period)</v>
          </cell>
          <cell r="FD453" t="str">
            <v>T-ARV.04-12</v>
          </cell>
          <cell r="FE453" t="str">
            <v>TARV</v>
          </cell>
          <cell r="FF453" t="b">
            <v>0</v>
          </cell>
          <cell r="FG453" t="str">
            <v>Treatment</v>
          </cell>
          <cell r="FH453" t="b">
            <v>1</v>
          </cell>
        </row>
        <row r="454">
          <cell r="FA454" t="str">
            <v>T-ARV.04-12.02</v>
          </cell>
          <cell r="FB454" t="str">
            <v>Number of adults (from the adult cohort) still alive and on ART at 12 months after initiating treatment (as of final day of the current reporting period)</v>
          </cell>
          <cell r="FC454" t="str">
            <v># adults (15+) still alive &amp; on ART 12 months after initiating ART</v>
          </cell>
          <cell r="FD454" t="str">
            <v>T-ARV.04-12</v>
          </cell>
          <cell r="FE454" t="str">
            <v>TARV</v>
          </cell>
          <cell r="FF454" t="b">
            <v>0</v>
          </cell>
          <cell r="FG454" t="str">
            <v>Treatment</v>
          </cell>
          <cell r="FH454" t="b">
            <v>1</v>
          </cell>
        </row>
        <row r="455">
          <cell r="FA455" t="str">
            <v>T-ARV.04-12.03</v>
          </cell>
          <cell r="FB455" t="str">
            <v>Number of adults (from the adult cohort) on ART who died within 12 months after initiating treatment (as of final day of the current reporting period)</v>
          </cell>
          <cell r="FC455" t="str">
            <v># adults (15+) on ART who died within 12 months after initiating ART</v>
          </cell>
          <cell r="FD455" t="str">
            <v>T-ARV.04-12</v>
          </cell>
          <cell r="FE455" t="str">
            <v>TARV</v>
          </cell>
          <cell r="FF455" t="b">
            <v>0</v>
          </cell>
          <cell r="FG455" t="str">
            <v>Treatment</v>
          </cell>
          <cell r="FH455" t="b">
            <v>1</v>
          </cell>
        </row>
        <row r="456">
          <cell r="FA456" t="str">
            <v>T-ARV.11.05</v>
          </cell>
          <cell r="FB456" t="str">
            <v>Total Number of ART patients who have ever transferred in</v>
          </cell>
          <cell r="FC456" t="str">
            <v>Total # ART patients who have  transferred in</v>
          </cell>
          <cell r="FD456" t="str">
            <v>T-ARV.11</v>
          </cell>
          <cell r="FE456" t="str">
            <v>TARV</v>
          </cell>
          <cell r="FF456" t="b">
            <v>1</v>
          </cell>
          <cell r="FG456" t="str">
            <v>Treatment</v>
          </cell>
          <cell r="FH456" t="b">
            <v>1</v>
          </cell>
        </row>
        <row r="457">
          <cell r="FA457" t="str">
            <v>T-ARV.00.01</v>
          </cell>
          <cell r="FB457" t="str">
            <v>Reported program results are from an electronic patient tracking/reporting system: (Yes/No)</v>
          </cell>
          <cell r="FC457" t="str">
            <v>Reported program results are from an electronic patient tracking/reporting system: (Yes/No)</v>
          </cell>
          <cell r="FD457" t="str">
            <v>T-ARV.00</v>
          </cell>
          <cell r="FE457" t="str">
            <v>TARV</v>
          </cell>
          <cell r="FF457" t="b">
            <v>0</v>
          </cell>
          <cell r="FG457" t="str">
            <v>Treatment</v>
          </cell>
          <cell r="FH457" t="b">
            <v>0</v>
          </cell>
        </row>
        <row r="458">
          <cell r="FA458" t="str">
            <v>T-ARV.02.12</v>
          </cell>
          <cell r="FB458" t="str">
            <v>Total Number of Individuals with advanced HIV infection newly enrolled on ART</v>
          </cell>
          <cell r="FC458" t="str">
            <v>Total # persons w/ advanced HIV infection newly enrolled on ART</v>
          </cell>
          <cell r="FD458" t="str">
            <v>T-ARV.02</v>
          </cell>
          <cell r="FE458" t="str">
            <v>TARV</v>
          </cell>
          <cell r="FF458" t="b">
            <v>1</v>
          </cell>
          <cell r="FG458" t="str">
            <v>Treatment</v>
          </cell>
          <cell r="FH458" t="b">
            <v>1</v>
          </cell>
        </row>
        <row r="459">
          <cell r="FA459" t="str">
            <v>T-ARV.05.04</v>
          </cell>
          <cell r="FB459" t="str">
            <v>Number of persons aged 15 years and older with advanced HIV infection who ever started antiretroviral therapy (ART)</v>
          </cell>
          <cell r="FC459" t="str">
            <v># persons (15+ yrs)w/advanced HIV infection who started antiretroviral therapy (ART)</v>
          </cell>
          <cell r="FD459" t="str">
            <v>T-ARV.05</v>
          </cell>
          <cell r="FE459" t="str">
            <v>TARV</v>
          </cell>
          <cell r="FF459" t="b">
            <v>0</v>
          </cell>
          <cell r="FG459" t="str">
            <v>Treatment</v>
          </cell>
          <cell r="FH459" t="b">
            <v>1</v>
          </cell>
        </row>
        <row r="460">
          <cell r="FA460" t="str">
            <v>T-ARV.03.06</v>
          </cell>
          <cell r="FB460" t="str">
            <v>Number of Females ages 1 to 14 years old with advanced HIV infection currently receiving antiretroviral therapy (ART)</v>
          </cell>
          <cell r="FC460" t="str">
            <v># Females (1-14yr)w/ advanced HIV infection currently receiving antiretroviral therapy (ART)</v>
          </cell>
          <cell r="FD460" t="str">
            <v>T-ARV.03</v>
          </cell>
          <cell r="FE460" t="str">
            <v>TARV</v>
          </cell>
          <cell r="FF460" t="b">
            <v>0</v>
          </cell>
          <cell r="FG460" t="str">
            <v>Treatment</v>
          </cell>
          <cell r="FH460" t="b">
            <v>1</v>
          </cell>
        </row>
        <row r="461">
          <cell r="FA461" t="str">
            <v>T-ARV.03.05</v>
          </cell>
          <cell r="FB461" t="str">
            <v>Number of Females less than 12 months old with advanced HIV infection currently receiving antiretroviral therapy (ART)</v>
          </cell>
          <cell r="FC461" t="str">
            <v># Females (&lt;12 months) w/ advanced HIV infection currently receiving antiretroviral therapy (ART)</v>
          </cell>
          <cell r="FD461" t="str">
            <v>T-ARV.03</v>
          </cell>
          <cell r="FE461" t="str">
            <v>TARV</v>
          </cell>
          <cell r="FF461" t="b">
            <v>0</v>
          </cell>
          <cell r="FG461" t="str">
            <v>Treatment</v>
          </cell>
          <cell r="FH461" t="b">
            <v>1</v>
          </cell>
        </row>
        <row r="462">
          <cell r="FA462" t="str">
            <v>T-ARV.03.04</v>
          </cell>
          <cell r="FB462" t="str">
            <v>Number of Males 15 years and older with advanced HIV infection currently receiving antiretroviral therapy (ART)</v>
          </cell>
          <cell r="FC462" t="str">
            <v># Males (15 +yrs) w/advanced HIV infection currently receiving antiretroviral therapy (ART)</v>
          </cell>
          <cell r="FD462" t="str">
            <v>T-ARV.03</v>
          </cell>
          <cell r="FE462" t="str">
            <v>TARV</v>
          </cell>
          <cell r="FF462" t="b">
            <v>0</v>
          </cell>
          <cell r="FG462" t="str">
            <v>Treatment</v>
          </cell>
          <cell r="FH462" t="b">
            <v>1</v>
          </cell>
        </row>
        <row r="463">
          <cell r="FA463" t="str">
            <v>T-ARV.03.03</v>
          </cell>
          <cell r="FB463" t="str">
            <v>MALES &lt; 15 (CURRENTLY ON ARV)</v>
          </cell>
          <cell r="FC463" t="str">
            <v>MALES &lt; 15 (CURRENTLY ON ARV)</v>
          </cell>
          <cell r="FD463" t="str">
            <v>T-ARV.03</v>
          </cell>
          <cell r="FE463" t="str">
            <v>TARV</v>
          </cell>
          <cell r="FF463" t="b">
            <v>0</v>
          </cell>
          <cell r="FG463" t="str">
            <v>Treatment</v>
          </cell>
          <cell r="FH463" t="b">
            <v>1</v>
          </cell>
        </row>
        <row r="464">
          <cell r="FA464" t="str">
            <v>T-ARV.02.03</v>
          </cell>
          <cell r="FB464" t="str">
            <v>Males 0 to 4 (New on ARV)</v>
          </cell>
          <cell r="FC464" t="str">
            <v>Males 0 to 4 (New on ARV)</v>
          </cell>
          <cell r="FD464" t="str">
            <v>T-ARV.02</v>
          </cell>
          <cell r="FE464" t="str">
            <v>TARV</v>
          </cell>
          <cell r="FF464" t="b">
            <v>0</v>
          </cell>
          <cell r="FG464" t="str">
            <v>Treatment</v>
          </cell>
          <cell r="FH464" t="b">
            <v>1</v>
          </cell>
        </row>
        <row r="465">
          <cell r="FA465" t="str">
            <v>T-ARV.03.01</v>
          </cell>
          <cell r="FB465" t="str">
            <v>Number of Male less than 12 months old with advanced HIV infection currently receiving antiretroviral therapy (ART)</v>
          </cell>
          <cell r="FC465" t="str">
            <v># Male (&lt;12 months) w/advanced HIV infection currently receiving antiretroviral therapy (ART)</v>
          </cell>
          <cell r="FD465" t="str">
            <v>T-ARV.03</v>
          </cell>
          <cell r="FE465" t="str">
            <v>TARV</v>
          </cell>
          <cell r="FF465" t="b">
            <v>0</v>
          </cell>
          <cell r="FG465" t="str">
            <v>Treatment</v>
          </cell>
          <cell r="FH465" t="b">
            <v>1</v>
          </cell>
        </row>
        <row r="466">
          <cell r="FA466" t="str">
            <v>T-ARV.04-12.06</v>
          </cell>
          <cell r="FB466" t="str">
            <v>Number of adults (from the adult cohort) on ART who transferred out within 12 months after initiating treatment (as of final day of the current reporting period)</v>
          </cell>
          <cell r="FC466" t="str">
            <v># adults (15+) on ART who transferred out within 12 months after initiating ART</v>
          </cell>
          <cell r="FD466" t="str">
            <v>T-ARV.04-12</v>
          </cell>
          <cell r="FE466" t="str">
            <v>TARV</v>
          </cell>
          <cell r="FF466" t="b">
            <v>0</v>
          </cell>
          <cell r="FG466" t="str">
            <v>Treatment</v>
          </cell>
          <cell r="FH466" t="b">
            <v>1</v>
          </cell>
        </row>
        <row r="467">
          <cell r="FA467" t="str">
            <v>T-ARV.02.11</v>
          </cell>
          <cell r="FB467" t="str">
            <v>Number of Pregnant Women with advanced HIV infection newly enrolled on ART - A Subset of Female</v>
          </cell>
          <cell r="FC467" t="str">
            <v># Pregnant Women w/advanced HIV infection newly enrolled on ART</v>
          </cell>
          <cell r="FD467" t="str">
            <v>T-ARV.02</v>
          </cell>
          <cell r="FE467" t="str">
            <v>TARV</v>
          </cell>
          <cell r="FF467" t="b">
            <v>0</v>
          </cell>
          <cell r="FG467" t="str">
            <v>Treatment</v>
          </cell>
          <cell r="FH467" t="b">
            <v>1</v>
          </cell>
        </row>
        <row r="468">
          <cell r="FA468" t="str">
            <v>T-ARV.02.10</v>
          </cell>
          <cell r="FB468" t="str">
            <v>Number of Females 15 years and older with advanced HIV infection newly enrolled on ART</v>
          </cell>
          <cell r="FC468" t="str">
            <v># Females 15 +yrs w/ advanced HIV infection newly enrolled on ART</v>
          </cell>
          <cell r="FD468" t="str">
            <v>T-ARV.02</v>
          </cell>
          <cell r="FE468" t="str">
            <v>TARV</v>
          </cell>
          <cell r="FF468" t="b">
            <v>0</v>
          </cell>
          <cell r="FG468" t="str">
            <v>Treatment</v>
          </cell>
          <cell r="FH468" t="b">
            <v>1</v>
          </cell>
        </row>
        <row r="469">
          <cell r="FA469" t="str">
            <v>T-ARV.02.09</v>
          </cell>
          <cell r="FB469" t="str">
            <v>Females 5 to 14 (New on ARV)</v>
          </cell>
          <cell r="FC469" t="str">
            <v>Females 5 to 14 (New on ARV)</v>
          </cell>
          <cell r="FD469" t="str">
            <v>T-ARV.02</v>
          </cell>
          <cell r="FE469" t="str">
            <v>TARV</v>
          </cell>
          <cell r="FF469" t="b">
            <v>0</v>
          </cell>
          <cell r="FG469" t="str">
            <v>Treatment</v>
          </cell>
          <cell r="FH469" t="b">
            <v>1</v>
          </cell>
        </row>
        <row r="470">
          <cell r="FA470" t="str">
            <v>T-ARV.02.08</v>
          </cell>
          <cell r="FB470" t="str">
            <v>Females 0 to 4 (New on ARV)</v>
          </cell>
          <cell r="FC470" t="str">
            <v>Females 0 to 4 (New on ARV)</v>
          </cell>
          <cell r="FD470" t="str">
            <v>T-ARV.02</v>
          </cell>
          <cell r="FE470" t="str">
            <v>TARV</v>
          </cell>
          <cell r="FF470" t="b">
            <v>0</v>
          </cell>
          <cell r="FG470" t="str">
            <v>Treatment</v>
          </cell>
          <cell r="FH470" t="b">
            <v>1</v>
          </cell>
        </row>
        <row r="471">
          <cell r="FA471" t="str">
            <v>T-ARV.02.07</v>
          </cell>
          <cell r="FB471" t="str">
            <v>Number of Females ages 1 to 14 years old with advanced HIV infection newly enrolled on ART</v>
          </cell>
          <cell r="FC471" t="str">
            <v># Females (1-14 yrs) w/advanced HIV infection newly enrolled on ART</v>
          </cell>
          <cell r="FD471" t="str">
            <v>T-ARV.02</v>
          </cell>
          <cell r="FE471" t="str">
            <v>TARV</v>
          </cell>
          <cell r="FF471" t="b">
            <v>0</v>
          </cell>
          <cell r="FG471" t="str">
            <v>Treatment</v>
          </cell>
          <cell r="FH471" t="b">
            <v>1</v>
          </cell>
        </row>
        <row r="472">
          <cell r="FA472" t="str">
            <v>T-ARV.02.06</v>
          </cell>
          <cell r="FB472" t="str">
            <v>Number of Females less than 12 months old with advanced HIV infection newly enrolled on ART</v>
          </cell>
          <cell r="FC472" t="str">
            <v># Females (&lt;12 months) w/advanced HIV infection newly enrolled on ART</v>
          </cell>
          <cell r="FD472" t="str">
            <v>T-ARV.02</v>
          </cell>
          <cell r="FE472" t="str">
            <v>TARV</v>
          </cell>
          <cell r="FF472" t="b">
            <v>0</v>
          </cell>
          <cell r="FG472" t="str">
            <v>Treatment</v>
          </cell>
          <cell r="FH472" t="b">
            <v>1</v>
          </cell>
        </row>
        <row r="473">
          <cell r="FA473" t="str">
            <v>T-ARV.03.02</v>
          </cell>
          <cell r="FB473" t="str">
            <v>Number of Males ages 1 to 14 years old with advanced HIV infection currently receiving antiretroviral therapy (ART)</v>
          </cell>
          <cell r="FC473" t="str">
            <v># Males (1-14yr) w/advanced HIV infection currently receiving antiretroviral therapy (ART)</v>
          </cell>
          <cell r="FD473" t="str">
            <v>T-ARV.03</v>
          </cell>
          <cell r="FE473" t="str">
            <v>TARV</v>
          </cell>
          <cell r="FF473" t="b">
            <v>0</v>
          </cell>
          <cell r="FG473" t="str">
            <v>Treatment</v>
          </cell>
          <cell r="FH473" t="b">
            <v>1</v>
          </cell>
        </row>
        <row r="474">
          <cell r="FA474" t="str">
            <v>T-ARV.05.MalesEvrARV</v>
          </cell>
          <cell r="FB474" t="str">
            <v>MALES &lt;15 (EVER ON ARV)</v>
          </cell>
          <cell r="FC474" t="str">
            <v>MALES &lt;15 (EVER ON ARV)</v>
          </cell>
          <cell r="FD474" t="str">
            <v>T-ARV.05</v>
          </cell>
          <cell r="FE474" t="str">
            <v>TARV</v>
          </cell>
          <cell r="FF474" t="b">
            <v>0</v>
          </cell>
          <cell r="FG474" t="str">
            <v>Treatment</v>
          </cell>
          <cell r="FH474" t="b">
            <v>1</v>
          </cell>
        </row>
        <row r="475">
          <cell r="FA475" t="str">
            <v>T-ARV.04-12.04</v>
          </cell>
          <cell r="FB475" t="str">
            <v>Number of adults (from the adult cohort) on ART who defaulted/LTFU within 12 months after initiating treatment (as of final day of the current reporting period)</v>
          </cell>
          <cell r="FC475" t="str">
            <v># adults (15+) on ART who defaulted/LTFU within 12 months after initiating ART</v>
          </cell>
          <cell r="FD475" t="str">
            <v>T-ARV.04-12</v>
          </cell>
          <cell r="FE475" t="str">
            <v>TARV</v>
          </cell>
          <cell r="FF475" t="b">
            <v>0</v>
          </cell>
          <cell r="FG475" t="str">
            <v>Treatment</v>
          </cell>
          <cell r="FH475" t="b">
            <v>1</v>
          </cell>
        </row>
        <row r="476">
          <cell r="FA476" t="str">
            <v>T-ARV.04-36.05</v>
          </cell>
          <cell r="FB476" t="str">
            <v>Total number of Individuals who initiated ART 36-39 months prior to the end of the current reporting period - Adult + Children Cohort</v>
          </cell>
          <cell r="FC476" t="str">
            <v>total # persons initiated ART (36-39 months prior to current reporting per(adult + child))</v>
          </cell>
          <cell r="FD476" t="str">
            <v>T-ARV.04-36</v>
          </cell>
          <cell r="FE476" t="str">
            <v>TARV</v>
          </cell>
          <cell r="FF476" t="b">
            <v>1</v>
          </cell>
          <cell r="FG476" t="str">
            <v>Treatment</v>
          </cell>
          <cell r="FH476" t="b">
            <v>1</v>
          </cell>
        </row>
        <row r="477">
          <cell r="FA477" t="str">
            <v>T-ARV.04-36.06</v>
          </cell>
          <cell r="FB477" t="str">
            <v>Total number of individuals (Adult and Children Cohort) still alive and on ART at 36 months after initiating treatment (as of final day of the current reporting period)</v>
          </cell>
          <cell r="FC477" t="str">
            <v>total # persons (adult + child) still alive &amp; on ART 36 months after initiating ART</v>
          </cell>
          <cell r="FD477" t="str">
            <v>T-ARV.04-36</v>
          </cell>
          <cell r="FE477" t="str">
            <v>TARV</v>
          </cell>
          <cell r="FF477" t="b">
            <v>1</v>
          </cell>
          <cell r="FG477" t="str">
            <v>Treatment</v>
          </cell>
          <cell r="FH477" t="b">
            <v>1</v>
          </cell>
        </row>
        <row r="478">
          <cell r="FA478" t="str">
            <v>T-ARV.04-48.01</v>
          </cell>
          <cell r="FB478" t="str">
            <v>Number of adults (15+) who initiated ART 48-51 months prior to the end of the current reporting period - Adult Cohort (e.g. for APR 2010 this period is July-Sept 2006).</v>
          </cell>
          <cell r="FC478" t="str">
            <v># adults (15+) initiated ART(48-51 months prior to current reporting period)</v>
          </cell>
          <cell r="FD478" t="str">
            <v>T-ARV.04-48</v>
          </cell>
          <cell r="FE478" t="str">
            <v>TARV</v>
          </cell>
          <cell r="FF478" t="b">
            <v>0</v>
          </cell>
          <cell r="FG478" t="str">
            <v>Treatment</v>
          </cell>
          <cell r="FH478" t="b">
            <v>1</v>
          </cell>
        </row>
        <row r="479">
          <cell r="FA479" t="str">
            <v>T-ARV.04-48.02</v>
          </cell>
          <cell r="FB479" t="str">
            <v>Number of adults (from the adult cohort) still alive and on ART at 48 months after initiating treatment (as of final day of the current reporting period)</v>
          </cell>
          <cell r="FC479" t="str">
            <v># adults (15+) still alive &amp; on ART 48 months after initiating ART</v>
          </cell>
          <cell r="FD479" t="str">
            <v>T-ARV.04-48</v>
          </cell>
          <cell r="FE479" t="str">
            <v>TARV</v>
          </cell>
          <cell r="FF479" t="b">
            <v>0</v>
          </cell>
          <cell r="FG479" t="str">
            <v>Treatment</v>
          </cell>
          <cell r="FH479" t="b">
            <v>1</v>
          </cell>
        </row>
        <row r="480">
          <cell r="FA480" t="str">
            <v>T-ARV.04-36.03</v>
          </cell>
          <cell r="FB480" t="str">
            <v>Number of children (0-14) who initiated ART 36-39 months prior to the end of the current reporting period - Children Cohort (e.g. for APR 2010 this period is July-Sept 2007).</v>
          </cell>
          <cell r="FC480" t="str">
            <v># children(0-14) initiated ART (36-39 months prior to current reporting period)</v>
          </cell>
          <cell r="FD480" t="str">
            <v>T-ARV.04-36</v>
          </cell>
          <cell r="FE480" t="str">
            <v>TARV</v>
          </cell>
          <cell r="FF480" t="b">
            <v>0</v>
          </cell>
          <cell r="FG480" t="str">
            <v>Treatment</v>
          </cell>
          <cell r="FH480" t="b">
            <v>1</v>
          </cell>
        </row>
        <row r="481">
          <cell r="FA481" t="str">
            <v>T-ARV.04-48.04</v>
          </cell>
          <cell r="FB481" t="str">
            <v>Number of children (from the children cohort) still alive and on ART at 48 months after initiating treatment (as of final day of the current reporting period)</v>
          </cell>
          <cell r="FC481" t="str">
            <v># children (0-14)still alive &amp; on ART 48 months after initiating ART</v>
          </cell>
          <cell r="FD481" t="str">
            <v>T-ARV.04-48</v>
          </cell>
          <cell r="FE481" t="str">
            <v>TARV</v>
          </cell>
          <cell r="FF481" t="b">
            <v>0</v>
          </cell>
          <cell r="FG481" t="str">
            <v>Treatment</v>
          </cell>
          <cell r="FH481" t="b">
            <v>1</v>
          </cell>
        </row>
        <row r="482">
          <cell r="FA482" t="str">
            <v>T-ARV.04-36.02</v>
          </cell>
          <cell r="FB482" t="str">
            <v>Number of adults (from the adult cohort) still alive and on ART at 36 months after initiating treatment (as of final day of the current reporting period)</v>
          </cell>
          <cell r="FC482" t="str">
            <v># adults (15+) still alive &amp; on ART 36 months after initiating ART</v>
          </cell>
          <cell r="FD482" t="str">
            <v>T-ARV.04-36</v>
          </cell>
          <cell r="FE482" t="str">
            <v>TARV</v>
          </cell>
          <cell r="FF482" t="b">
            <v>0</v>
          </cell>
          <cell r="FG482" t="str">
            <v>Treatment</v>
          </cell>
          <cell r="FH482" t="b">
            <v>1</v>
          </cell>
        </row>
        <row r="483">
          <cell r="FA483" t="str">
            <v>T-ARV.04-48.05</v>
          </cell>
          <cell r="FB483" t="str">
            <v>Total number of Individuals who initiated ART 48-51 months prior to the end of the current reporting period - Adult + Children Cohort</v>
          </cell>
          <cell r="FC483" t="str">
            <v>total # persons initiated ART (48-51 months prior to current reporting per (adult + child))</v>
          </cell>
          <cell r="FD483" t="str">
            <v>T-ARV.04-48</v>
          </cell>
          <cell r="FE483" t="str">
            <v>TARV</v>
          </cell>
          <cell r="FF483" t="b">
            <v>1</v>
          </cell>
          <cell r="FG483" t="str">
            <v>Treatment</v>
          </cell>
          <cell r="FH483" t="b">
            <v>1</v>
          </cell>
        </row>
        <row r="484">
          <cell r="FA484" t="str">
            <v>T-ARV.04-48.06</v>
          </cell>
          <cell r="FB484" t="str">
            <v>Total number of individuals (Adult and Children Cohort) still alive and on ART at 48 months after initiating treatment (as of final day of the current reporting period)</v>
          </cell>
          <cell r="FC484" t="str">
            <v>total # persons (adult + child) still alive &amp; on ART 48 months after initiating ART</v>
          </cell>
          <cell r="FD484" t="str">
            <v>T-ARV.04-48</v>
          </cell>
          <cell r="FE484" t="str">
            <v>TARV</v>
          </cell>
          <cell r="FF484" t="b">
            <v>1</v>
          </cell>
          <cell r="FG484" t="str">
            <v>Treatment</v>
          </cell>
          <cell r="FH484" t="b">
            <v>1</v>
          </cell>
        </row>
        <row r="485">
          <cell r="FA485" t="str">
            <v>T-ARV.05.01</v>
          </cell>
          <cell r="FB485" t="str">
            <v>Number of persons aged 0 to 14 years old with advanced HIV infection who ever started antiretroviral therapy (ART)</v>
          </cell>
          <cell r="FC485" t="str">
            <v># persons (0-14yr) w/ advanced HIV infection who started antiretroviral therapy (ART)</v>
          </cell>
          <cell r="FD485" t="str">
            <v>T-ARV.05</v>
          </cell>
          <cell r="FE485" t="str">
            <v>TARV</v>
          </cell>
          <cell r="FF485" t="b">
            <v>0</v>
          </cell>
          <cell r="FG485" t="str">
            <v>Treatment</v>
          </cell>
          <cell r="FH485" t="b">
            <v>1</v>
          </cell>
        </row>
        <row r="486">
          <cell r="FA486" t="str">
            <v>T-ARV.05.02</v>
          </cell>
          <cell r="FB486" t="str">
            <v>MALES 15+ (EVER ON ARV)</v>
          </cell>
          <cell r="FC486" t="str">
            <v>Males 15+ (EVER ON ARV)</v>
          </cell>
          <cell r="FD486" t="str">
            <v>T-ARV.05</v>
          </cell>
          <cell r="FE486" t="str">
            <v>TARV</v>
          </cell>
          <cell r="FF486" t="b">
            <v>0</v>
          </cell>
          <cell r="FG486" t="str">
            <v>Treatment</v>
          </cell>
          <cell r="FH486" t="b">
            <v>1</v>
          </cell>
        </row>
        <row r="487">
          <cell r="FA487" t="str">
            <v>T-ARV.05.FemalesEvrARV</v>
          </cell>
          <cell r="FB487" t="str">
            <v>FEMALES &lt; 15 (EVER ON ARV)</v>
          </cell>
          <cell r="FC487" t="str">
            <v>FEMALES &lt; 15 (EVER ON ARV)</v>
          </cell>
          <cell r="FD487" t="str">
            <v>T-ARV.05</v>
          </cell>
          <cell r="FE487" t="str">
            <v>TARV</v>
          </cell>
          <cell r="FF487" t="b">
            <v>0</v>
          </cell>
          <cell r="FG487" t="str">
            <v>Treatment</v>
          </cell>
          <cell r="FH487" t="b">
            <v>1</v>
          </cell>
        </row>
        <row r="488">
          <cell r="FA488" t="str">
            <v>T-ARV.05.03</v>
          </cell>
          <cell r="FB488" t="str">
            <v>FEMALES 15+ (EVER ON ARV)</v>
          </cell>
          <cell r="FC488" t="str">
            <v>Females 15+ (EVER ON ARV)</v>
          </cell>
          <cell r="FD488" t="str">
            <v>T-ARV.05</v>
          </cell>
          <cell r="FE488" t="str">
            <v>TARV</v>
          </cell>
          <cell r="FF488" t="b">
            <v>0</v>
          </cell>
          <cell r="FG488" t="str">
            <v>Treatment</v>
          </cell>
          <cell r="FH488" t="b">
            <v>1</v>
          </cell>
        </row>
        <row r="489">
          <cell r="FA489" t="str">
            <v>T-ARV.04-48.03</v>
          </cell>
          <cell r="FB489" t="str">
            <v>Number of children (0-14) who initiated ART 48-51 months prior to the end of the current reporting period - Children Cohort (e.g. for APR 2010 this period is July-Sept 2006).</v>
          </cell>
          <cell r="FC489" t="str">
            <v># children (0-14)initiated ART (48-51 months prior to current reporting period)</v>
          </cell>
          <cell r="FD489" t="str">
            <v>T-ARV.04-48</v>
          </cell>
          <cell r="FE489" t="str">
            <v>TARV</v>
          </cell>
          <cell r="FF489" t="b">
            <v>0</v>
          </cell>
          <cell r="FG489" t="str">
            <v>Treatment</v>
          </cell>
          <cell r="FH489" t="b">
            <v>1</v>
          </cell>
        </row>
        <row r="490">
          <cell r="FA490" t="str">
            <v>T-ARV.04-12.14</v>
          </cell>
          <cell r="FB490" t="str">
            <v>Total number of individuals (both adult and child cohort) still alive and on ART at 12 months after initiating treatment (as of final day of the current reporting period)</v>
          </cell>
          <cell r="FC490" t="str">
            <v>total # persons (adult + child)still alive &amp; on ART 12 months after initiating ART</v>
          </cell>
          <cell r="FD490" t="str">
            <v>T-ARV.04-12</v>
          </cell>
          <cell r="FE490" t="str">
            <v>TARV</v>
          </cell>
          <cell r="FF490" t="b">
            <v>1</v>
          </cell>
          <cell r="FG490" t="str">
            <v>Treatment</v>
          </cell>
          <cell r="FH490" t="b">
            <v>1</v>
          </cell>
        </row>
        <row r="491">
          <cell r="FA491" t="str">
            <v>T-ARV.04-12.07</v>
          </cell>
          <cell r="FB491" t="str">
            <v>Number of children (0-14) who initiated ART 12-15 months prior to the end of the current reporting period - Children Cohort (e.g. for APR 2010 this period is July-Sept 2009).</v>
          </cell>
          <cell r="FC491" t="str">
            <v># children (0-14)initiated ART(12-15 months prior to current reporting period)</v>
          </cell>
          <cell r="FD491" t="str">
            <v>T-ARV.04-12</v>
          </cell>
          <cell r="FE491" t="str">
            <v>TARV</v>
          </cell>
          <cell r="FF491" t="b">
            <v>0</v>
          </cell>
          <cell r="FG491" t="str">
            <v>Treatment</v>
          </cell>
          <cell r="FH491" t="b">
            <v>1</v>
          </cell>
        </row>
        <row r="492">
          <cell r="FA492" t="str">
            <v>T-ARV.04-12.08</v>
          </cell>
          <cell r="FB492" t="str">
            <v>Number of children (from the children cohort) still alive and on ART at 12 months after initiating treatment (as of final day of the current reporting period)</v>
          </cell>
          <cell r="FC492" t="str">
            <v># children (0-14) still alive &amp; on ART 12 months after initiating ART</v>
          </cell>
          <cell r="FD492" t="str">
            <v>T-ARV.04-12</v>
          </cell>
          <cell r="FE492" t="str">
            <v>TARV</v>
          </cell>
          <cell r="FF492" t="b">
            <v>0</v>
          </cell>
          <cell r="FG492" t="str">
            <v>Treatment</v>
          </cell>
          <cell r="FH492" t="b">
            <v>1</v>
          </cell>
        </row>
        <row r="493">
          <cell r="FA493" t="str">
            <v>T-ARV.04-12.09</v>
          </cell>
          <cell r="FB493" t="str">
            <v>Number of children (from the children cohort) on ART who died within 12 months after initiating treatment (as of final day of the current reporting period)</v>
          </cell>
          <cell r="FC493" t="str">
            <v># children (0-14) on ART who died within 12 months after initiating ART</v>
          </cell>
          <cell r="FD493" t="str">
            <v>T-ARV.04-12</v>
          </cell>
          <cell r="FE493" t="str">
            <v>TARV</v>
          </cell>
          <cell r="FF493" t="b">
            <v>0</v>
          </cell>
          <cell r="FG493" t="str">
            <v>Treatment</v>
          </cell>
          <cell r="FH493" t="b">
            <v>1</v>
          </cell>
        </row>
        <row r="494">
          <cell r="FA494" t="str">
            <v>T-ARV.04-12.10</v>
          </cell>
          <cell r="FB494" t="str">
            <v>Number of children (from the children cohort) on ART who defaulted/LTFU within 12 months after initiating treatment (as of final day of the current reporting period)</v>
          </cell>
          <cell r="FC494" t="str">
            <v># children (0-14) on ART who defaulted/LTFU within 12 months after initiating ART</v>
          </cell>
          <cell r="FD494" t="str">
            <v>T-ARV.04-12</v>
          </cell>
          <cell r="FE494" t="str">
            <v>TARV</v>
          </cell>
          <cell r="FF494" t="b">
            <v>0</v>
          </cell>
          <cell r="FG494" t="str">
            <v>Treatment</v>
          </cell>
          <cell r="FH494" t="b">
            <v>1</v>
          </cell>
        </row>
        <row r="495">
          <cell r="FA495" t="str">
            <v>T-ARV.04-12.11</v>
          </cell>
          <cell r="FB495" t="str">
            <v>Number of children (from the children cohort) who stopped ART within 12 months after initiating treatment (as of final day of the current reporting period)</v>
          </cell>
          <cell r="FC495" t="str">
            <v># children (0-14) who stopped ART within 12 months after initiating ART</v>
          </cell>
          <cell r="FD495" t="str">
            <v>T-ARV.04-12</v>
          </cell>
          <cell r="FE495" t="str">
            <v>TARV</v>
          </cell>
          <cell r="FF495" t="b">
            <v>0</v>
          </cell>
          <cell r="FG495" t="str">
            <v>Treatment</v>
          </cell>
          <cell r="FH495" t="b">
            <v>1</v>
          </cell>
        </row>
        <row r="496">
          <cell r="FA496" t="str">
            <v>T-ARV.04-36.04</v>
          </cell>
          <cell r="FB496" t="str">
            <v>Number of children (from the children cohort) still alive and on ART at 36 months after initiating treatment (as of final day of the current reporting period)</v>
          </cell>
          <cell r="FC496" t="str">
            <v># children(0-14) still alive &amp; on ART 36 months after initiating ART</v>
          </cell>
          <cell r="FD496" t="str">
            <v>T-ARV.04-36</v>
          </cell>
          <cell r="FE496" t="str">
            <v>TARV</v>
          </cell>
          <cell r="FF496" t="b">
            <v>0</v>
          </cell>
          <cell r="FG496" t="str">
            <v>Treatment</v>
          </cell>
          <cell r="FH496" t="b">
            <v>1</v>
          </cell>
        </row>
        <row r="497">
          <cell r="FA497" t="str">
            <v>T-ARV.04-12.13</v>
          </cell>
          <cell r="FB497" t="str">
            <v>Total number of Individuals who initiated ART 12-15 months prior to the end of the current reporting period - Adult + Children Cohort</v>
          </cell>
          <cell r="FC497" t="str">
            <v>total # persons initiated ART(12-15 months prior to current reporting period)</v>
          </cell>
          <cell r="FD497" t="str">
            <v>T-ARV.04-12</v>
          </cell>
          <cell r="FE497" t="str">
            <v>TARV</v>
          </cell>
          <cell r="FF497" t="b">
            <v>1</v>
          </cell>
          <cell r="FG497" t="str">
            <v>Treatment</v>
          </cell>
          <cell r="FH497" t="b">
            <v>1</v>
          </cell>
        </row>
        <row r="498">
          <cell r="FA498" t="str">
            <v>T-ARV.04-24.01</v>
          </cell>
          <cell r="FB498" t="str">
            <v>Number of adults (15+) who initiated ART 24-27 months prior to the end of the current reporting period - Adult Cohort (e.g. for APR 2010 this period is July-Sept 2008).</v>
          </cell>
          <cell r="FC498" t="str">
            <v># adults (15+) initiated ART (24-27 months prior to current reporting period)</v>
          </cell>
          <cell r="FD498" t="str">
            <v>T-ARV.04-24</v>
          </cell>
          <cell r="FE498" t="str">
            <v>TARV</v>
          </cell>
          <cell r="FF498" t="b">
            <v>0</v>
          </cell>
          <cell r="FG498" t="str">
            <v>Treatment</v>
          </cell>
          <cell r="FH498" t="b">
            <v>1</v>
          </cell>
        </row>
        <row r="499">
          <cell r="FA499" t="str">
            <v>T-ARV.04-24.02</v>
          </cell>
          <cell r="FB499" t="str">
            <v>Number of adults (from the adult cohort) still alive and on ART at 24 months after initiating treatment (as of final day of the current reporting period)</v>
          </cell>
          <cell r="FC499" t="str">
            <v># adults(15+) still alive &amp; on ART 24 months after initiating ART</v>
          </cell>
          <cell r="FD499" t="str">
            <v>T-ARV.04-24</v>
          </cell>
          <cell r="FE499" t="str">
            <v>TARV</v>
          </cell>
          <cell r="FF499" t="b">
            <v>0</v>
          </cell>
          <cell r="FG499" t="str">
            <v>Treatment</v>
          </cell>
          <cell r="FH499" t="b">
            <v>1</v>
          </cell>
        </row>
        <row r="500">
          <cell r="FA500" t="str">
            <v>T-ARV.04-24.03</v>
          </cell>
          <cell r="FB500" t="str">
            <v>Number of children (0-14) who initiated ART 24-27 months prior to the end of the current reporting period - Children Cohort (e.g. for APR 2010 this period is July-Sept 2008).</v>
          </cell>
          <cell r="FC500" t="str">
            <v># children(0-14) initiated ART (24-27 months prior to current reporting period)</v>
          </cell>
          <cell r="FD500" t="str">
            <v>T-ARV.04-24</v>
          </cell>
          <cell r="FE500" t="str">
            <v>TARV</v>
          </cell>
          <cell r="FF500" t="b">
            <v>0</v>
          </cell>
          <cell r="FG500" t="str">
            <v>Treatment</v>
          </cell>
          <cell r="FH500" t="b">
            <v>1</v>
          </cell>
        </row>
        <row r="501">
          <cell r="FA501" t="str">
            <v>T-ARV.04-24.04</v>
          </cell>
          <cell r="FB501" t="str">
            <v>Number of children (from the children cohort) still alive and on ART at 24 months after initiating treatment (as of final day of the current reporting period)</v>
          </cell>
          <cell r="FC501" t="str">
            <v># children (0-14)still alive &amp; on ART at 24 months after initiating ART</v>
          </cell>
          <cell r="FD501" t="str">
            <v>T-ARV.04-24</v>
          </cell>
          <cell r="FE501" t="str">
            <v>TARV</v>
          </cell>
          <cell r="FF501" t="b">
            <v>0</v>
          </cell>
          <cell r="FG501" t="str">
            <v>Treatment</v>
          </cell>
          <cell r="FH501" t="b">
            <v>1</v>
          </cell>
        </row>
        <row r="502">
          <cell r="FA502" t="str">
            <v>T-ARV.04-24.05</v>
          </cell>
          <cell r="FB502" t="str">
            <v>Total number of Individuals who initiated ART 24-27 months prior to the end of the current reporting period - Adult + Children Cohort</v>
          </cell>
          <cell r="FC502" t="str">
            <v>total # persons initiated ART (24-27 months prior to current reporting period (adult + child))</v>
          </cell>
          <cell r="FD502" t="str">
            <v>T-ARV.04-24</v>
          </cell>
          <cell r="FE502" t="str">
            <v>TARV</v>
          </cell>
          <cell r="FF502" t="b">
            <v>1</v>
          </cell>
          <cell r="FG502" t="str">
            <v>Treatment</v>
          </cell>
          <cell r="FH502" t="b">
            <v>1</v>
          </cell>
        </row>
        <row r="503">
          <cell r="FA503" t="str">
            <v>T-ARV.04-24.06</v>
          </cell>
          <cell r="FB503" t="str">
            <v>Total number of individuals (Adult and Children Cohort) still alive and on ART at 24 months after initiating treatment (as of final day of the current reporting period)</v>
          </cell>
          <cell r="FC503" t="str">
            <v>total # persons(adult + child)still alive &amp; on ART 24 months after initiating ART</v>
          </cell>
          <cell r="FD503" t="str">
            <v>T-ARV.04-24</v>
          </cell>
          <cell r="FE503" t="str">
            <v>TARV</v>
          </cell>
          <cell r="FF503" t="b">
            <v>1</v>
          </cell>
          <cell r="FG503" t="str">
            <v>Treatment</v>
          </cell>
          <cell r="FH503" t="b">
            <v>1</v>
          </cell>
        </row>
        <row r="504">
          <cell r="FA504" t="str">
            <v>T-ARV.04-36.01</v>
          </cell>
          <cell r="FB504" t="str">
            <v>Number of adults (15+) who initiated ART 36-39 months prior to the end of the current reporting period - Adult Cohort (e.g. for APR 2010 this period is July-Sept 2007).</v>
          </cell>
          <cell r="FC504" t="str">
            <v># adults(15+) initiated ART (36-39 months prior to current reporting period)</v>
          </cell>
          <cell r="FD504" t="str">
            <v>T-ARV.04-36</v>
          </cell>
          <cell r="FE504" t="str">
            <v>TARV</v>
          </cell>
          <cell r="FF504" t="b">
            <v>0</v>
          </cell>
          <cell r="FG504" t="str">
            <v>Treatment</v>
          </cell>
          <cell r="FH504" t="b">
            <v>1</v>
          </cell>
        </row>
        <row r="505">
          <cell r="FA505" t="str">
            <v>T-ARV.04-12.12</v>
          </cell>
          <cell r="FB505" t="str">
            <v>Number of children (from the children cohort) on ART who transferred out within 12 months after initiating treatment (as of final day of the current reporting period)</v>
          </cell>
          <cell r="FC505" t="str">
            <v># children (0-14) on ART who transferred out within 12 months after initiating ART</v>
          </cell>
          <cell r="FD505" t="str">
            <v>T-ARV.04-12</v>
          </cell>
          <cell r="FE505" t="str">
            <v>TARV</v>
          </cell>
          <cell r="FF505" t="b">
            <v>0</v>
          </cell>
          <cell r="FG505" t="str">
            <v>Treatment</v>
          </cell>
          <cell r="FH505" t="b">
            <v>1</v>
          </cell>
        </row>
        <row r="506">
          <cell r="FA506" t="str">
            <v>P-CT-ATS.01.08</v>
          </cell>
          <cell r="FB506" t="str">
            <v>Number of individuals who received CT and received their results in an “family” CT session</v>
          </cell>
          <cell r="FC506" t="str">
            <v># persons received CT &amp; received results in an “family” CT session</v>
          </cell>
          <cell r="FD506" t="str">
            <v>P-CT-ATS.01</v>
          </cell>
          <cell r="FE506" t="str">
            <v>PCT-ATS</v>
          </cell>
          <cell r="FF506" t="b">
            <v>0</v>
          </cell>
          <cell r="FG506" t="str">
            <v>Prevention</v>
          </cell>
          <cell r="FH506" t="b">
            <v>1</v>
          </cell>
        </row>
        <row r="507">
          <cell r="FA507" t="str">
            <v>P-CT-ATS.Comments</v>
          </cell>
          <cell r="FB507" t="str">
            <v>Comments by USG or Partner for this district/facility's PCT results. Please enter your initials at the beginning of your comments (e.g. AB: These are my comments)</v>
          </cell>
          <cell r="FC507" t="str">
            <v>PCT Comments</v>
          </cell>
          <cell r="FD507" t="str">
            <v>P-CT-ATS.Comments</v>
          </cell>
          <cell r="FE507" t="str">
            <v>PCT-ATS</v>
          </cell>
          <cell r="FF507" t="b">
            <v>0</v>
          </cell>
          <cell r="FG507" t="str">
            <v>Prevention</v>
          </cell>
          <cell r="FH507" t="b">
            <v>0</v>
          </cell>
        </row>
        <row r="508">
          <cell r="FA508" t="str">
            <v>P-CT-ATS.01.07</v>
          </cell>
          <cell r="FB508" t="str">
            <v>Number of individuals who received CT and received their results in an “couples” CT session</v>
          </cell>
          <cell r="FC508" t="str">
            <v># persons received CT &amp; received results in an “couples” CT session</v>
          </cell>
          <cell r="FD508" t="str">
            <v>P-CT-ATS.01</v>
          </cell>
          <cell r="FE508" t="str">
            <v>PCT-ATS</v>
          </cell>
          <cell r="FF508" t="b">
            <v>0</v>
          </cell>
          <cell r="FG508" t="str">
            <v>Prevention</v>
          </cell>
          <cell r="FH508" t="b">
            <v>1</v>
          </cell>
        </row>
        <row r="509">
          <cell r="FA509" t="str">
            <v>P-CT-ATS.01.09</v>
          </cell>
          <cell r="FB509" t="str">
            <v>Number of individuals who received CT and received their results and whose test result was positive</v>
          </cell>
          <cell r="FC509" t="str">
            <v># persons received CT &amp; received results &amp; whose test result was +</v>
          </cell>
          <cell r="FD509" t="str">
            <v>P-CT-ATS.01</v>
          </cell>
          <cell r="FE509" t="str">
            <v>PCT-ATS</v>
          </cell>
          <cell r="FF509" t="b">
            <v>0</v>
          </cell>
          <cell r="FG509" t="str">
            <v>Prevention</v>
          </cell>
          <cell r="FH509" t="b">
            <v>1</v>
          </cell>
        </row>
        <row r="510">
          <cell r="FA510" t="str">
            <v>P-CT-ATS.01.10</v>
          </cell>
          <cell r="FB510" t="str">
            <v>Number of individuals who received CT and received their results and whose test result was negative</v>
          </cell>
          <cell r="FC510" t="str">
            <v># persons received CT &amp; received results &amp; whose test result was -</v>
          </cell>
          <cell r="FD510" t="str">
            <v>P-CT-ATS.01</v>
          </cell>
          <cell r="FE510" t="str">
            <v>PCT-ATS</v>
          </cell>
          <cell r="FF510" t="b">
            <v>0</v>
          </cell>
          <cell r="FG510" t="str">
            <v>Prevention</v>
          </cell>
          <cell r="FH510" t="b">
            <v>1</v>
          </cell>
        </row>
        <row r="511">
          <cell r="FA511" t="str">
            <v>P-CT-ATS.00.01</v>
          </cell>
          <cell r="FB511" t="str">
            <v>Reported program results are from an electronic patient tracking/reporting system: (Yes/No)</v>
          </cell>
          <cell r="FC511" t="str">
            <v>Reported program results are from an electronic patient tracking/reporting system: (Yes/No)</v>
          </cell>
          <cell r="FD511" t="str">
            <v>P-CT-ATS.</v>
          </cell>
          <cell r="FE511" t="str">
            <v>PCT-ATS</v>
          </cell>
          <cell r="FF511" t="b">
            <v>0</v>
          </cell>
          <cell r="FG511" t="str">
            <v>Prevention</v>
          </cell>
          <cell r="FH511" t="b">
            <v>0</v>
          </cell>
        </row>
        <row r="512">
          <cell r="FA512" t="str">
            <v>P-CT-ATS.01.01</v>
          </cell>
          <cell r="FB512" t="str">
            <v>Number of Males who received Counseling and Testing (C&amp;T) services for HIV and received their test results</v>
          </cell>
          <cell r="FC512" t="str">
            <v># Males who received (C&amp;T) svcs for HIV &amp; received test results</v>
          </cell>
          <cell r="FD512" t="str">
            <v>P-CT-ATS.01</v>
          </cell>
          <cell r="FE512" t="str">
            <v>PCT-ATS</v>
          </cell>
          <cell r="FF512" t="b">
            <v>0</v>
          </cell>
          <cell r="FG512" t="str">
            <v>Prevention</v>
          </cell>
          <cell r="FH512" t="b">
            <v>1</v>
          </cell>
        </row>
        <row r="513">
          <cell r="FA513" t="str">
            <v>P-CT-ATS.01.02</v>
          </cell>
          <cell r="FB513" t="str">
            <v>Number of Females who received Counseling and Testing (C&amp;T) services for HIV and received their test results</v>
          </cell>
          <cell r="FC513" t="str">
            <v># Females who received (C&amp;T) svcs for HIV &amp; received  test results</v>
          </cell>
          <cell r="FD513" t="str">
            <v>P-CT-ATS.01</v>
          </cell>
          <cell r="FE513" t="str">
            <v>PCT-ATS</v>
          </cell>
          <cell r="FF513" t="b">
            <v>0</v>
          </cell>
          <cell r="FG513" t="str">
            <v>Prevention</v>
          </cell>
          <cell r="FH513" t="b">
            <v>1</v>
          </cell>
        </row>
        <row r="514">
          <cell r="FA514" t="str">
            <v>P-CT-ATS.01.03</v>
          </cell>
          <cell r="FB514" t="str">
            <v>Total number of individuals who received Counseling and Testing (C&amp;T) services for HIV and received their test results</v>
          </cell>
          <cell r="FC514" t="str">
            <v>Total # persons received  (C&amp;T) svcs for HIV &amp; received test results</v>
          </cell>
          <cell r="FD514" t="str">
            <v>P-CT-ATS.01</v>
          </cell>
          <cell r="FE514" t="str">
            <v>PCT-ATS</v>
          </cell>
          <cell r="FF514" t="b">
            <v>1</v>
          </cell>
          <cell r="FG514" t="str">
            <v>Prevention</v>
          </cell>
          <cell r="FH514" t="b">
            <v>1</v>
          </cell>
        </row>
        <row r="515">
          <cell r="FA515" t="str">
            <v>P-CT-ATS.01.04</v>
          </cell>
          <cell r="FB515" t="str">
            <v>Number of individuals aged 0 to 14 years old who received Counseling and Testing (C&amp;T) services for HIV and received their test results</v>
          </cell>
          <cell r="FC515" t="str">
            <v># persons (0-14yr) received (C&amp;T) svcs for HIV and received test results</v>
          </cell>
          <cell r="FD515" t="str">
            <v>P-CT-ATS.01</v>
          </cell>
          <cell r="FE515" t="str">
            <v>PCT-ATS</v>
          </cell>
          <cell r="FF515" t="b">
            <v>0</v>
          </cell>
          <cell r="FG515" t="str">
            <v>Prevention</v>
          </cell>
          <cell r="FH515" t="b">
            <v>1</v>
          </cell>
        </row>
        <row r="516">
          <cell r="FA516" t="str">
            <v>P-CT-ATS.01.05</v>
          </cell>
          <cell r="FB516" t="str">
            <v>Number of individuals aged 15+ years old who received Counseling and Testing (C&amp;T) services for HIV and received their test results</v>
          </cell>
          <cell r="FC516" t="str">
            <v># persons (15+yr) received (C&amp;T) svcs for HIV and received test results</v>
          </cell>
          <cell r="FD516" t="str">
            <v>P-CT-ATS.01</v>
          </cell>
          <cell r="FE516" t="str">
            <v>PCT-ATS</v>
          </cell>
          <cell r="FF516" t="b">
            <v>0</v>
          </cell>
          <cell r="FG516" t="str">
            <v>Prevention</v>
          </cell>
          <cell r="FH516" t="b">
            <v>1</v>
          </cell>
        </row>
        <row r="517">
          <cell r="FA517" t="str">
            <v>P-CT-ATS.01.06</v>
          </cell>
          <cell r="FB517" t="str">
            <v>Number of individuals who received CT and received their results in an “individual” CT session</v>
          </cell>
          <cell r="FC517" t="str">
            <v># persons received CT &amp; received results in an “individual” CT session</v>
          </cell>
          <cell r="FD517" t="str">
            <v>P-CT-ATS.01</v>
          </cell>
          <cell r="FE517" t="str">
            <v>PCT-ATS</v>
          </cell>
          <cell r="FF517" t="b">
            <v>0</v>
          </cell>
          <cell r="FG517" t="str">
            <v>Prevention</v>
          </cell>
          <cell r="FH517" t="b">
            <v>1</v>
          </cell>
        </row>
        <row r="518">
          <cell r="FA518" t="str">
            <v>P-CT-ATS.01.11</v>
          </cell>
          <cell r="FB518" t="str">
            <v>Number of individuals who received CT and received their results and whose test result was undetermined</v>
          </cell>
          <cell r="FC518" t="str">
            <v># persons received CT &amp; received results &amp; whose test result was undetermined</v>
          </cell>
          <cell r="FD518" t="str">
            <v>P-CT-ATS.01</v>
          </cell>
          <cell r="FE518" t="str">
            <v>PCT-ATS</v>
          </cell>
          <cell r="FF518" t="b">
            <v>0</v>
          </cell>
          <cell r="FG518" t="str">
            <v>Prevention</v>
          </cell>
          <cell r="FH518" t="b">
            <v>1</v>
          </cell>
        </row>
        <row r="519">
          <cell r="FA519" t="str">
            <v>P-CT-ATSC.01.11</v>
          </cell>
          <cell r="FB519" t="str">
            <v>Number of individuals who received CT and received their results and whose test result was undetermined</v>
          </cell>
          <cell r="FC519" t="str">
            <v># persons received CT &amp; received  results &amp; whose test result was undetermined</v>
          </cell>
          <cell r="FD519" t="str">
            <v>P-CT-ATSC.01</v>
          </cell>
          <cell r="FE519" t="str">
            <v>PCT-ATSC</v>
          </cell>
          <cell r="FF519" t="b">
            <v>0</v>
          </cell>
          <cell r="FG519" t="str">
            <v>Prevention</v>
          </cell>
          <cell r="FH519" t="b">
            <v>1</v>
          </cell>
        </row>
        <row r="520">
          <cell r="FA520" t="str">
            <v>P-CT-ATSC.01.04</v>
          </cell>
          <cell r="FB520" t="str">
            <v>Number of individuals aged 0 to 14 years old who received Counseling and Testing (C&amp;T) services for HIV and received their test results</v>
          </cell>
          <cell r="FC520" t="str">
            <v># persons (0-14yr) received (C&amp;T) svcs for HIV and received test results</v>
          </cell>
          <cell r="FD520" t="str">
            <v>P-CT-ATSC.01</v>
          </cell>
          <cell r="FE520" t="str">
            <v>PCT-ATSC</v>
          </cell>
          <cell r="FF520" t="b">
            <v>0</v>
          </cell>
          <cell r="FG520" t="str">
            <v>Prevention</v>
          </cell>
          <cell r="FH520" t="b">
            <v>1</v>
          </cell>
        </row>
        <row r="521">
          <cell r="FA521" t="str">
            <v>P-CT-ATSC.00.01</v>
          </cell>
          <cell r="FB521" t="str">
            <v>Reported program results are from an electronic patient tracking/reporting system: (Yes/No)</v>
          </cell>
          <cell r="FC521" t="str">
            <v>Reported program results are from an electronic patient tracking/reporting system: (Yes/No)</v>
          </cell>
          <cell r="FD521" t="str">
            <v>P-CT-ATSC.00</v>
          </cell>
          <cell r="FE521" t="str">
            <v>PCT-ATSC</v>
          </cell>
          <cell r="FF521" t="b">
            <v>0</v>
          </cell>
          <cell r="FG521" t="str">
            <v>Prevention</v>
          </cell>
          <cell r="FH521" t="b">
            <v>0</v>
          </cell>
        </row>
        <row r="522">
          <cell r="FA522" t="str">
            <v>P-CT-ATSC.01.01</v>
          </cell>
          <cell r="FB522" t="str">
            <v>Number of Males who received Counseling and Testing (C&amp;T) services for HIV and received their test results</v>
          </cell>
          <cell r="FC522" t="str">
            <v># Males who received (C&amp;T) svcs for HIV &amp; received test results</v>
          </cell>
          <cell r="FD522" t="str">
            <v>P-CT-ATSC.01</v>
          </cell>
          <cell r="FE522" t="str">
            <v>PCT-ATSC</v>
          </cell>
          <cell r="FF522" t="b">
            <v>0</v>
          </cell>
          <cell r="FG522" t="str">
            <v>Prevention</v>
          </cell>
          <cell r="FH522" t="b">
            <v>1</v>
          </cell>
        </row>
        <row r="523">
          <cell r="FA523" t="str">
            <v>P-CT-ATSC.Comments</v>
          </cell>
          <cell r="FB523" t="str">
            <v>Comments by USG or Partner for this district/facility's PCT results. Please enter your initials at the beginning of your comments (e.g. AB: These are my comments)</v>
          </cell>
          <cell r="FC523" t="str">
            <v>PCT Comments</v>
          </cell>
          <cell r="FD523" t="str">
            <v>P-CT-ATSC.Comments</v>
          </cell>
          <cell r="FE523" t="str">
            <v>PCT-ATSC</v>
          </cell>
          <cell r="FF523" t="b">
            <v>0</v>
          </cell>
          <cell r="FG523" t="str">
            <v>Prevention</v>
          </cell>
          <cell r="FH523" t="b">
            <v>0</v>
          </cell>
        </row>
        <row r="524">
          <cell r="FA524" t="str">
            <v>P-CT-ATSC.01.03</v>
          </cell>
          <cell r="FB524" t="str">
            <v>Total number of individuals who received Counseling and Testing (C&amp;T) services for HIV and received their test results</v>
          </cell>
          <cell r="FC524" t="str">
            <v>Total # persons received  (C&amp;T) svcs for HIV &amp; received test results</v>
          </cell>
          <cell r="FD524" t="str">
            <v>P-CT-ATSC.01</v>
          </cell>
          <cell r="FE524" t="str">
            <v>PCT-ATSC</v>
          </cell>
          <cell r="FF524" t="b">
            <v>1</v>
          </cell>
          <cell r="FG524" t="str">
            <v>Prevention</v>
          </cell>
          <cell r="FH524" t="b">
            <v>1</v>
          </cell>
        </row>
        <row r="525">
          <cell r="FA525" t="str">
            <v>P-CT-ATSC.01.10</v>
          </cell>
          <cell r="FB525" t="str">
            <v>Number of individuals who received CT and received their results and whose test result was negative</v>
          </cell>
          <cell r="FC525" t="str">
            <v># persons received CT &amp; received  results &amp; whose test result was -</v>
          </cell>
          <cell r="FD525" t="str">
            <v>P-CT-ATSC.01</v>
          </cell>
          <cell r="FE525" t="str">
            <v>PCT-ATSC</v>
          </cell>
          <cell r="FF525" t="b">
            <v>0</v>
          </cell>
          <cell r="FG525" t="str">
            <v>Prevention</v>
          </cell>
          <cell r="FH525" t="b">
            <v>1</v>
          </cell>
        </row>
        <row r="526">
          <cell r="FA526" t="str">
            <v>P-CT-ATSC.01.05</v>
          </cell>
          <cell r="FB526" t="str">
            <v>Number of individuals aged 15+ years old who received Counseling and Testing (C&amp;T) services for HIV and received their test results</v>
          </cell>
          <cell r="FC526" t="str">
            <v># persons (15+yr) received (C&amp;T) svcs for HIV and received test results</v>
          </cell>
          <cell r="FD526" t="str">
            <v>P-CT-ATSC.01</v>
          </cell>
          <cell r="FE526" t="str">
            <v>PCT-ATSC</v>
          </cell>
          <cell r="FF526" t="b">
            <v>0</v>
          </cell>
          <cell r="FG526" t="str">
            <v>Prevention</v>
          </cell>
          <cell r="FH526" t="b">
            <v>1</v>
          </cell>
        </row>
        <row r="527">
          <cell r="FA527" t="str">
            <v>P-CT-ATSC.01.06</v>
          </cell>
          <cell r="FB527" t="str">
            <v>Number of individuals who received CT and received their results in an “individual” CT session</v>
          </cell>
          <cell r="FC527" t="str">
            <v># persons received CT &amp; received  results in an “individual” CT session</v>
          </cell>
          <cell r="FD527" t="str">
            <v>P-CT-ATSC.01</v>
          </cell>
          <cell r="FE527" t="str">
            <v>PCT-ATSC</v>
          </cell>
          <cell r="FF527" t="b">
            <v>0</v>
          </cell>
          <cell r="FG527" t="str">
            <v>Prevention</v>
          </cell>
          <cell r="FH527" t="b">
            <v>1</v>
          </cell>
        </row>
        <row r="528">
          <cell r="FA528" t="str">
            <v>P-CT-ATSC.01.07</v>
          </cell>
          <cell r="FB528" t="str">
            <v>Number of individuals who received CT and received their results in an “couples” CT session</v>
          </cell>
          <cell r="FC528" t="str">
            <v># persons received CT &amp; received  results in an “couples” CT session</v>
          </cell>
          <cell r="FD528" t="str">
            <v>P-CT-ATSC.01</v>
          </cell>
          <cell r="FE528" t="str">
            <v>PCT-ATSC</v>
          </cell>
          <cell r="FF528" t="b">
            <v>0</v>
          </cell>
          <cell r="FG528" t="str">
            <v>Prevention</v>
          </cell>
          <cell r="FH528" t="b">
            <v>1</v>
          </cell>
        </row>
        <row r="529">
          <cell r="FA529" t="str">
            <v>P-CT-ATSC.01.08</v>
          </cell>
          <cell r="FB529" t="str">
            <v>Number of individuals who received CT and received their results in an “family” CT session</v>
          </cell>
          <cell r="FC529" t="str">
            <v># persons received CT &amp; received results in an “family” CT session</v>
          </cell>
          <cell r="FD529" t="str">
            <v>P-CT-ATSC.01</v>
          </cell>
          <cell r="FE529" t="str">
            <v>PCT-ATSC</v>
          </cell>
          <cell r="FF529" t="b">
            <v>0</v>
          </cell>
          <cell r="FG529" t="str">
            <v>Prevention</v>
          </cell>
          <cell r="FH529" t="b">
            <v>1</v>
          </cell>
        </row>
        <row r="530">
          <cell r="FA530" t="str">
            <v>P-CT-ATSC.01.09</v>
          </cell>
          <cell r="FB530" t="str">
            <v>Number of individuals who received CT and received their results and whose test result was positive</v>
          </cell>
          <cell r="FC530" t="str">
            <v># persons received CT &amp; received  results &amp; whose test result was +</v>
          </cell>
          <cell r="FD530" t="str">
            <v>P-CT-ATSC.01</v>
          </cell>
          <cell r="FE530" t="str">
            <v>PCT-ATSC</v>
          </cell>
          <cell r="FF530" t="b">
            <v>0</v>
          </cell>
          <cell r="FG530" t="str">
            <v>Prevention</v>
          </cell>
          <cell r="FH530" t="b">
            <v>1</v>
          </cell>
        </row>
        <row r="531">
          <cell r="FA531" t="str">
            <v>P-CT-ATSC.01.02</v>
          </cell>
          <cell r="FB531" t="str">
            <v>Number of Females who received Counseling and Testing (C&amp;T) services for HIV and received their test results</v>
          </cell>
          <cell r="FC531" t="str">
            <v># Females who received (C&amp;T) svcs for HIV &amp; received  test results</v>
          </cell>
          <cell r="FD531" t="str">
            <v>P-CT-ATSC.01</v>
          </cell>
          <cell r="FE531" t="str">
            <v>PCT-ATSC</v>
          </cell>
          <cell r="FF531" t="b">
            <v>0</v>
          </cell>
          <cell r="FG531" t="str">
            <v>Prevention</v>
          </cell>
          <cell r="FH531" t="b">
            <v>1</v>
          </cell>
        </row>
        <row r="532">
          <cell r="FA532" t="str">
            <v>P-CT-Clinical.00.01</v>
          </cell>
          <cell r="FB532" t="str">
            <v>Reported program results are from an electronic patient tracking/reporting system: (Yes/No)</v>
          </cell>
          <cell r="FC532" t="str">
            <v>Reported program results are from an electronic patient tracking/reporting system: (Yes/No)</v>
          </cell>
          <cell r="FD532" t="str">
            <v>P-CT-Clinical.00</v>
          </cell>
          <cell r="FE532" t="str">
            <v>PCT-Clinical</v>
          </cell>
          <cell r="FF532" t="b">
            <v>0</v>
          </cell>
          <cell r="FG532" t="str">
            <v>Prevention</v>
          </cell>
          <cell r="FH532" t="b">
            <v>0</v>
          </cell>
        </row>
        <row r="533">
          <cell r="FA533" t="str">
            <v>P-CT-Clinical.01.01</v>
          </cell>
          <cell r="FB533" t="str">
            <v>Number of Males who received Counseling and Testing (C&amp;T) services for HIV and received their test results</v>
          </cell>
          <cell r="FC533" t="str">
            <v># Males who received (C&amp;T) svcs for HIV &amp; received test results</v>
          </cell>
          <cell r="FD533" t="str">
            <v>P-CT-Clinical.01</v>
          </cell>
          <cell r="FE533" t="str">
            <v>PCT-Clinical</v>
          </cell>
          <cell r="FF533" t="b">
            <v>0</v>
          </cell>
          <cell r="FG533" t="str">
            <v>Prevention</v>
          </cell>
          <cell r="FH533" t="b">
            <v>1</v>
          </cell>
        </row>
        <row r="534">
          <cell r="FA534" t="str">
            <v>P-CT-Clinical.01.02</v>
          </cell>
          <cell r="FB534" t="str">
            <v>Number of Females who received Counseling and Testing (C&amp;T) services for HIV and received their test results</v>
          </cell>
          <cell r="FC534" t="str">
            <v># Females who received (C&amp;T) svcs for HIV &amp; received  test results</v>
          </cell>
          <cell r="FD534" t="str">
            <v>P-CT-Clinical.01</v>
          </cell>
          <cell r="FE534" t="str">
            <v>PCT-Clinical</v>
          </cell>
          <cell r="FF534" t="b">
            <v>0</v>
          </cell>
          <cell r="FG534" t="str">
            <v>Prevention</v>
          </cell>
          <cell r="FH534" t="b">
            <v>1</v>
          </cell>
        </row>
        <row r="535">
          <cell r="FA535" t="str">
            <v>P-CT-Clinical.01.05</v>
          </cell>
          <cell r="FB535" t="str">
            <v>Number of individuals aged 15+ years old who received Counseling and Testing (C&amp;T) services for HIV and received their test results</v>
          </cell>
          <cell r="FC535" t="str">
            <v># persons (15+yr) received (C&amp;T) svcs for HIV and received test results</v>
          </cell>
          <cell r="FD535" t="str">
            <v>P-CT-Clinical.01</v>
          </cell>
          <cell r="FE535" t="str">
            <v>PCT-Clinical</v>
          </cell>
          <cell r="FF535" t="b">
            <v>0</v>
          </cell>
          <cell r="FG535" t="str">
            <v>Prevention</v>
          </cell>
          <cell r="FH535" t="b">
            <v>1</v>
          </cell>
        </row>
        <row r="536">
          <cell r="FA536" t="str">
            <v>P-CT-Clinical.01.04</v>
          </cell>
          <cell r="FB536" t="str">
            <v>Number of individuals aged 0 to 14 years old who received Counseling and Testing (C&amp;T) services for HIV and received their test results</v>
          </cell>
          <cell r="FC536" t="str">
            <v># persons (0-14yr) received (C&amp;T) svcs for HIV and received test results</v>
          </cell>
          <cell r="FD536" t="str">
            <v>P-CT-Clinical.01</v>
          </cell>
          <cell r="FE536" t="str">
            <v>PCT-Clinical</v>
          </cell>
          <cell r="FF536" t="b">
            <v>0</v>
          </cell>
          <cell r="FG536" t="str">
            <v>Prevention</v>
          </cell>
          <cell r="FH536" t="b">
            <v>1</v>
          </cell>
        </row>
        <row r="537">
          <cell r="FA537" t="str">
            <v>P-CT-Clinical.01.07</v>
          </cell>
          <cell r="FB537" t="str">
            <v>Number of individuals who received CT and received their results in an “couples” CT session</v>
          </cell>
          <cell r="FC537" t="str">
            <v># persons received CT &amp; received results in an “couples” CT session</v>
          </cell>
          <cell r="FD537" t="str">
            <v>P-CT-Clinical.01</v>
          </cell>
          <cell r="FE537" t="str">
            <v>PCT-Clinical</v>
          </cell>
          <cell r="FF537" t="b">
            <v>0</v>
          </cell>
          <cell r="FG537" t="str">
            <v>Prevention</v>
          </cell>
          <cell r="FH537" t="b">
            <v>1</v>
          </cell>
        </row>
        <row r="538">
          <cell r="FA538" t="str">
            <v>P-CT-Clinical.01.08</v>
          </cell>
          <cell r="FB538" t="str">
            <v>Number of individuals who received CT and received their results in an “family” CT session</v>
          </cell>
          <cell r="FC538" t="str">
            <v># persons received CT &amp; received results in an “family” CT session</v>
          </cell>
          <cell r="FD538" t="str">
            <v>P-CT-Clinical.01</v>
          </cell>
          <cell r="FE538" t="str">
            <v>PCT-Clinical</v>
          </cell>
          <cell r="FF538" t="b">
            <v>0</v>
          </cell>
          <cell r="FG538" t="str">
            <v>Prevention</v>
          </cell>
          <cell r="FH538" t="b">
            <v>1</v>
          </cell>
        </row>
        <row r="539">
          <cell r="FA539" t="str">
            <v>P-CT-Clinical.01.09</v>
          </cell>
          <cell r="FB539" t="str">
            <v>Number of individuals who received CT and received their results and whose test result was positive</v>
          </cell>
          <cell r="FC539" t="str">
            <v># persons received CT &amp; received results &amp; whose test result was +</v>
          </cell>
          <cell r="FD539" t="str">
            <v>P-CT-Clinical.01</v>
          </cell>
          <cell r="FE539" t="str">
            <v>PCT-Clinical</v>
          </cell>
          <cell r="FF539" t="b">
            <v>0</v>
          </cell>
          <cell r="FG539" t="str">
            <v>Prevention</v>
          </cell>
          <cell r="FH539" t="b">
            <v>1</v>
          </cell>
        </row>
        <row r="540">
          <cell r="FA540" t="str">
            <v>P-CT-Clinical.01.10</v>
          </cell>
          <cell r="FB540" t="str">
            <v>Number of individuals who received CT and received their results and whose test result was negative</v>
          </cell>
          <cell r="FC540" t="str">
            <v># persons received CT &amp; received results &amp; whose test result was -</v>
          </cell>
          <cell r="FD540" t="str">
            <v>P-CT-Clinical.01</v>
          </cell>
          <cell r="FE540" t="str">
            <v>PCT-Clinical</v>
          </cell>
          <cell r="FF540" t="b">
            <v>0</v>
          </cell>
          <cell r="FG540" t="str">
            <v>Prevention</v>
          </cell>
          <cell r="FH540" t="b">
            <v>1</v>
          </cell>
        </row>
        <row r="541">
          <cell r="FA541" t="str">
            <v>P-CT-Clinical.01.11</v>
          </cell>
          <cell r="FB541" t="str">
            <v>Number of individuals who received CT and received their results and whose test result was undetermined</v>
          </cell>
          <cell r="FC541" t="str">
            <v># persons received CT &amp; received results &amp; whose test result was undetermined</v>
          </cell>
          <cell r="FD541" t="str">
            <v>P-CT-Clinical.01</v>
          </cell>
          <cell r="FE541" t="str">
            <v>PCT-Clinical</v>
          </cell>
          <cell r="FF541" t="b">
            <v>0</v>
          </cell>
          <cell r="FG541" t="str">
            <v>Prevention</v>
          </cell>
          <cell r="FH541" t="b">
            <v>1</v>
          </cell>
        </row>
        <row r="542">
          <cell r="FA542" t="str">
            <v>P-CT-Clinical.Comments</v>
          </cell>
          <cell r="FB542" t="str">
            <v>Comments by USG or Partner for this district/facility's PCT results. Please enter your initials at the beginning of your comments (e.g. AB: These are my comments)</v>
          </cell>
          <cell r="FC542" t="str">
            <v>PCT Comments</v>
          </cell>
          <cell r="FD542" t="str">
            <v>P-CT-Clinical.Comments</v>
          </cell>
          <cell r="FE542" t="str">
            <v>PCT-Clinical</v>
          </cell>
          <cell r="FF542" t="b">
            <v>0</v>
          </cell>
          <cell r="FG542" t="str">
            <v>Prevention</v>
          </cell>
          <cell r="FH542" t="b">
            <v>0</v>
          </cell>
        </row>
        <row r="543">
          <cell r="FA543" t="str">
            <v>P-CT-Clinical.01.03</v>
          </cell>
          <cell r="FB543" t="str">
            <v>Total number of individuals who received Counseling and Testing (C&amp;T) services for HIV and received their test results</v>
          </cell>
          <cell r="FC543" t="str">
            <v>Total # persons received  (C&amp;T) svcs for HIV &amp; received test results</v>
          </cell>
          <cell r="FD543" t="str">
            <v>P-CT-Clinical.01</v>
          </cell>
          <cell r="FE543" t="str">
            <v>PCT-Clinical</v>
          </cell>
          <cell r="FF543" t="b">
            <v>1</v>
          </cell>
          <cell r="FG543" t="str">
            <v>Prevention</v>
          </cell>
          <cell r="FH543" t="b">
            <v>1</v>
          </cell>
        </row>
        <row r="544">
          <cell r="FA544" t="str">
            <v>P-CT-Clinical.01.06</v>
          </cell>
          <cell r="FB544" t="str">
            <v>Number of individuals who received CT and received their results in an “individual” CT session</v>
          </cell>
          <cell r="FC544" t="str">
            <v># persons received CT &amp; received results in an “individual” CT session</v>
          </cell>
          <cell r="FD544" t="str">
            <v>P-CT-Clinical.01</v>
          </cell>
          <cell r="FE544" t="str">
            <v>PCT-Clinical</v>
          </cell>
          <cell r="FF544" t="b">
            <v>0</v>
          </cell>
          <cell r="FG544" t="str">
            <v>Prevention</v>
          </cell>
          <cell r="FH544" t="b">
            <v>1</v>
          </cell>
        </row>
        <row r="545">
          <cell r="FA545" t="str">
            <v>P-GBV.03.03</v>
          </cell>
          <cell r="FB545" t="str">
            <v>Total number of health facilities with gender-based violence and coercion services available</v>
          </cell>
          <cell r="FC545" t="str">
            <v>Total # of health facilities with GBV services available</v>
          </cell>
          <cell r="FD545" t="str">
            <v>P-GBV.03</v>
          </cell>
          <cell r="FE545" t="str">
            <v>PGBV</v>
          </cell>
          <cell r="FF545" t="b">
            <v>1</v>
          </cell>
          <cell r="FG545" t="str">
            <v>Prevention</v>
          </cell>
          <cell r="FH545" t="b">
            <v>1</v>
          </cell>
        </row>
        <row r="546">
          <cell r="FA546" t="str">
            <v>P-GBV.02.07</v>
          </cell>
          <cell r="FB546" t="str">
            <v>Number of gender-based violence and coercion service-encounters for 15-17 year olds at a health facility</v>
          </cell>
          <cell r="FC546" t="str">
            <v># GBV service-encounters at a health facility (15-17 yrs)</v>
          </cell>
          <cell r="FD546" t="str">
            <v>P-GBV.02</v>
          </cell>
          <cell r="FE546" t="str">
            <v>PGBV</v>
          </cell>
          <cell r="FF546" t="b">
            <v>0</v>
          </cell>
          <cell r="FG546" t="str">
            <v>Prevention</v>
          </cell>
          <cell r="FH546" t="b">
            <v>1</v>
          </cell>
        </row>
        <row r="547">
          <cell r="FA547" t="str">
            <v>P-GBV.02.08</v>
          </cell>
          <cell r="FB547" t="str">
            <v>Number of gender-based violence and coercion service-encounters for 18-24 year olds at a health facility</v>
          </cell>
          <cell r="FC547" t="str">
            <v># GBV service-encounters at a health facility (18-24 yrs)</v>
          </cell>
          <cell r="FD547" t="str">
            <v>P-GBV.02</v>
          </cell>
          <cell r="FE547" t="str">
            <v>PGBV</v>
          </cell>
          <cell r="FF547" t="b">
            <v>0</v>
          </cell>
          <cell r="FG547" t="str">
            <v>Prevention</v>
          </cell>
          <cell r="FH547" t="b">
            <v>1</v>
          </cell>
        </row>
        <row r="548">
          <cell r="FA548" t="str">
            <v>P-GBV.02.09</v>
          </cell>
          <cell r="FB548" t="str">
            <v>Number of gender-based violence and coercion service-encounters for 25+ year olds at a health facility</v>
          </cell>
          <cell r="FC548" t="str">
            <v># GBV service-encounters at a health facility (25+ yrs)</v>
          </cell>
          <cell r="FD548" t="str">
            <v>P-GBV.02</v>
          </cell>
          <cell r="FE548" t="str">
            <v>PGBV</v>
          </cell>
          <cell r="FF548" t="b">
            <v>0</v>
          </cell>
          <cell r="FG548" t="str">
            <v>Prevention</v>
          </cell>
          <cell r="FH548" t="b">
            <v>1</v>
          </cell>
        </row>
        <row r="549">
          <cell r="FA549" t="str">
            <v>P-GBV.02.10</v>
          </cell>
          <cell r="FB549" t="str">
            <v>Number of gender-based violence and coercion screening service-encounters at a health facility</v>
          </cell>
          <cell r="FC549" t="str">
            <v># GBV screening service-encounters at a health facility</v>
          </cell>
          <cell r="FD549" t="str">
            <v>P-GBV.02</v>
          </cell>
          <cell r="FE549" t="str">
            <v>PGBV</v>
          </cell>
          <cell r="FF549" t="b">
            <v>0</v>
          </cell>
          <cell r="FG549" t="str">
            <v>Prevention</v>
          </cell>
          <cell r="FH549" t="b">
            <v>1</v>
          </cell>
        </row>
        <row r="550">
          <cell r="FA550" t="str">
            <v>P-GBV.02.11</v>
          </cell>
          <cell r="FB550" t="str">
            <v>Number of post-gender-based violence and coercion care service-encounters at a health facility</v>
          </cell>
          <cell r="FC550" t="str">
            <v># post-GBV care service-encounters at a health facility</v>
          </cell>
          <cell r="FD550" t="str">
            <v>P-GBV.02</v>
          </cell>
          <cell r="FE550" t="str">
            <v>PGBV</v>
          </cell>
          <cell r="FF550" t="b">
            <v>0</v>
          </cell>
          <cell r="FG550" t="str">
            <v>Prevention</v>
          </cell>
          <cell r="FH550" t="b">
            <v>1</v>
          </cell>
        </row>
        <row r="551">
          <cell r="FA551" t="str">
            <v>P-GBV.02.06</v>
          </cell>
          <cell r="FB551" t="str">
            <v>Number of gender-based violence and coercion service-encounters for 10-14 year olds at a health facility</v>
          </cell>
          <cell r="FC551" t="str">
            <v># GBV service-encounters at a health facility (10-14 yrs)</v>
          </cell>
          <cell r="FD551" t="str">
            <v>P-GBV.02</v>
          </cell>
          <cell r="FE551" t="str">
            <v>PGBV</v>
          </cell>
          <cell r="FF551" t="b">
            <v>0</v>
          </cell>
          <cell r="FG551" t="str">
            <v>Prevention</v>
          </cell>
          <cell r="FH551" t="b">
            <v>1</v>
          </cell>
        </row>
        <row r="552">
          <cell r="FA552" t="str">
            <v>P-GBV.03.02</v>
          </cell>
          <cell r="FB552" t="str">
            <v>Number of community health facilities with gender-based violence and coercion services available</v>
          </cell>
          <cell r="FC552" t="str">
            <v># of community health facilities with GBV services available</v>
          </cell>
          <cell r="FD552" t="str">
            <v>P-GBV.03</v>
          </cell>
          <cell r="FE552" t="str">
            <v>PGBV</v>
          </cell>
          <cell r="FF552" t="b">
            <v>0</v>
          </cell>
          <cell r="FG552" t="str">
            <v>Prevention</v>
          </cell>
          <cell r="FH552" t="b">
            <v>1</v>
          </cell>
        </row>
        <row r="553">
          <cell r="FA553" t="str">
            <v>P-GBV.02.01</v>
          </cell>
          <cell r="FB553" t="str">
            <v>Number of gender-based violence and coercion service-encounters for female clients at a health facility</v>
          </cell>
          <cell r="FC553" t="str">
            <v># GBV service-encounters for female clients at a health facility</v>
          </cell>
          <cell r="FD553" t="str">
            <v>P-GBV.02</v>
          </cell>
          <cell r="FE553" t="str">
            <v>PGBV</v>
          </cell>
          <cell r="FF553" t="b">
            <v>0</v>
          </cell>
          <cell r="FG553" t="str">
            <v>Prevention</v>
          </cell>
          <cell r="FH553" t="b">
            <v>1</v>
          </cell>
        </row>
        <row r="554">
          <cell r="FA554" t="str">
            <v>P-GBV.03.04</v>
          </cell>
          <cell r="FB554" t="str">
            <v>Total number of health facilities with gender-based violence and coercion screening services available</v>
          </cell>
          <cell r="FC554" t="str">
            <v># of health facilities with GBV screening services available</v>
          </cell>
          <cell r="FD554" t="str">
            <v>P-GBV.03</v>
          </cell>
          <cell r="FE554" t="str">
            <v>PGBV</v>
          </cell>
          <cell r="FF554" t="b">
            <v>0</v>
          </cell>
          <cell r="FG554" t="str">
            <v>Prevention</v>
          </cell>
          <cell r="FH554" t="b">
            <v>1</v>
          </cell>
        </row>
        <row r="555">
          <cell r="FA555" t="str">
            <v>P-GBV.03.05</v>
          </cell>
          <cell r="FB555" t="str">
            <v>Total number of health facilities with post-gender-based violence and coercion care services available</v>
          </cell>
          <cell r="FC555" t="str">
            <v># of health facilities with post-GBV-care services available</v>
          </cell>
          <cell r="FD555" t="str">
            <v>P-GBV.03</v>
          </cell>
          <cell r="FE555" t="str">
            <v>PGBV</v>
          </cell>
          <cell r="FF555" t="b">
            <v>0</v>
          </cell>
          <cell r="FG555" t="str">
            <v>Prevention</v>
          </cell>
          <cell r="FH555" t="b">
            <v>1</v>
          </cell>
        </row>
        <row r="556">
          <cell r="FA556" t="str">
            <v>P-GBV.03.01</v>
          </cell>
          <cell r="FB556" t="str">
            <v>Number of clinical health facilities with gender-based violence and coercion services available</v>
          </cell>
          <cell r="FC556" t="str">
            <v># of clinical health facilities with GBV services available</v>
          </cell>
          <cell r="FD556" t="str">
            <v>P-GBV.03</v>
          </cell>
          <cell r="FE556" t="str">
            <v>PGBV</v>
          </cell>
          <cell r="FF556" t="b">
            <v>0</v>
          </cell>
          <cell r="FG556" t="str">
            <v>Prevention</v>
          </cell>
          <cell r="FH556" t="b">
            <v>1</v>
          </cell>
        </row>
        <row r="557">
          <cell r="FA557" t="str">
            <v>P-GBV.02.05</v>
          </cell>
          <cell r="FB557" t="str">
            <v>Number of gender-based violence and coercion service-encounters for 5-9 year olds at a health facility</v>
          </cell>
          <cell r="FC557" t="str">
            <v># GBV service-encounters at a health facility (5-9 yrs)</v>
          </cell>
          <cell r="FD557" t="str">
            <v>P-GBV.02</v>
          </cell>
          <cell r="FE557" t="str">
            <v>PGBV</v>
          </cell>
          <cell r="FF557" t="b">
            <v>0</v>
          </cell>
          <cell r="FG557" t="str">
            <v>Prevention</v>
          </cell>
          <cell r="FH557" t="b">
            <v>1</v>
          </cell>
        </row>
        <row r="558">
          <cell r="FA558" t="str">
            <v>P-GBV.02.04</v>
          </cell>
          <cell r="FB558" t="str">
            <v>Number of gender-based violence and coercion service-encounters for 0-4 year olds at a health facility</v>
          </cell>
          <cell r="FC558" t="str">
            <v># GBV service-encounters at a health facility (0-4 yrs)</v>
          </cell>
          <cell r="FD558" t="str">
            <v>P-GBV.02</v>
          </cell>
          <cell r="FE558" t="str">
            <v>PGBV</v>
          </cell>
          <cell r="FF558" t="b">
            <v>0</v>
          </cell>
          <cell r="FG558" t="str">
            <v>Prevention</v>
          </cell>
          <cell r="FH558" t="b">
            <v>1</v>
          </cell>
        </row>
        <row r="559">
          <cell r="FA559" t="str">
            <v>P-GBV.02.02</v>
          </cell>
          <cell r="FB559" t="str">
            <v>Number of gender-based violence and coercion service-encounters for male clients at a health facility</v>
          </cell>
          <cell r="FC559" t="str">
            <v># GBV service-encounters for male clients at a health facility</v>
          </cell>
          <cell r="FD559" t="str">
            <v>P-GBV.02</v>
          </cell>
          <cell r="FE559" t="str">
            <v>PGBV</v>
          </cell>
          <cell r="FF559" t="b">
            <v>0</v>
          </cell>
          <cell r="FG559" t="str">
            <v>Prevention</v>
          </cell>
          <cell r="FH559" t="b">
            <v>1</v>
          </cell>
        </row>
        <row r="560">
          <cell r="FA560" t="str">
            <v>P-GBV.01.09</v>
          </cell>
          <cell r="FB560" t="str">
            <v>Number of people 25+ years old reached by an individual, small group, or community-level intervention or service that explicitly addresses gender-based violence and coercion</v>
          </cell>
          <cell r="FC560" t="str">
            <v># people (25+ yrs) reached by individual/small group/community intervention that addresses GBV</v>
          </cell>
          <cell r="FD560" t="str">
            <v>P-GBV.01</v>
          </cell>
          <cell r="FE560" t="str">
            <v>PGBV</v>
          </cell>
          <cell r="FF560" t="b">
            <v>0</v>
          </cell>
          <cell r="FG560" t="str">
            <v>Prevention</v>
          </cell>
          <cell r="FH560" t="b">
            <v>1</v>
          </cell>
        </row>
        <row r="561">
          <cell r="FA561" t="str">
            <v>P-GBV.01.08</v>
          </cell>
          <cell r="FB561" t="str">
            <v>Number of people 18-24 years old reached by an individual, small group, or community-level intervention or service that explicitly addresses gender-based violence and coercion</v>
          </cell>
          <cell r="FC561" t="str">
            <v># people (18-24 yrs) reached by individual/small group/community intervention that addresses GBV</v>
          </cell>
          <cell r="FD561" t="str">
            <v>P-GBV.01</v>
          </cell>
          <cell r="FE561" t="str">
            <v>PGBV</v>
          </cell>
          <cell r="FF561" t="b">
            <v>0</v>
          </cell>
          <cell r="FG561" t="str">
            <v>Prevention</v>
          </cell>
          <cell r="FH561" t="b">
            <v>1</v>
          </cell>
        </row>
        <row r="562">
          <cell r="FA562" t="str">
            <v>P-GBV.01.07</v>
          </cell>
          <cell r="FB562" t="str">
            <v>Number of people 15-17 years old reached by an individual, small group, or community-level intervention or service that explicitly addresses gender-based violence and coercion</v>
          </cell>
          <cell r="FC562" t="str">
            <v># people (15-17 yrs) reached by individual/small group/community intervention that addresses GBV</v>
          </cell>
          <cell r="FD562" t="str">
            <v>P-GBV.01</v>
          </cell>
          <cell r="FE562" t="str">
            <v>PGBV</v>
          </cell>
          <cell r="FF562" t="b">
            <v>0</v>
          </cell>
          <cell r="FG562" t="str">
            <v>Prevention</v>
          </cell>
          <cell r="FH562" t="b">
            <v>1</v>
          </cell>
        </row>
        <row r="563">
          <cell r="FA563" t="str">
            <v>P-GBV.01.06</v>
          </cell>
          <cell r="FB563" t="str">
            <v>Number of people 10-14 years old reached by an individual, small group, or community-level intervention or service that explicitly addresses gender-based violence and coercion</v>
          </cell>
          <cell r="FC563" t="str">
            <v># people (10-14 yrs) reached by individual/small group/community intervention that addresses GBV</v>
          </cell>
          <cell r="FD563" t="str">
            <v>P-GBV.01</v>
          </cell>
          <cell r="FE563" t="str">
            <v>PGBV</v>
          </cell>
          <cell r="FF563" t="b">
            <v>0</v>
          </cell>
          <cell r="FG563" t="str">
            <v>Prevention</v>
          </cell>
          <cell r="FH563" t="b">
            <v>1</v>
          </cell>
        </row>
        <row r="564">
          <cell r="FA564" t="str">
            <v>P-GBV.01.05</v>
          </cell>
          <cell r="FB564" t="str">
            <v>Number of people 5-9 years old reached by an individual, small group, or community-level intervention or service that explicitly addresses gender-based violence and coercion</v>
          </cell>
          <cell r="FC564" t="str">
            <v># people (5-9 yrs) reached by individual/small group/community intervention that addresses GBV</v>
          </cell>
          <cell r="FD564" t="str">
            <v>P-GBV.01</v>
          </cell>
          <cell r="FE564" t="str">
            <v>PGBV</v>
          </cell>
          <cell r="FF564" t="b">
            <v>0</v>
          </cell>
          <cell r="FG564" t="str">
            <v>Prevention</v>
          </cell>
          <cell r="FH564" t="b">
            <v>1</v>
          </cell>
        </row>
        <row r="565">
          <cell r="FA565" t="str">
            <v>P-GBV.01.04</v>
          </cell>
          <cell r="FB565" t="str">
            <v>Number of people 0-4 years old reached by an individual, small group, or community-level intervention or service that explicitly addresses gender-based violence and coercion</v>
          </cell>
          <cell r="FC565" t="str">
            <v># people (0-4 yrs) reached by individual/small group/community intervention that addresses GBV</v>
          </cell>
          <cell r="FD565" t="str">
            <v>P-GBV.01</v>
          </cell>
          <cell r="FE565" t="str">
            <v>PGBV</v>
          </cell>
          <cell r="FF565" t="b">
            <v>0</v>
          </cell>
          <cell r="FG565" t="str">
            <v>Prevention</v>
          </cell>
          <cell r="FH565" t="b">
            <v>1</v>
          </cell>
        </row>
        <row r="566">
          <cell r="FA566" t="str">
            <v>P-GBV.01.03</v>
          </cell>
          <cell r="FB566" t="str">
            <v>Total number of people reached by an individual, small group, or community-level intervention or service that explicitly addresses gender-based violence and coercion</v>
          </cell>
          <cell r="FC566" t="str">
            <v>Total # people reached by individual/small group/community intervention that addresses GBV</v>
          </cell>
          <cell r="FD566" t="str">
            <v>P-GBV.01</v>
          </cell>
          <cell r="FE566" t="str">
            <v>PGBV</v>
          </cell>
          <cell r="FF566" t="b">
            <v>1</v>
          </cell>
          <cell r="FG566" t="str">
            <v>Prevention</v>
          </cell>
          <cell r="FH566" t="b">
            <v>1</v>
          </cell>
        </row>
        <row r="567">
          <cell r="FA567" t="str">
            <v>P-GBV.01.02</v>
          </cell>
          <cell r="FB567" t="str">
            <v>Number of males reached by an individual, small group, or community-level intervention or service that explicitly addresses gender-based violence and coercion</v>
          </cell>
          <cell r="FC567" t="str">
            <v># males reached by individual/small group/community intervention that addresses GBV</v>
          </cell>
          <cell r="FD567" t="str">
            <v>P-GBV.01</v>
          </cell>
          <cell r="FE567" t="str">
            <v>PGBV</v>
          </cell>
          <cell r="FF567" t="b">
            <v>0</v>
          </cell>
          <cell r="FG567" t="str">
            <v>Prevention</v>
          </cell>
          <cell r="FH567" t="b">
            <v>1</v>
          </cell>
        </row>
        <row r="568">
          <cell r="FA568" t="str">
            <v>P-GBV.01.01</v>
          </cell>
          <cell r="FB568" t="str">
            <v>Number of females reached by an individual, small group, or community-level intervention or service that explicitly addresses gender-based violence and coercion</v>
          </cell>
          <cell r="FC568" t="str">
            <v># females reached by individual/small group/community intervention that addresses GBV</v>
          </cell>
          <cell r="FD568" t="str">
            <v>P-GBV.01</v>
          </cell>
          <cell r="FE568" t="str">
            <v>PGBV</v>
          </cell>
          <cell r="FF568" t="b">
            <v>0</v>
          </cell>
          <cell r="FG568" t="str">
            <v>Prevention</v>
          </cell>
          <cell r="FH568" t="b">
            <v>1</v>
          </cell>
        </row>
        <row r="569">
          <cell r="FA569" t="str">
            <v>P-GBV.02.03</v>
          </cell>
          <cell r="FB569" t="str">
            <v>Total number of gender-based violence and coercion service-encounters at a health facility</v>
          </cell>
          <cell r="FC569" t="str">
            <v>Total # GBV service-encounters at a health facility</v>
          </cell>
          <cell r="FD569" t="str">
            <v>P-GBV.02</v>
          </cell>
          <cell r="FE569" t="str">
            <v>PGBV</v>
          </cell>
          <cell r="FF569" t="b">
            <v>1</v>
          </cell>
          <cell r="FG569" t="str">
            <v>Prevention</v>
          </cell>
          <cell r="FH569" t="b">
            <v>1</v>
          </cell>
        </row>
        <row r="570">
          <cell r="FD570">
            <v>0</v>
          </cell>
        </row>
        <row r="571">
          <cell r="FD571">
            <v>0</v>
          </cell>
        </row>
        <row r="572">
          <cell r="FD572">
            <v>0</v>
          </cell>
        </row>
        <row r="573">
          <cell r="FD573">
            <v>0</v>
          </cell>
        </row>
        <row r="574">
          <cell r="FD574">
            <v>0</v>
          </cell>
        </row>
        <row r="575">
          <cell r="FD575">
            <v>0</v>
          </cell>
        </row>
        <row r="576">
          <cell r="FD576">
            <v>0</v>
          </cell>
        </row>
        <row r="577">
          <cell r="FD577">
            <v>0</v>
          </cell>
        </row>
        <row r="578">
          <cell r="FD578">
            <v>0</v>
          </cell>
        </row>
        <row r="579">
          <cell r="FD579">
            <v>0</v>
          </cell>
        </row>
        <row r="580">
          <cell r="FD580">
            <v>0</v>
          </cell>
        </row>
        <row r="581">
          <cell r="FD581">
            <v>0</v>
          </cell>
        </row>
        <row r="582">
          <cell r="FD582">
            <v>0</v>
          </cell>
        </row>
        <row r="583">
          <cell r="FD583">
            <v>0</v>
          </cell>
        </row>
        <row r="584">
          <cell r="FD584">
            <v>0</v>
          </cell>
        </row>
        <row r="585">
          <cell r="FD585">
            <v>0</v>
          </cell>
        </row>
        <row r="586">
          <cell r="FD586">
            <v>0</v>
          </cell>
        </row>
        <row r="587">
          <cell r="FD587">
            <v>0</v>
          </cell>
        </row>
        <row r="588">
          <cell r="FD588">
            <v>0</v>
          </cell>
        </row>
        <row r="589">
          <cell r="FD589">
            <v>0</v>
          </cell>
        </row>
        <row r="590">
          <cell r="FD590">
            <v>0</v>
          </cell>
        </row>
        <row r="591">
          <cell r="FD591">
            <v>0</v>
          </cell>
        </row>
        <row r="592">
          <cell r="FD592">
            <v>0</v>
          </cell>
        </row>
        <row r="593">
          <cell r="FD593">
            <v>0</v>
          </cell>
        </row>
        <row r="594">
          <cell r="FD594">
            <v>0</v>
          </cell>
        </row>
        <row r="595">
          <cell r="FD595">
            <v>0</v>
          </cell>
        </row>
        <row r="596">
          <cell r="FD596">
            <v>0</v>
          </cell>
        </row>
        <row r="597">
          <cell r="FD597">
            <v>0</v>
          </cell>
        </row>
        <row r="598">
          <cell r="FD598">
            <v>0</v>
          </cell>
        </row>
        <row r="599">
          <cell r="FD599">
            <v>0</v>
          </cell>
        </row>
        <row r="600">
          <cell r="FD600">
            <v>0</v>
          </cell>
        </row>
        <row r="601">
          <cell r="FD601">
            <v>0</v>
          </cell>
        </row>
        <row r="602">
          <cell r="FD602">
            <v>0</v>
          </cell>
        </row>
        <row r="603">
          <cell r="FD603">
            <v>0</v>
          </cell>
        </row>
        <row r="604">
          <cell r="FD604">
            <v>0</v>
          </cell>
        </row>
        <row r="605">
          <cell r="FD605">
            <v>0</v>
          </cell>
        </row>
        <row r="606">
          <cell r="FD606">
            <v>0</v>
          </cell>
        </row>
        <row r="607">
          <cell r="FD607">
            <v>0</v>
          </cell>
        </row>
        <row r="608">
          <cell r="FD608">
            <v>0</v>
          </cell>
        </row>
        <row r="609">
          <cell r="FD609">
            <v>0</v>
          </cell>
        </row>
        <row r="610">
          <cell r="FD610">
            <v>0</v>
          </cell>
        </row>
        <row r="611">
          <cell r="FD611">
            <v>0</v>
          </cell>
        </row>
        <row r="612">
          <cell r="FD612">
            <v>0</v>
          </cell>
        </row>
        <row r="613">
          <cell r="FD613">
            <v>0</v>
          </cell>
        </row>
        <row r="614">
          <cell r="FD614">
            <v>0</v>
          </cell>
        </row>
        <row r="615">
          <cell r="FD615">
            <v>0</v>
          </cell>
        </row>
        <row r="616">
          <cell r="FD616">
            <v>0</v>
          </cell>
        </row>
        <row r="617">
          <cell r="FD617">
            <v>0</v>
          </cell>
        </row>
        <row r="618">
          <cell r="FD618">
            <v>0</v>
          </cell>
        </row>
        <row r="619">
          <cell r="FD619">
            <v>0</v>
          </cell>
        </row>
        <row r="620">
          <cell r="FD620">
            <v>0</v>
          </cell>
        </row>
        <row r="621">
          <cell r="FD621">
            <v>0</v>
          </cell>
        </row>
        <row r="622">
          <cell r="FD622">
            <v>0</v>
          </cell>
        </row>
        <row r="623">
          <cell r="FD623">
            <v>0</v>
          </cell>
        </row>
        <row r="624">
          <cell r="FD624">
            <v>0</v>
          </cell>
        </row>
        <row r="625">
          <cell r="FD625">
            <v>0</v>
          </cell>
        </row>
        <row r="626">
          <cell r="FD626">
            <v>0</v>
          </cell>
        </row>
        <row r="627">
          <cell r="FD627">
            <v>0</v>
          </cell>
        </row>
        <row r="628">
          <cell r="FD628">
            <v>0</v>
          </cell>
        </row>
        <row r="629">
          <cell r="FD629">
            <v>0</v>
          </cell>
        </row>
        <row r="630">
          <cell r="FD630">
            <v>0</v>
          </cell>
        </row>
        <row r="631">
          <cell r="FD631">
            <v>0</v>
          </cell>
        </row>
        <row r="632">
          <cell r="FD632">
            <v>0</v>
          </cell>
        </row>
        <row r="633">
          <cell r="FD633">
            <v>0</v>
          </cell>
        </row>
        <row r="634">
          <cell r="FD634">
            <v>0</v>
          </cell>
        </row>
        <row r="635">
          <cell r="FD635">
            <v>0</v>
          </cell>
        </row>
        <row r="636">
          <cell r="FD636">
            <v>0</v>
          </cell>
        </row>
        <row r="637">
          <cell r="FD637">
            <v>0</v>
          </cell>
        </row>
        <row r="638">
          <cell r="FD638">
            <v>0</v>
          </cell>
        </row>
        <row r="639">
          <cell r="FD639">
            <v>0</v>
          </cell>
        </row>
        <row r="640">
          <cell r="FD640">
            <v>0</v>
          </cell>
        </row>
        <row r="641">
          <cell r="FD641">
            <v>0</v>
          </cell>
        </row>
        <row r="642">
          <cell r="FD642">
            <v>0</v>
          </cell>
        </row>
        <row r="643">
          <cell r="FD643">
            <v>0</v>
          </cell>
        </row>
        <row r="644">
          <cell r="FD644">
            <v>0</v>
          </cell>
        </row>
        <row r="645">
          <cell r="FD645">
            <v>0</v>
          </cell>
        </row>
        <row r="646">
          <cell r="FD646">
            <v>0</v>
          </cell>
        </row>
        <row r="647">
          <cell r="FD647">
            <v>0</v>
          </cell>
        </row>
        <row r="648">
          <cell r="FD648">
            <v>0</v>
          </cell>
        </row>
        <row r="649">
          <cell r="FD649">
            <v>0</v>
          </cell>
        </row>
        <row r="650">
          <cell r="FD650">
            <v>0</v>
          </cell>
        </row>
        <row r="651">
          <cell r="FD651">
            <v>0</v>
          </cell>
        </row>
        <row r="652">
          <cell r="FD652">
            <v>0</v>
          </cell>
        </row>
        <row r="653">
          <cell r="FD653">
            <v>0</v>
          </cell>
        </row>
        <row r="654">
          <cell r="FD654">
            <v>0</v>
          </cell>
        </row>
        <row r="655">
          <cell r="FD655">
            <v>0</v>
          </cell>
        </row>
        <row r="656">
          <cell r="FD656">
            <v>0</v>
          </cell>
        </row>
        <row r="657">
          <cell r="FD657">
            <v>0</v>
          </cell>
        </row>
        <row r="658">
          <cell r="FD658">
            <v>0</v>
          </cell>
        </row>
        <row r="659">
          <cell r="FD659">
            <v>0</v>
          </cell>
        </row>
        <row r="660">
          <cell r="FD660">
            <v>0</v>
          </cell>
        </row>
        <row r="661">
          <cell r="FD661">
            <v>0</v>
          </cell>
        </row>
        <row r="662">
          <cell r="FD662">
            <v>0</v>
          </cell>
        </row>
        <row r="663">
          <cell r="FD663">
            <v>0</v>
          </cell>
        </row>
        <row r="664">
          <cell r="FD664">
            <v>0</v>
          </cell>
        </row>
        <row r="665">
          <cell r="FD665">
            <v>0</v>
          </cell>
        </row>
        <row r="666">
          <cell r="FD666">
            <v>0</v>
          </cell>
        </row>
        <row r="667">
          <cell r="FD667">
            <v>0</v>
          </cell>
        </row>
        <row r="668">
          <cell r="FD668">
            <v>0</v>
          </cell>
        </row>
        <row r="669">
          <cell r="FD669">
            <v>0</v>
          </cell>
        </row>
        <row r="670">
          <cell r="FD670">
            <v>0</v>
          </cell>
        </row>
        <row r="671">
          <cell r="FD671">
            <v>0</v>
          </cell>
        </row>
        <row r="672">
          <cell r="FD672">
            <v>0</v>
          </cell>
        </row>
        <row r="673">
          <cell r="FD673">
            <v>0</v>
          </cell>
        </row>
        <row r="674">
          <cell r="FD674">
            <v>0</v>
          </cell>
        </row>
        <row r="675">
          <cell r="FD675">
            <v>0</v>
          </cell>
        </row>
        <row r="676">
          <cell r="FD676">
            <v>0</v>
          </cell>
        </row>
        <row r="677">
          <cell r="FD677">
            <v>0</v>
          </cell>
        </row>
        <row r="678">
          <cell r="FD678">
            <v>0</v>
          </cell>
        </row>
        <row r="679">
          <cell r="FD679">
            <v>0</v>
          </cell>
        </row>
        <row r="680">
          <cell r="FD680">
            <v>0</v>
          </cell>
        </row>
        <row r="681">
          <cell r="FD681">
            <v>0</v>
          </cell>
        </row>
        <row r="682">
          <cell r="FD682">
            <v>0</v>
          </cell>
        </row>
        <row r="683">
          <cell r="FD683">
            <v>0</v>
          </cell>
        </row>
        <row r="684">
          <cell r="FD684">
            <v>0</v>
          </cell>
        </row>
        <row r="685">
          <cell r="FD685">
            <v>0</v>
          </cell>
        </row>
        <row r="686">
          <cell r="FD686">
            <v>0</v>
          </cell>
        </row>
        <row r="687">
          <cell r="FD687">
            <v>0</v>
          </cell>
        </row>
        <row r="688">
          <cell r="FD688">
            <v>0</v>
          </cell>
        </row>
        <row r="689">
          <cell r="FD689">
            <v>0</v>
          </cell>
        </row>
        <row r="690">
          <cell r="FD690">
            <v>0</v>
          </cell>
        </row>
        <row r="691">
          <cell r="FD691">
            <v>0</v>
          </cell>
        </row>
        <row r="692">
          <cell r="FD692">
            <v>0</v>
          </cell>
        </row>
        <row r="693">
          <cell r="FD693">
            <v>0</v>
          </cell>
        </row>
        <row r="694">
          <cell r="FD694">
            <v>0</v>
          </cell>
        </row>
        <row r="695">
          <cell r="FD695">
            <v>0</v>
          </cell>
        </row>
        <row r="696">
          <cell r="FD696">
            <v>0</v>
          </cell>
        </row>
        <row r="697">
          <cell r="FD697">
            <v>0</v>
          </cell>
        </row>
        <row r="698">
          <cell r="FD698">
            <v>0</v>
          </cell>
        </row>
        <row r="699">
          <cell r="FD699">
            <v>0</v>
          </cell>
        </row>
        <row r="700">
          <cell r="FD700">
            <v>0</v>
          </cell>
        </row>
        <row r="701">
          <cell r="FD701">
            <v>0</v>
          </cell>
        </row>
        <row r="702">
          <cell r="FD702">
            <v>0</v>
          </cell>
        </row>
        <row r="703">
          <cell r="FD703">
            <v>0</v>
          </cell>
        </row>
        <row r="704">
          <cell r="FD704">
            <v>0</v>
          </cell>
        </row>
        <row r="705">
          <cell r="FD705">
            <v>0</v>
          </cell>
        </row>
        <row r="706">
          <cell r="FD706">
            <v>0</v>
          </cell>
        </row>
        <row r="707">
          <cell r="FD707">
            <v>0</v>
          </cell>
        </row>
        <row r="708">
          <cell r="FD708">
            <v>0</v>
          </cell>
        </row>
        <row r="709">
          <cell r="FD709">
            <v>0</v>
          </cell>
        </row>
        <row r="710">
          <cell r="FD710">
            <v>0</v>
          </cell>
        </row>
        <row r="711">
          <cell r="FD711">
            <v>0</v>
          </cell>
        </row>
        <row r="712">
          <cell r="FD712">
            <v>0</v>
          </cell>
        </row>
        <row r="713">
          <cell r="FD713">
            <v>0</v>
          </cell>
        </row>
        <row r="714">
          <cell r="FD714">
            <v>0</v>
          </cell>
        </row>
        <row r="715">
          <cell r="FD715">
            <v>0</v>
          </cell>
        </row>
        <row r="716">
          <cell r="FD716">
            <v>0</v>
          </cell>
        </row>
        <row r="717">
          <cell r="FD717">
            <v>0</v>
          </cell>
        </row>
        <row r="718">
          <cell r="FD718">
            <v>0</v>
          </cell>
        </row>
        <row r="719">
          <cell r="FD719">
            <v>0</v>
          </cell>
        </row>
        <row r="720">
          <cell r="FD720">
            <v>0</v>
          </cell>
        </row>
        <row r="721">
          <cell r="FD721">
            <v>0</v>
          </cell>
        </row>
        <row r="722">
          <cell r="FD722">
            <v>0</v>
          </cell>
        </row>
        <row r="723">
          <cell r="FD723">
            <v>0</v>
          </cell>
        </row>
        <row r="724">
          <cell r="FD724">
            <v>0</v>
          </cell>
        </row>
        <row r="725">
          <cell r="FD725">
            <v>0</v>
          </cell>
        </row>
        <row r="726">
          <cell r="FD726">
            <v>0</v>
          </cell>
        </row>
        <row r="727">
          <cell r="FD727">
            <v>0</v>
          </cell>
        </row>
        <row r="728">
          <cell r="FD728">
            <v>0</v>
          </cell>
        </row>
        <row r="729">
          <cell r="FD729">
            <v>0</v>
          </cell>
        </row>
        <row r="730">
          <cell r="FD730">
            <v>0</v>
          </cell>
        </row>
        <row r="731">
          <cell r="FD731">
            <v>0</v>
          </cell>
        </row>
        <row r="732">
          <cell r="FD732">
            <v>0</v>
          </cell>
        </row>
        <row r="733">
          <cell r="FD733">
            <v>0</v>
          </cell>
        </row>
        <row r="734">
          <cell r="FD734">
            <v>0</v>
          </cell>
        </row>
        <row r="735">
          <cell r="FD735">
            <v>0</v>
          </cell>
        </row>
        <row r="736">
          <cell r="FD736">
            <v>0</v>
          </cell>
        </row>
        <row r="737">
          <cell r="FD737">
            <v>0</v>
          </cell>
        </row>
        <row r="738">
          <cell r="FD738">
            <v>0</v>
          </cell>
        </row>
        <row r="739">
          <cell r="FD739">
            <v>0</v>
          </cell>
        </row>
        <row r="740">
          <cell r="FD740">
            <v>0</v>
          </cell>
        </row>
        <row r="741">
          <cell r="FD741">
            <v>0</v>
          </cell>
        </row>
        <row r="742">
          <cell r="FD742">
            <v>0</v>
          </cell>
        </row>
        <row r="743">
          <cell r="FD743">
            <v>0</v>
          </cell>
        </row>
        <row r="744">
          <cell r="FD744">
            <v>0</v>
          </cell>
        </row>
        <row r="745">
          <cell r="FD745">
            <v>0</v>
          </cell>
        </row>
        <row r="746">
          <cell r="FD746">
            <v>0</v>
          </cell>
        </row>
        <row r="747">
          <cell r="FD747">
            <v>0</v>
          </cell>
        </row>
        <row r="748">
          <cell r="FD748">
            <v>0</v>
          </cell>
        </row>
        <row r="749">
          <cell r="FD749">
            <v>0</v>
          </cell>
        </row>
        <row r="750">
          <cell r="FD750">
            <v>0</v>
          </cell>
        </row>
        <row r="751">
          <cell r="FD751">
            <v>0</v>
          </cell>
        </row>
        <row r="752">
          <cell r="FD752">
            <v>0</v>
          </cell>
        </row>
        <row r="753">
          <cell r="FD753">
            <v>0</v>
          </cell>
        </row>
        <row r="754">
          <cell r="FD754">
            <v>0</v>
          </cell>
        </row>
        <row r="755">
          <cell r="FD755">
            <v>0</v>
          </cell>
        </row>
        <row r="756">
          <cell r="FD756">
            <v>0</v>
          </cell>
        </row>
        <row r="757">
          <cell r="FD757">
            <v>0</v>
          </cell>
        </row>
        <row r="758">
          <cell r="FD758">
            <v>0</v>
          </cell>
        </row>
        <row r="759">
          <cell r="FD759">
            <v>0</v>
          </cell>
        </row>
        <row r="760">
          <cell r="FD760">
            <v>0</v>
          </cell>
        </row>
        <row r="761">
          <cell r="FD761">
            <v>0</v>
          </cell>
        </row>
        <row r="762">
          <cell r="FD762">
            <v>0</v>
          </cell>
        </row>
        <row r="763">
          <cell r="FD763">
            <v>0</v>
          </cell>
        </row>
        <row r="764">
          <cell r="FD764">
            <v>0</v>
          </cell>
        </row>
        <row r="765">
          <cell r="FD765">
            <v>0</v>
          </cell>
        </row>
        <row r="766">
          <cell r="FD766">
            <v>0</v>
          </cell>
        </row>
        <row r="767">
          <cell r="FD767">
            <v>0</v>
          </cell>
        </row>
        <row r="768">
          <cell r="FD768">
            <v>0</v>
          </cell>
        </row>
        <row r="769">
          <cell r="FD769">
            <v>0</v>
          </cell>
        </row>
        <row r="770">
          <cell r="FD770">
            <v>0</v>
          </cell>
        </row>
        <row r="771">
          <cell r="FD771">
            <v>0</v>
          </cell>
        </row>
        <row r="772">
          <cell r="FD772">
            <v>0</v>
          </cell>
        </row>
        <row r="773">
          <cell r="FD773">
            <v>0</v>
          </cell>
        </row>
        <row r="774">
          <cell r="FD774">
            <v>0</v>
          </cell>
        </row>
        <row r="775">
          <cell r="FD775">
            <v>0</v>
          </cell>
        </row>
        <row r="776">
          <cell r="FD776">
            <v>0</v>
          </cell>
        </row>
        <row r="777">
          <cell r="FD777">
            <v>0</v>
          </cell>
        </row>
        <row r="778">
          <cell r="FD778">
            <v>0</v>
          </cell>
        </row>
        <row r="779">
          <cell r="FD779">
            <v>0</v>
          </cell>
        </row>
        <row r="780">
          <cell r="FD780">
            <v>0</v>
          </cell>
        </row>
        <row r="781">
          <cell r="FD781">
            <v>0</v>
          </cell>
        </row>
        <row r="782">
          <cell r="FD782">
            <v>0</v>
          </cell>
        </row>
        <row r="783">
          <cell r="FD783">
            <v>0</v>
          </cell>
        </row>
        <row r="784">
          <cell r="FD784">
            <v>0</v>
          </cell>
        </row>
        <row r="785">
          <cell r="FD785">
            <v>0</v>
          </cell>
        </row>
        <row r="786">
          <cell r="FD786">
            <v>0</v>
          </cell>
        </row>
        <row r="787">
          <cell r="FD787">
            <v>0</v>
          </cell>
        </row>
        <row r="788">
          <cell r="FD788">
            <v>0</v>
          </cell>
        </row>
        <row r="789">
          <cell r="FD789">
            <v>0</v>
          </cell>
        </row>
        <row r="790">
          <cell r="FD790">
            <v>0</v>
          </cell>
        </row>
        <row r="791">
          <cell r="FD791">
            <v>0</v>
          </cell>
        </row>
        <row r="792">
          <cell r="FD792">
            <v>0</v>
          </cell>
        </row>
        <row r="793">
          <cell r="FD793">
            <v>0</v>
          </cell>
        </row>
        <row r="794">
          <cell r="FD794">
            <v>0</v>
          </cell>
        </row>
        <row r="795">
          <cell r="FD795">
            <v>0</v>
          </cell>
        </row>
        <row r="796">
          <cell r="FD796">
            <v>0</v>
          </cell>
        </row>
        <row r="797">
          <cell r="FD797">
            <v>0</v>
          </cell>
        </row>
        <row r="798">
          <cell r="FD798">
            <v>0</v>
          </cell>
        </row>
        <row r="799">
          <cell r="FD799">
            <v>0</v>
          </cell>
        </row>
        <row r="800">
          <cell r="FD800">
            <v>0</v>
          </cell>
        </row>
        <row r="801">
          <cell r="FD801">
            <v>0</v>
          </cell>
        </row>
        <row r="802">
          <cell r="FD802">
            <v>0</v>
          </cell>
        </row>
        <row r="803">
          <cell r="FD803">
            <v>0</v>
          </cell>
        </row>
        <row r="804">
          <cell r="FD804">
            <v>0</v>
          </cell>
        </row>
        <row r="805">
          <cell r="FD805">
            <v>0</v>
          </cell>
        </row>
        <row r="806">
          <cell r="FD806">
            <v>0</v>
          </cell>
        </row>
        <row r="807">
          <cell r="FD807">
            <v>0</v>
          </cell>
        </row>
        <row r="808">
          <cell r="FD808">
            <v>0</v>
          </cell>
        </row>
        <row r="809">
          <cell r="FD809">
            <v>0</v>
          </cell>
        </row>
        <row r="810">
          <cell r="FD810">
            <v>0</v>
          </cell>
        </row>
        <row r="811">
          <cell r="FD811">
            <v>0</v>
          </cell>
        </row>
        <row r="812">
          <cell r="FD812">
            <v>0</v>
          </cell>
        </row>
        <row r="813">
          <cell r="FD813">
            <v>0</v>
          </cell>
        </row>
        <row r="814">
          <cell r="FD814">
            <v>0</v>
          </cell>
        </row>
        <row r="815">
          <cell r="FD815">
            <v>0</v>
          </cell>
        </row>
        <row r="816">
          <cell r="FD816">
            <v>0</v>
          </cell>
        </row>
        <row r="817">
          <cell r="FD817">
            <v>0</v>
          </cell>
        </row>
        <row r="818">
          <cell r="FD818">
            <v>0</v>
          </cell>
        </row>
        <row r="819">
          <cell r="FD819">
            <v>0</v>
          </cell>
        </row>
        <row r="820">
          <cell r="FD820">
            <v>0</v>
          </cell>
        </row>
        <row r="821">
          <cell r="FD821">
            <v>0</v>
          </cell>
        </row>
        <row r="822">
          <cell r="FD822">
            <v>0</v>
          </cell>
        </row>
        <row r="823">
          <cell r="FD823">
            <v>0</v>
          </cell>
        </row>
        <row r="824">
          <cell r="FD824">
            <v>0</v>
          </cell>
        </row>
        <row r="825">
          <cell r="FD825">
            <v>0</v>
          </cell>
        </row>
        <row r="826">
          <cell r="FD826">
            <v>0</v>
          </cell>
        </row>
        <row r="827">
          <cell r="FD827">
            <v>0</v>
          </cell>
        </row>
        <row r="828">
          <cell r="FD828">
            <v>0</v>
          </cell>
        </row>
        <row r="829">
          <cell r="FD829">
            <v>0</v>
          </cell>
        </row>
        <row r="830">
          <cell r="FD830">
            <v>0</v>
          </cell>
        </row>
        <row r="831">
          <cell r="FD831">
            <v>0</v>
          </cell>
        </row>
        <row r="832">
          <cell r="FD832">
            <v>0</v>
          </cell>
        </row>
        <row r="833">
          <cell r="FD833">
            <v>0</v>
          </cell>
        </row>
        <row r="834">
          <cell r="FD834">
            <v>0</v>
          </cell>
        </row>
        <row r="835">
          <cell r="FD835">
            <v>0</v>
          </cell>
        </row>
        <row r="836">
          <cell r="FD836">
            <v>0</v>
          </cell>
        </row>
        <row r="837">
          <cell r="FD837">
            <v>0</v>
          </cell>
        </row>
        <row r="838">
          <cell r="FD838">
            <v>0</v>
          </cell>
        </row>
        <row r="839">
          <cell r="FD839">
            <v>0</v>
          </cell>
        </row>
        <row r="840">
          <cell r="FD840">
            <v>0</v>
          </cell>
        </row>
        <row r="841">
          <cell r="FD841">
            <v>0</v>
          </cell>
        </row>
        <row r="842">
          <cell r="FD842">
            <v>0</v>
          </cell>
        </row>
        <row r="843">
          <cell r="FD843">
            <v>0</v>
          </cell>
        </row>
        <row r="844">
          <cell r="FD844">
            <v>0</v>
          </cell>
        </row>
        <row r="845">
          <cell r="FD845">
            <v>0</v>
          </cell>
        </row>
        <row r="846">
          <cell r="FD846">
            <v>0</v>
          </cell>
        </row>
        <row r="847">
          <cell r="FD847">
            <v>0</v>
          </cell>
        </row>
        <row r="848">
          <cell r="FD848">
            <v>0</v>
          </cell>
        </row>
        <row r="849">
          <cell r="FD849">
            <v>0</v>
          </cell>
        </row>
        <row r="850">
          <cell r="FD850">
            <v>0</v>
          </cell>
        </row>
        <row r="851">
          <cell r="FD851">
            <v>0</v>
          </cell>
        </row>
        <row r="852">
          <cell r="FD852">
            <v>0</v>
          </cell>
        </row>
        <row r="853">
          <cell r="FD853">
            <v>0</v>
          </cell>
        </row>
        <row r="854">
          <cell r="FD854">
            <v>0</v>
          </cell>
        </row>
        <row r="855">
          <cell r="FD855">
            <v>0</v>
          </cell>
        </row>
        <row r="856">
          <cell r="FD856">
            <v>0</v>
          </cell>
        </row>
        <row r="857">
          <cell r="FD857">
            <v>0</v>
          </cell>
        </row>
        <row r="858">
          <cell r="FD858">
            <v>0</v>
          </cell>
        </row>
        <row r="859">
          <cell r="FD859">
            <v>0</v>
          </cell>
        </row>
        <row r="860">
          <cell r="FD860">
            <v>0</v>
          </cell>
        </row>
        <row r="861">
          <cell r="FD861">
            <v>0</v>
          </cell>
        </row>
        <row r="862">
          <cell r="FD862">
            <v>0</v>
          </cell>
        </row>
        <row r="863">
          <cell r="FD863">
            <v>0</v>
          </cell>
        </row>
        <row r="864">
          <cell r="FD864">
            <v>0</v>
          </cell>
        </row>
        <row r="865">
          <cell r="FD865">
            <v>0</v>
          </cell>
        </row>
        <row r="866">
          <cell r="FD866">
            <v>0</v>
          </cell>
        </row>
        <row r="867">
          <cell r="FD867">
            <v>0</v>
          </cell>
        </row>
        <row r="868">
          <cell r="FD868">
            <v>0</v>
          </cell>
        </row>
        <row r="869">
          <cell r="FD869">
            <v>0</v>
          </cell>
        </row>
        <row r="870">
          <cell r="FD870">
            <v>0</v>
          </cell>
        </row>
        <row r="871">
          <cell r="FD871">
            <v>0</v>
          </cell>
        </row>
        <row r="872">
          <cell r="FD872">
            <v>0</v>
          </cell>
        </row>
        <row r="873">
          <cell r="FD873">
            <v>0</v>
          </cell>
        </row>
        <row r="874">
          <cell r="FD874">
            <v>0</v>
          </cell>
        </row>
        <row r="875">
          <cell r="FD875">
            <v>0</v>
          </cell>
        </row>
        <row r="876">
          <cell r="FD876">
            <v>0</v>
          </cell>
        </row>
        <row r="877">
          <cell r="FD877">
            <v>0</v>
          </cell>
        </row>
        <row r="878">
          <cell r="FD878">
            <v>0</v>
          </cell>
        </row>
        <row r="879">
          <cell r="FD879">
            <v>0</v>
          </cell>
        </row>
        <row r="880">
          <cell r="FD880">
            <v>0</v>
          </cell>
        </row>
        <row r="881">
          <cell r="FD881">
            <v>0</v>
          </cell>
        </row>
        <row r="882">
          <cell r="FD882">
            <v>0</v>
          </cell>
        </row>
        <row r="883">
          <cell r="FD883">
            <v>0</v>
          </cell>
        </row>
        <row r="884">
          <cell r="FD884">
            <v>0</v>
          </cell>
        </row>
        <row r="885">
          <cell r="FD885">
            <v>0</v>
          </cell>
        </row>
        <row r="886">
          <cell r="FD886">
            <v>0</v>
          </cell>
        </row>
        <row r="887">
          <cell r="FD887">
            <v>0</v>
          </cell>
        </row>
        <row r="888">
          <cell r="FD888">
            <v>0</v>
          </cell>
        </row>
        <row r="889">
          <cell r="FD889">
            <v>0</v>
          </cell>
        </row>
        <row r="890">
          <cell r="FD890">
            <v>0</v>
          </cell>
        </row>
        <row r="891">
          <cell r="FD891">
            <v>0</v>
          </cell>
        </row>
        <row r="892">
          <cell r="FD892">
            <v>0</v>
          </cell>
        </row>
        <row r="893">
          <cell r="FD893">
            <v>0</v>
          </cell>
        </row>
        <row r="894">
          <cell r="FD894">
            <v>0</v>
          </cell>
        </row>
        <row r="895">
          <cell r="FD895">
            <v>0</v>
          </cell>
        </row>
        <row r="896">
          <cell r="FD896">
            <v>0</v>
          </cell>
        </row>
        <row r="897">
          <cell r="FD897">
            <v>0</v>
          </cell>
        </row>
        <row r="898">
          <cell r="FD898">
            <v>0</v>
          </cell>
        </row>
        <row r="899">
          <cell r="FD899">
            <v>0</v>
          </cell>
        </row>
        <row r="900">
          <cell r="FD900">
            <v>0</v>
          </cell>
        </row>
        <row r="901">
          <cell r="FD901">
            <v>0</v>
          </cell>
        </row>
        <row r="902">
          <cell r="FD902">
            <v>0</v>
          </cell>
        </row>
        <row r="903">
          <cell r="FD903">
            <v>0</v>
          </cell>
        </row>
        <row r="904">
          <cell r="FD904">
            <v>0</v>
          </cell>
        </row>
        <row r="905">
          <cell r="FD905">
            <v>0</v>
          </cell>
        </row>
        <row r="906">
          <cell r="FD906">
            <v>0</v>
          </cell>
        </row>
        <row r="907">
          <cell r="FD907">
            <v>0</v>
          </cell>
        </row>
        <row r="908">
          <cell r="FD908">
            <v>0</v>
          </cell>
        </row>
        <row r="909">
          <cell r="FD909">
            <v>0</v>
          </cell>
        </row>
        <row r="910">
          <cell r="FD910">
            <v>0</v>
          </cell>
        </row>
        <row r="911">
          <cell r="FD911">
            <v>0</v>
          </cell>
        </row>
        <row r="912">
          <cell r="FD912">
            <v>0</v>
          </cell>
        </row>
        <row r="913">
          <cell r="FD913">
            <v>0</v>
          </cell>
        </row>
        <row r="914">
          <cell r="FD914">
            <v>0</v>
          </cell>
        </row>
        <row r="915">
          <cell r="FD915">
            <v>0</v>
          </cell>
        </row>
        <row r="916">
          <cell r="FD916">
            <v>0</v>
          </cell>
        </row>
        <row r="917">
          <cell r="FD917">
            <v>0</v>
          </cell>
        </row>
        <row r="918">
          <cell r="FD918">
            <v>0</v>
          </cell>
        </row>
        <row r="919">
          <cell r="FD919">
            <v>0</v>
          </cell>
        </row>
        <row r="920">
          <cell r="FD920">
            <v>0</v>
          </cell>
        </row>
        <row r="921">
          <cell r="FD921">
            <v>0</v>
          </cell>
        </row>
        <row r="922">
          <cell r="FD922">
            <v>0</v>
          </cell>
        </row>
        <row r="923">
          <cell r="FD923">
            <v>0</v>
          </cell>
        </row>
        <row r="924">
          <cell r="FD924">
            <v>0</v>
          </cell>
        </row>
        <row r="925">
          <cell r="FD925">
            <v>0</v>
          </cell>
        </row>
        <row r="926">
          <cell r="FD926">
            <v>0</v>
          </cell>
        </row>
        <row r="927">
          <cell r="FD927">
            <v>0</v>
          </cell>
        </row>
        <row r="928">
          <cell r="FD928">
            <v>0</v>
          </cell>
        </row>
        <row r="929">
          <cell r="FD929">
            <v>0</v>
          </cell>
        </row>
        <row r="930">
          <cell r="FD930">
            <v>0</v>
          </cell>
        </row>
        <row r="931">
          <cell r="FD931">
            <v>0</v>
          </cell>
        </row>
        <row r="932">
          <cell r="FD932">
            <v>0</v>
          </cell>
        </row>
        <row r="933">
          <cell r="FD933">
            <v>0</v>
          </cell>
        </row>
        <row r="934">
          <cell r="FD934">
            <v>0</v>
          </cell>
        </row>
        <row r="935">
          <cell r="FD935">
            <v>0</v>
          </cell>
        </row>
        <row r="936">
          <cell r="FD936">
            <v>0</v>
          </cell>
        </row>
        <row r="937">
          <cell r="FD937">
            <v>0</v>
          </cell>
        </row>
        <row r="938">
          <cell r="FD938">
            <v>0</v>
          </cell>
        </row>
        <row r="939">
          <cell r="FD939">
            <v>0</v>
          </cell>
        </row>
        <row r="940">
          <cell r="FD940">
            <v>0</v>
          </cell>
        </row>
        <row r="941">
          <cell r="FD941">
            <v>0</v>
          </cell>
        </row>
        <row r="942">
          <cell r="FD942">
            <v>0</v>
          </cell>
        </row>
        <row r="943">
          <cell r="FD943">
            <v>0</v>
          </cell>
        </row>
        <row r="944">
          <cell r="FD944">
            <v>0</v>
          </cell>
        </row>
        <row r="945">
          <cell r="FD945">
            <v>0</v>
          </cell>
        </row>
        <row r="946">
          <cell r="FD946">
            <v>0</v>
          </cell>
        </row>
        <row r="947">
          <cell r="FD947">
            <v>0</v>
          </cell>
        </row>
        <row r="948">
          <cell r="FD948">
            <v>0</v>
          </cell>
        </row>
        <row r="949">
          <cell r="FD949">
            <v>0</v>
          </cell>
        </row>
        <row r="950">
          <cell r="FD950">
            <v>0</v>
          </cell>
        </row>
        <row r="951">
          <cell r="FD951">
            <v>0</v>
          </cell>
        </row>
        <row r="952">
          <cell r="FD952">
            <v>0</v>
          </cell>
        </row>
        <row r="953">
          <cell r="FD953">
            <v>0</v>
          </cell>
        </row>
        <row r="954">
          <cell r="FD954">
            <v>0</v>
          </cell>
        </row>
        <row r="955">
          <cell r="FD955">
            <v>0</v>
          </cell>
        </row>
        <row r="956">
          <cell r="FD956">
            <v>0</v>
          </cell>
        </row>
        <row r="957">
          <cell r="FD957">
            <v>0</v>
          </cell>
        </row>
        <row r="958">
          <cell r="FD958">
            <v>0</v>
          </cell>
        </row>
        <row r="959">
          <cell r="FD959">
            <v>0</v>
          </cell>
        </row>
        <row r="960">
          <cell r="FD960">
            <v>0</v>
          </cell>
        </row>
        <row r="961">
          <cell r="FD961">
            <v>0</v>
          </cell>
        </row>
        <row r="962">
          <cell r="FD962">
            <v>0</v>
          </cell>
        </row>
        <row r="963">
          <cell r="FD963">
            <v>0</v>
          </cell>
        </row>
        <row r="964">
          <cell r="FD964">
            <v>0</v>
          </cell>
        </row>
        <row r="965">
          <cell r="FD965">
            <v>0</v>
          </cell>
        </row>
        <row r="966">
          <cell r="FD966">
            <v>0</v>
          </cell>
        </row>
        <row r="967">
          <cell r="FD967">
            <v>0</v>
          </cell>
        </row>
        <row r="968">
          <cell r="FD968">
            <v>0</v>
          </cell>
        </row>
        <row r="969">
          <cell r="FD969">
            <v>0</v>
          </cell>
        </row>
        <row r="970">
          <cell r="FD970">
            <v>0</v>
          </cell>
        </row>
        <row r="971">
          <cell r="FD971">
            <v>0</v>
          </cell>
        </row>
        <row r="972">
          <cell r="FD972">
            <v>0</v>
          </cell>
        </row>
        <row r="973">
          <cell r="FD973">
            <v>0</v>
          </cell>
        </row>
        <row r="974">
          <cell r="FD974">
            <v>0</v>
          </cell>
        </row>
        <row r="975">
          <cell r="FD975">
            <v>0</v>
          </cell>
        </row>
        <row r="976">
          <cell r="FD976">
            <v>0</v>
          </cell>
        </row>
        <row r="977">
          <cell r="FD977">
            <v>0</v>
          </cell>
        </row>
        <row r="978">
          <cell r="FD978">
            <v>0</v>
          </cell>
        </row>
        <row r="979">
          <cell r="FD979">
            <v>0</v>
          </cell>
        </row>
        <row r="980">
          <cell r="FD980">
            <v>0</v>
          </cell>
        </row>
        <row r="981">
          <cell r="FD981">
            <v>0</v>
          </cell>
        </row>
        <row r="982">
          <cell r="FD982">
            <v>0</v>
          </cell>
        </row>
        <row r="983">
          <cell r="FD983">
            <v>0</v>
          </cell>
        </row>
        <row r="984">
          <cell r="FD984">
            <v>0</v>
          </cell>
        </row>
        <row r="985">
          <cell r="FD985">
            <v>0</v>
          </cell>
        </row>
        <row r="986">
          <cell r="FD986">
            <v>0</v>
          </cell>
        </row>
        <row r="987">
          <cell r="FD987">
            <v>0</v>
          </cell>
        </row>
        <row r="988">
          <cell r="FD988">
            <v>0</v>
          </cell>
        </row>
        <row r="989">
          <cell r="FD989">
            <v>0</v>
          </cell>
        </row>
        <row r="990">
          <cell r="FD990">
            <v>0</v>
          </cell>
        </row>
        <row r="991">
          <cell r="FD991">
            <v>0</v>
          </cell>
        </row>
        <row r="992">
          <cell r="FD992">
            <v>0</v>
          </cell>
        </row>
        <row r="993">
          <cell r="FD993">
            <v>0</v>
          </cell>
        </row>
        <row r="994">
          <cell r="FD994">
            <v>0</v>
          </cell>
        </row>
        <row r="995">
          <cell r="FD995">
            <v>0</v>
          </cell>
        </row>
        <row r="996">
          <cell r="FD996">
            <v>0</v>
          </cell>
        </row>
        <row r="997">
          <cell r="FD997">
            <v>0</v>
          </cell>
        </row>
        <row r="998">
          <cell r="FD998">
            <v>0</v>
          </cell>
        </row>
        <row r="999">
          <cell r="FD999">
            <v>0</v>
          </cell>
        </row>
        <row r="1000">
          <cell r="FD1000">
            <v>0</v>
          </cell>
        </row>
        <row r="1001">
          <cell r="FD1001">
            <v>0</v>
          </cell>
        </row>
        <row r="1002">
          <cell r="FD1002">
            <v>0</v>
          </cell>
        </row>
        <row r="1003">
          <cell r="FD1003">
            <v>0</v>
          </cell>
        </row>
        <row r="1004">
          <cell r="FD1004">
            <v>0</v>
          </cell>
        </row>
        <row r="1005">
          <cell r="FD1005">
            <v>0</v>
          </cell>
        </row>
        <row r="1006">
          <cell r="FD1006">
            <v>0</v>
          </cell>
        </row>
        <row r="1007">
          <cell r="FD1007">
            <v>0</v>
          </cell>
        </row>
        <row r="1008">
          <cell r="FD1008">
            <v>0</v>
          </cell>
        </row>
        <row r="1009">
          <cell r="FD1009">
            <v>0</v>
          </cell>
        </row>
        <row r="1010">
          <cell r="FD1010">
            <v>0</v>
          </cell>
        </row>
        <row r="1011">
          <cell r="FD1011">
            <v>0</v>
          </cell>
        </row>
        <row r="1012">
          <cell r="FD1012">
            <v>0</v>
          </cell>
        </row>
        <row r="1013">
          <cell r="FD1013">
            <v>0</v>
          </cell>
        </row>
        <row r="1014">
          <cell r="FD1014">
            <v>0</v>
          </cell>
        </row>
        <row r="1015">
          <cell r="FD1015">
            <v>0</v>
          </cell>
        </row>
        <row r="1016">
          <cell r="FD1016">
            <v>0</v>
          </cell>
        </row>
        <row r="1017">
          <cell r="FD1017">
            <v>0</v>
          </cell>
        </row>
        <row r="1018">
          <cell r="FD1018">
            <v>0</v>
          </cell>
        </row>
        <row r="1019">
          <cell r="FD1019">
            <v>0</v>
          </cell>
        </row>
        <row r="1020">
          <cell r="FD1020">
            <v>0</v>
          </cell>
        </row>
        <row r="1021">
          <cell r="FD1021">
            <v>0</v>
          </cell>
        </row>
        <row r="1022">
          <cell r="FD1022">
            <v>0</v>
          </cell>
        </row>
        <row r="1023">
          <cell r="FD1023">
            <v>0</v>
          </cell>
        </row>
        <row r="1024">
          <cell r="FD1024">
            <v>0</v>
          </cell>
        </row>
        <row r="1025">
          <cell r="FD1025">
            <v>0</v>
          </cell>
        </row>
        <row r="1026">
          <cell r="FD1026">
            <v>0</v>
          </cell>
        </row>
        <row r="1027">
          <cell r="FD1027">
            <v>0</v>
          </cell>
        </row>
        <row r="1028">
          <cell r="FD1028">
            <v>0</v>
          </cell>
        </row>
        <row r="1029">
          <cell r="FD1029">
            <v>0</v>
          </cell>
        </row>
        <row r="1030">
          <cell r="FD1030">
            <v>0</v>
          </cell>
        </row>
        <row r="1031">
          <cell r="FD1031">
            <v>0</v>
          </cell>
        </row>
        <row r="1032">
          <cell r="FD1032">
            <v>0</v>
          </cell>
        </row>
        <row r="1033">
          <cell r="FD1033">
            <v>0</v>
          </cell>
        </row>
        <row r="1034">
          <cell r="FD1034">
            <v>0</v>
          </cell>
        </row>
        <row r="1035">
          <cell r="FD1035">
            <v>0</v>
          </cell>
        </row>
        <row r="1036">
          <cell r="FD1036">
            <v>0</v>
          </cell>
        </row>
        <row r="1037">
          <cell r="FD1037">
            <v>0</v>
          </cell>
        </row>
        <row r="1038">
          <cell r="FD1038">
            <v>0</v>
          </cell>
        </row>
        <row r="1039">
          <cell r="FD1039">
            <v>0</v>
          </cell>
        </row>
        <row r="1040">
          <cell r="FD1040">
            <v>0</v>
          </cell>
        </row>
        <row r="1041">
          <cell r="FD1041">
            <v>0</v>
          </cell>
        </row>
        <row r="1042">
          <cell r="FD1042">
            <v>0</v>
          </cell>
        </row>
        <row r="1043">
          <cell r="FD1043">
            <v>0</v>
          </cell>
        </row>
        <row r="1044">
          <cell r="FD1044">
            <v>0</v>
          </cell>
        </row>
        <row r="1045">
          <cell r="FD1045">
            <v>0</v>
          </cell>
        </row>
        <row r="1046">
          <cell r="FD1046">
            <v>0</v>
          </cell>
        </row>
        <row r="1047">
          <cell r="FD1047">
            <v>0</v>
          </cell>
        </row>
        <row r="1048">
          <cell r="FD1048">
            <v>0</v>
          </cell>
        </row>
        <row r="1049">
          <cell r="FD1049">
            <v>0</v>
          </cell>
        </row>
        <row r="1050">
          <cell r="FD1050">
            <v>0</v>
          </cell>
        </row>
        <row r="1051">
          <cell r="FD1051">
            <v>0</v>
          </cell>
        </row>
        <row r="1052">
          <cell r="FD1052">
            <v>0</v>
          </cell>
        </row>
        <row r="1053">
          <cell r="FD1053">
            <v>0</v>
          </cell>
        </row>
        <row r="1054">
          <cell r="FD1054">
            <v>0</v>
          </cell>
        </row>
        <row r="1055">
          <cell r="FD1055">
            <v>0</v>
          </cell>
        </row>
        <row r="1056">
          <cell r="FD1056">
            <v>0</v>
          </cell>
        </row>
        <row r="1057">
          <cell r="FD1057">
            <v>0</v>
          </cell>
        </row>
        <row r="1058">
          <cell r="FD1058">
            <v>0</v>
          </cell>
        </row>
        <row r="1059">
          <cell r="FD1059">
            <v>0</v>
          </cell>
        </row>
        <row r="1060">
          <cell r="FD1060">
            <v>0</v>
          </cell>
        </row>
        <row r="1061">
          <cell r="FD1061">
            <v>0</v>
          </cell>
        </row>
        <row r="1062">
          <cell r="FD1062">
            <v>0</v>
          </cell>
        </row>
        <row r="1063">
          <cell r="FD1063">
            <v>0</v>
          </cell>
        </row>
        <row r="1064">
          <cell r="FD1064">
            <v>0</v>
          </cell>
        </row>
        <row r="1065">
          <cell r="FD1065">
            <v>0</v>
          </cell>
        </row>
        <row r="1066">
          <cell r="FD1066">
            <v>0</v>
          </cell>
        </row>
        <row r="1067">
          <cell r="FD1067">
            <v>0</v>
          </cell>
        </row>
        <row r="1068">
          <cell r="FD1068">
            <v>0</v>
          </cell>
        </row>
        <row r="1069">
          <cell r="FD1069">
            <v>0</v>
          </cell>
        </row>
        <row r="1070">
          <cell r="FD1070">
            <v>0</v>
          </cell>
        </row>
        <row r="1071">
          <cell r="FD1071">
            <v>0</v>
          </cell>
        </row>
        <row r="1072">
          <cell r="FD1072">
            <v>0</v>
          </cell>
        </row>
        <row r="1073">
          <cell r="FD1073">
            <v>0</v>
          </cell>
        </row>
        <row r="1074">
          <cell r="FD1074">
            <v>0</v>
          </cell>
        </row>
        <row r="1075">
          <cell r="FD1075">
            <v>0</v>
          </cell>
        </row>
        <row r="1076">
          <cell r="FD1076">
            <v>0</v>
          </cell>
        </row>
        <row r="1077">
          <cell r="FD1077">
            <v>0</v>
          </cell>
        </row>
        <row r="1078">
          <cell r="FD1078">
            <v>0</v>
          </cell>
        </row>
        <row r="1079">
          <cell r="FD1079">
            <v>0</v>
          </cell>
        </row>
        <row r="1080">
          <cell r="FD1080">
            <v>0</v>
          </cell>
        </row>
        <row r="1081">
          <cell r="FD1081">
            <v>0</v>
          </cell>
        </row>
        <row r="1082">
          <cell r="FD1082">
            <v>0</v>
          </cell>
        </row>
        <row r="1083">
          <cell r="FD1083">
            <v>0</v>
          </cell>
        </row>
        <row r="1084">
          <cell r="FD1084">
            <v>0</v>
          </cell>
        </row>
        <row r="1085">
          <cell r="FD1085">
            <v>0</v>
          </cell>
        </row>
        <row r="1086">
          <cell r="FD1086">
            <v>0</v>
          </cell>
        </row>
        <row r="1087">
          <cell r="FD1087">
            <v>0</v>
          </cell>
        </row>
        <row r="1088">
          <cell r="FD1088">
            <v>0</v>
          </cell>
        </row>
        <row r="1089">
          <cell r="FD1089">
            <v>0</v>
          </cell>
        </row>
        <row r="1090">
          <cell r="FD1090">
            <v>0</v>
          </cell>
        </row>
        <row r="1091">
          <cell r="FD1091">
            <v>0</v>
          </cell>
        </row>
        <row r="1092">
          <cell r="FD1092">
            <v>0</v>
          </cell>
        </row>
        <row r="1093">
          <cell r="FD1093">
            <v>0</v>
          </cell>
        </row>
        <row r="1094">
          <cell r="FD1094">
            <v>0</v>
          </cell>
        </row>
        <row r="1095">
          <cell r="FD1095">
            <v>0</v>
          </cell>
        </row>
        <row r="1096">
          <cell r="FD1096">
            <v>0</v>
          </cell>
        </row>
        <row r="1097">
          <cell r="FD1097">
            <v>0</v>
          </cell>
        </row>
        <row r="1098">
          <cell r="FD1098">
            <v>0</v>
          </cell>
        </row>
        <row r="1099">
          <cell r="FD1099">
            <v>0</v>
          </cell>
        </row>
        <row r="1100">
          <cell r="FD1100">
            <v>0</v>
          </cell>
        </row>
        <row r="1101">
          <cell r="FD1101">
            <v>0</v>
          </cell>
        </row>
        <row r="1102">
          <cell r="FD1102">
            <v>0</v>
          </cell>
        </row>
        <row r="1103">
          <cell r="FD1103">
            <v>0</v>
          </cell>
        </row>
        <row r="1104">
          <cell r="FD1104">
            <v>0</v>
          </cell>
        </row>
        <row r="1105">
          <cell r="FD1105">
            <v>0</v>
          </cell>
        </row>
        <row r="1106">
          <cell r="FD1106">
            <v>0</v>
          </cell>
        </row>
        <row r="1107">
          <cell r="FD1107">
            <v>0</v>
          </cell>
        </row>
        <row r="1108">
          <cell r="FD1108">
            <v>0</v>
          </cell>
        </row>
        <row r="1109">
          <cell r="FD1109">
            <v>0</v>
          </cell>
        </row>
        <row r="1110">
          <cell r="FD1110">
            <v>0</v>
          </cell>
        </row>
        <row r="1111">
          <cell r="FD1111">
            <v>0</v>
          </cell>
        </row>
        <row r="1112">
          <cell r="FD1112">
            <v>0</v>
          </cell>
        </row>
        <row r="1113">
          <cell r="FD1113">
            <v>0</v>
          </cell>
        </row>
        <row r="1114">
          <cell r="FD1114">
            <v>0</v>
          </cell>
        </row>
        <row r="1115">
          <cell r="FD1115">
            <v>0</v>
          </cell>
        </row>
        <row r="1116">
          <cell r="FD1116">
            <v>0</v>
          </cell>
        </row>
        <row r="1117">
          <cell r="FD1117">
            <v>0</v>
          </cell>
        </row>
        <row r="1118">
          <cell r="FD1118">
            <v>0</v>
          </cell>
        </row>
        <row r="1119">
          <cell r="FD1119">
            <v>0</v>
          </cell>
        </row>
        <row r="1120">
          <cell r="FD1120">
            <v>0</v>
          </cell>
        </row>
        <row r="1121">
          <cell r="FD1121">
            <v>0</v>
          </cell>
        </row>
        <row r="1122">
          <cell r="FD1122">
            <v>0</v>
          </cell>
        </row>
        <row r="1123">
          <cell r="FD1123">
            <v>0</v>
          </cell>
        </row>
        <row r="1124">
          <cell r="FD1124">
            <v>0</v>
          </cell>
        </row>
        <row r="1125">
          <cell r="FD1125">
            <v>0</v>
          </cell>
        </row>
        <row r="1126">
          <cell r="FD1126">
            <v>0</v>
          </cell>
        </row>
        <row r="1127">
          <cell r="FD1127">
            <v>0</v>
          </cell>
        </row>
        <row r="1128">
          <cell r="FD1128">
            <v>0</v>
          </cell>
        </row>
        <row r="1129">
          <cell r="FD1129">
            <v>0</v>
          </cell>
        </row>
        <row r="1130">
          <cell r="FD1130">
            <v>0</v>
          </cell>
        </row>
        <row r="1131">
          <cell r="FD1131">
            <v>0</v>
          </cell>
        </row>
        <row r="1132">
          <cell r="FD1132">
            <v>0</v>
          </cell>
        </row>
        <row r="1133">
          <cell r="FD1133">
            <v>0</v>
          </cell>
        </row>
        <row r="1134">
          <cell r="FD1134">
            <v>0</v>
          </cell>
        </row>
        <row r="1135">
          <cell r="FD1135">
            <v>0</v>
          </cell>
        </row>
        <row r="1136">
          <cell r="FD1136">
            <v>0</v>
          </cell>
        </row>
        <row r="1137">
          <cell r="FD1137">
            <v>0</v>
          </cell>
        </row>
        <row r="1138">
          <cell r="FD1138">
            <v>0</v>
          </cell>
        </row>
        <row r="1139">
          <cell r="FD1139">
            <v>0</v>
          </cell>
        </row>
        <row r="1140">
          <cell r="FD1140">
            <v>0</v>
          </cell>
        </row>
        <row r="1141">
          <cell r="FD1141">
            <v>0</v>
          </cell>
        </row>
        <row r="1142">
          <cell r="FD1142">
            <v>0</v>
          </cell>
        </row>
        <row r="1143">
          <cell r="FD1143">
            <v>0</v>
          </cell>
        </row>
        <row r="1144">
          <cell r="FD1144">
            <v>0</v>
          </cell>
        </row>
        <row r="1145">
          <cell r="FD1145">
            <v>0</v>
          </cell>
        </row>
        <row r="1146">
          <cell r="FD1146">
            <v>0</v>
          </cell>
        </row>
        <row r="1147">
          <cell r="FD1147">
            <v>0</v>
          </cell>
        </row>
        <row r="1148">
          <cell r="FD1148">
            <v>0</v>
          </cell>
        </row>
        <row r="1149">
          <cell r="FD1149">
            <v>0</v>
          </cell>
        </row>
        <row r="1150">
          <cell r="FD1150">
            <v>0</v>
          </cell>
        </row>
        <row r="1151">
          <cell r="FD1151">
            <v>0</v>
          </cell>
        </row>
        <row r="1152">
          <cell r="FD1152">
            <v>0</v>
          </cell>
        </row>
        <row r="1153">
          <cell r="FD1153">
            <v>0</v>
          </cell>
        </row>
        <row r="1154">
          <cell r="FD1154">
            <v>0</v>
          </cell>
        </row>
        <row r="1155">
          <cell r="FD1155">
            <v>0</v>
          </cell>
        </row>
        <row r="1156">
          <cell r="FD1156">
            <v>0</v>
          </cell>
        </row>
        <row r="1157">
          <cell r="FD1157">
            <v>0</v>
          </cell>
        </row>
        <row r="1158">
          <cell r="FD1158">
            <v>0</v>
          </cell>
        </row>
        <row r="1159">
          <cell r="FD1159">
            <v>0</v>
          </cell>
        </row>
        <row r="1160">
          <cell r="FD1160">
            <v>0</v>
          </cell>
        </row>
        <row r="1161">
          <cell r="FD1161">
            <v>0</v>
          </cell>
        </row>
        <row r="1162">
          <cell r="FD1162">
            <v>0</v>
          </cell>
        </row>
        <row r="1163">
          <cell r="FD1163">
            <v>0</v>
          </cell>
        </row>
        <row r="1164">
          <cell r="FD1164">
            <v>0</v>
          </cell>
        </row>
        <row r="1165">
          <cell r="FD1165">
            <v>0</v>
          </cell>
        </row>
        <row r="1166">
          <cell r="FD1166">
            <v>0</v>
          </cell>
        </row>
        <row r="1167">
          <cell r="FD1167">
            <v>0</v>
          </cell>
        </row>
        <row r="1168">
          <cell r="FD1168">
            <v>0</v>
          </cell>
        </row>
        <row r="1169">
          <cell r="FD1169">
            <v>0</v>
          </cell>
        </row>
        <row r="1170">
          <cell r="FD1170">
            <v>0</v>
          </cell>
        </row>
        <row r="1171">
          <cell r="FD1171">
            <v>0</v>
          </cell>
        </row>
        <row r="1172">
          <cell r="FD1172">
            <v>0</v>
          </cell>
        </row>
        <row r="1173">
          <cell r="FD1173">
            <v>0</v>
          </cell>
        </row>
        <row r="1174">
          <cell r="FD1174">
            <v>0</v>
          </cell>
        </row>
        <row r="1175">
          <cell r="FD1175">
            <v>0</v>
          </cell>
        </row>
        <row r="1176">
          <cell r="FD1176">
            <v>0</v>
          </cell>
        </row>
        <row r="1177">
          <cell r="FD1177">
            <v>0</v>
          </cell>
        </row>
        <row r="1178">
          <cell r="FD1178">
            <v>0</v>
          </cell>
        </row>
        <row r="1179">
          <cell r="FD1179">
            <v>0</v>
          </cell>
        </row>
        <row r="1180">
          <cell r="FD1180">
            <v>0</v>
          </cell>
        </row>
        <row r="1181">
          <cell r="FD1181">
            <v>0</v>
          </cell>
        </row>
        <row r="1182">
          <cell r="FD1182">
            <v>0</v>
          </cell>
        </row>
        <row r="1183">
          <cell r="FD1183">
            <v>0</v>
          </cell>
        </row>
        <row r="1184">
          <cell r="FD1184">
            <v>0</v>
          </cell>
        </row>
        <row r="1185">
          <cell r="FD1185">
            <v>0</v>
          </cell>
        </row>
        <row r="1186">
          <cell r="FD1186">
            <v>0</v>
          </cell>
        </row>
        <row r="1187">
          <cell r="FD1187">
            <v>0</v>
          </cell>
        </row>
        <row r="1188">
          <cell r="FD1188">
            <v>0</v>
          </cell>
        </row>
        <row r="1189">
          <cell r="FD1189">
            <v>0</v>
          </cell>
        </row>
        <row r="1190">
          <cell r="FD1190">
            <v>0</v>
          </cell>
        </row>
        <row r="1191">
          <cell r="FD1191">
            <v>0</v>
          </cell>
        </row>
        <row r="1192">
          <cell r="FD1192">
            <v>0</v>
          </cell>
        </row>
        <row r="1193">
          <cell r="FD1193">
            <v>0</v>
          </cell>
        </row>
        <row r="1194">
          <cell r="FD1194">
            <v>0</v>
          </cell>
        </row>
        <row r="1195">
          <cell r="FD1195">
            <v>0</v>
          </cell>
        </row>
        <row r="1196">
          <cell r="FD1196">
            <v>0</v>
          </cell>
        </row>
        <row r="1197">
          <cell r="FD1197">
            <v>0</v>
          </cell>
        </row>
        <row r="1198">
          <cell r="FD1198">
            <v>0</v>
          </cell>
        </row>
        <row r="1199">
          <cell r="FD1199">
            <v>0</v>
          </cell>
        </row>
        <row r="1200">
          <cell r="FD1200">
            <v>0</v>
          </cell>
        </row>
        <row r="1201">
          <cell r="FD1201">
            <v>0</v>
          </cell>
        </row>
        <row r="1202">
          <cell r="FD1202">
            <v>0</v>
          </cell>
        </row>
        <row r="1203">
          <cell r="FD1203">
            <v>0</v>
          </cell>
        </row>
        <row r="1204">
          <cell r="FD1204">
            <v>0</v>
          </cell>
        </row>
        <row r="1205">
          <cell r="FD1205">
            <v>0</v>
          </cell>
        </row>
        <row r="1206">
          <cell r="FD1206">
            <v>0</v>
          </cell>
        </row>
        <row r="1207">
          <cell r="FD1207">
            <v>0</v>
          </cell>
        </row>
        <row r="1208">
          <cell r="FD1208">
            <v>0</v>
          </cell>
        </row>
        <row r="1209">
          <cell r="FD1209">
            <v>0</v>
          </cell>
        </row>
        <row r="1210">
          <cell r="FD1210">
            <v>0</v>
          </cell>
        </row>
        <row r="1211">
          <cell r="FD1211">
            <v>0</v>
          </cell>
        </row>
        <row r="1212">
          <cell r="FD1212">
            <v>0</v>
          </cell>
        </row>
        <row r="1213">
          <cell r="FD1213">
            <v>0</v>
          </cell>
        </row>
        <row r="1214">
          <cell r="FD1214">
            <v>0</v>
          </cell>
        </row>
        <row r="1215">
          <cell r="FD1215">
            <v>0</v>
          </cell>
        </row>
        <row r="1216">
          <cell r="FD1216">
            <v>0</v>
          </cell>
        </row>
        <row r="1217">
          <cell r="FD1217">
            <v>0</v>
          </cell>
        </row>
        <row r="1218">
          <cell r="FD1218">
            <v>0</v>
          </cell>
        </row>
        <row r="1219">
          <cell r="FD1219">
            <v>0</v>
          </cell>
        </row>
        <row r="1220">
          <cell r="FD1220">
            <v>0</v>
          </cell>
        </row>
        <row r="1221">
          <cell r="FD1221">
            <v>0</v>
          </cell>
        </row>
        <row r="1222">
          <cell r="FD1222">
            <v>0</v>
          </cell>
        </row>
        <row r="1223">
          <cell r="FD1223">
            <v>0</v>
          </cell>
        </row>
        <row r="1224">
          <cell r="FD1224">
            <v>0</v>
          </cell>
        </row>
        <row r="1225">
          <cell r="FD1225">
            <v>0</v>
          </cell>
        </row>
        <row r="1226">
          <cell r="FD1226">
            <v>0</v>
          </cell>
        </row>
        <row r="1227">
          <cell r="FD1227">
            <v>0</v>
          </cell>
        </row>
        <row r="1228">
          <cell r="FD1228">
            <v>0</v>
          </cell>
        </row>
        <row r="1229">
          <cell r="FD1229">
            <v>0</v>
          </cell>
        </row>
        <row r="1230">
          <cell r="FD1230">
            <v>0</v>
          </cell>
        </row>
        <row r="1231">
          <cell r="FD1231">
            <v>0</v>
          </cell>
        </row>
        <row r="1232">
          <cell r="FD1232">
            <v>0</v>
          </cell>
        </row>
        <row r="1233">
          <cell r="FD1233">
            <v>0</v>
          </cell>
        </row>
        <row r="1234">
          <cell r="FD1234">
            <v>0</v>
          </cell>
        </row>
        <row r="1235">
          <cell r="FD1235">
            <v>0</v>
          </cell>
        </row>
        <row r="1236">
          <cell r="FD1236">
            <v>0</v>
          </cell>
        </row>
        <row r="1237">
          <cell r="FD1237">
            <v>0</v>
          </cell>
        </row>
        <row r="1238">
          <cell r="FD1238">
            <v>0</v>
          </cell>
        </row>
        <row r="1239">
          <cell r="FD1239">
            <v>0</v>
          </cell>
        </row>
        <row r="1240">
          <cell r="FD1240">
            <v>0</v>
          </cell>
        </row>
        <row r="1241">
          <cell r="FD1241">
            <v>0</v>
          </cell>
        </row>
        <row r="1242">
          <cell r="FD1242">
            <v>0</v>
          </cell>
        </row>
        <row r="1243">
          <cell r="FD1243">
            <v>0</v>
          </cell>
        </row>
        <row r="1244">
          <cell r="FD1244">
            <v>0</v>
          </cell>
        </row>
        <row r="1245">
          <cell r="FD1245">
            <v>0</v>
          </cell>
        </row>
        <row r="1246">
          <cell r="FD1246">
            <v>0</v>
          </cell>
        </row>
        <row r="1247">
          <cell r="FD1247">
            <v>0</v>
          </cell>
        </row>
        <row r="1248">
          <cell r="FD1248">
            <v>0</v>
          </cell>
        </row>
        <row r="1249">
          <cell r="FD1249">
            <v>0</v>
          </cell>
        </row>
        <row r="1250">
          <cell r="FD1250">
            <v>0</v>
          </cell>
        </row>
        <row r="1251">
          <cell r="FD1251">
            <v>0</v>
          </cell>
        </row>
        <row r="1252">
          <cell r="FD1252">
            <v>0</v>
          </cell>
        </row>
        <row r="1253">
          <cell r="FD1253">
            <v>0</v>
          </cell>
        </row>
        <row r="1254">
          <cell r="FD1254">
            <v>0</v>
          </cell>
        </row>
        <row r="1255">
          <cell r="FD1255">
            <v>0</v>
          </cell>
        </row>
        <row r="1256">
          <cell r="FD1256">
            <v>0</v>
          </cell>
        </row>
        <row r="1257">
          <cell r="FD1257">
            <v>0</v>
          </cell>
        </row>
        <row r="1258">
          <cell r="FD1258">
            <v>0</v>
          </cell>
        </row>
        <row r="1259">
          <cell r="FD1259">
            <v>0</v>
          </cell>
        </row>
        <row r="1260">
          <cell r="FD1260">
            <v>0</v>
          </cell>
        </row>
        <row r="1261">
          <cell r="FD1261">
            <v>0</v>
          </cell>
        </row>
        <row r="1262">
          <cell r="FD1262">
            <v>0</v>
          </cell>
        </row>
        <row r="1263">
          <cell r="FD1263">
            <v>0</v>
          </cell>
        </row>
        <row r="1264">
          <cell r="FD1264">
            <v>0</v>
          </cell>
        </row>
        <row r="1265">
          <cell r="FD1265">
            <v>0</v>
          </cell>
        </row>
        <row r="1266">
          <cell r="FD1266">
            <v>0</v>
          </cell>
        </row>
        <row r="1267">
          <cell r="FD1267">
            <v>0</v>
          </cell>
        </row>
        <row r="1268">
          <cell r="FD1268">
            <v>0</v>
          </cell>
        </row>
        <row r="1269">
          <cell r="FD1269">
            <v>0</v>
          </cell>
        </row>
        <row r="1270">
          <cell r="FD1270">
            <v>0</v>
          </cell>
        </row>
        <row r="1271">
          <cell r="FD1271">
            <v>0</v>
          </cell>
        </row>
        <row r="1272">
          <cell r="FD1272">
            <v>0</v>
          </cell>
        </row>
        <row r="1273">
          <cell r="FD1273">
            <v>0</v>
          </cell>
        </row>
        <row r="1274">
          <cell r="FD1274">
            <v>0</v>
          </cell>
        </row>
        <row r="1275">
          <cell r="FD1275">
            <v>0</v>
          </cell>
        </row>
        <row r="1276">
          <cell r="FD1276">
            <v>0</v>
          </cell>
        </row>
        <row r="1277">
          <cell r="FD1277">
            <v>0</v>
          </cell>
        </row>
        <row r="1278">
          <cell r="FD1278">
            <v>0</v>
          </cell>
        </row>
        <row r="1279">
          <cell r="FD1279">
            <v>0</v>
          </cell>
        </row>
        <row r="1280">
          <cell r="FD1280">
            <v>0</v>
          </cell>
        </row>
        <row r="1281">
          <cell r="FD1281">
            <v>0</v>
          </cell>
        </row>
        <row r="1282">
          <cell r="FD1282">
            <v>0</v>
          </cell>
        </row>
        <row r="1283">
          <cell r="FD1283">
            <v>0</v>
          </cell>
        </row>
        <row r="1284">
          <cell r="FD1284">
            <v>0</v>
          </cell>
        </row>
        <row r="1285">
          <cell r="FD1285">
            <v>0</v>
          </cell>
        </row>
        <row r="1286">
          <cell r="FD1286">
            <v>0</v>
          </cell>
        </row>
        <row r="1287">
          <cell r="FD1287">
            <v>0</v>
          </cell>
        </row>
        <row r="1288">
          <cell r="FD1288">
            <v>0</v>
          </cell>
        </row>
        <row r="1289">
          <cell r="FD1289">
            <v>0</v>
          </cell>
        </row>
        <row r="1290">
          <cell r="FD1290">
            <v>0</v>
          </cell>
        </row>
        <row r="1291">
          <cell r="FD1291">
            <v>0</v>
          </cell>
        </row>
        <row r="1292">
          <cell r="FD1292">
            <v>0</v>
          </cell>
        </row>
        <row r="1293">
          <cell r="FD1293">
            <v>0</v>
          </cell>
        </row>
        <row r="1294">
          <cell r="FD1294">
            <v>0</v>
          </cell>
        </row>
        <row r="1295">
          <cell r="FD1295">
            <v>0</v>
          </cell>
        </row>
        <row r="1296">
          <cell r="FD1296">
            <v>0</v>
          </cell>
        </row>
        <row r="1297">
          <cell r="FD1297">
            <v>0</v>
          </cell>
        </row>
        <row r="1298">
          <cell r="FD1298">
            <v>0</v>
          </cell>
        </row>
        <row r="1299">
          <cell r="FD1299">
            <v>0</v>
          </cell>
        </row>
        <row r="1300">
          <cell r="FD1300">
            <v>0</v>
          </cell>
        </row>
        <row r="1301">
          <cell r="FD1301">
            <v>0</v>
          </cell>
        </row>
        <row r="1302">
          <cell r="FD1302">
            <v>0</v>
          </cell>
        </row>
        <row r="1303">
          <cell r="FD1303">
            <v>0</v>
          </cell>
        </row>
        <row r="1304">
          <cell r="FD1304">
            <v>0</v>
          </cell>
        </row>
        <row r="1305">
          <cell r="FD1305">
            <v>0</v>
          </cell>
        </row>
        <row r="1306">
          <cell r="FD1306">
            <v>0</v>
          </cell>
        </row>
        <row r="1307">
          <cell r="FD1307">
            <v>0</v>
          </cell>
        </row>
        <row r="1308">
          <cell r="FD1308">
            <v>0</v>
          </cell>
        </row>
        <row r="1309">
          <cell r="FD1309">
            <v>0</v>
          </cell>
        </row>
        <row r="1310">
          <cell r="FD1310">
            <v>0</v>
          </cell>
        </row>
        <row r="1311">
          <cell r="FD1311">
            <v>0</v>
          </cell>
        </row>
        <row r="1312">
          <cell r="FD1312">
            <v>0</v>
          </cell>
        </row>
        <row r="1313">
          <cell r="FD1313">
            <v>0</v>
          </cell>
        </row>
        <row r="1314">
          <cell r="FD1314">
            <v>0</v>
          </cell>
        </row>
        <row r="1315">
          <cell r="FD1315">
            <v>0</v>
          </cell>
        </row>
        <row r="1316">
          <cell r="FD1316">
            <v>0</v>
          </cell>
        </row>
        <row r="1317">
          <cell r="FD1317">
            <v>0</v>
          </cell>
        </row>
        <row r="1318">
          <cell r="FD1318">
            <v>0</v>
          </cell>
        </row>
        <row r="1319">
          <cell r="FD1319">
            <v>0</v>
          </cell>
        </row>
        <row r="1320">
          <cell r="FD1320">
            <v>0</v>
          </cell>
        </row>
        <row r="1321">
          <cell r="FD1321">
            <v>0</v>
          </cell>
        </row>
        <row r="1322">
          <cell r="FD1322">
            <v>0</v>
          </cell>
        </row>
        <row r="1323">
          <cell r="FD1323">
            <v>0</v>
          </cell>
        </row>
        <row r="1324">
          <cell r="FD1324">
            <v>0</v>
          </cell>
        </row>
        <row r="1325">
          <cell r="FD1325">
            <v>0</v>
          </cell>
        </row>
        <row r="1326">
          <cell r="FD1326">
            <v>0</v>
          </cell>
        </row>
        <row r="1327">
          <cell r="FD1327">
            <v>0</v>
          </cell>
        </row>
        <row r="1328">
          <cell r="FD1328">
            <v>0</v>
          </cell>
        </row>
        <row r="1329">
          <cell r="FD1329">
            <v>0</v>
          </cell>
        </row>
        <row r="1330">
          <cell r="FD1330">
            <v>0</v>
          </cell>
        </row>
        <row r="1331">
          <cell r="FD1331">
            <v>0</v>
          </cell>
        </row>
        <row r="1332">
          <cell r="FD1332">
            <v>0</v>
          </cell>
        </row>
        <row r="1333">
          <cell r="FD1333">
            <v>0</v>
          </cell>
        </row>
        <row r="1334">
          <cell r="FD1334">
            <v>0</v>
          </cell>
        </row>
        <row r="1335">
          <cell r="FD1335">
            <v>0</v>
          </cell>
        </row>
        <row r="1336">
          <cell r="FD1336">
            <v>0</v>
          </cell>
        </row>
        <row r="1337">
          <cell r="FD1337">
            <v>0</v>
          </cell>
        </row>
        <row r="1338">
          <cell r="FD1338">
            <v>0</v>
          </cell>
        </row>
        <row r="1339">
          <cell r="FD1339">
            <v>0</v>
          </cell>
        </row>
        <row r="1340">
          <cell r="FD1340">
            <v>0</v>
          </cell>
        </row>
        <row r="1341">
          <cell r="FD1341">
            <v>0</v>
          </cell>
        </row>
        <row r="1342">
          <cell r="FD1342">
            <v>0</v>
          </cell>
        </row>
        <row r="1343">
          <cell r="FD1343">
            <v>0</v>
          </cell>
        </row>
        <row r="1344">
          <cell r="FD1344">
            <v>0</v>
          </cell>
        </row>
        <row r="1345">
          <cell r="FD1345">
            <v>0</v>
          </cell>
        </row>
        <row r="1346">
          <cell r="FD1346">
            <v>0</v>
          </cell>
        </row>
        <row r="1347">
          <cell r="FD1347">
            <v>0</v>
          </cell>
        </row>
        <row r="1348">
          <cell r="FD1348">
            <v>0</v>
          </cell>
        </row>
        <row r="1349">
          <cell r="FD1349">
            <v>0</v>
          </cell>
        </row>
        <row r="1350">
          <cell r="FD1350">
            <v>0</v>
          </cell>
        </row>
        <row r="1351">
          <cell r="FD1351">
            <v>0</v>
          </cell>
        </row>
        <row r="1352">
          <cell r="FD1352">
            <v>0</v>
          </cell>
        </row>
        <row r="1353">
          <cell r="FD1353">
            <v>0</v>
          </cell>
        </row>
        <row r="1354">
          <cell r="FD1354">
            <v>0</v>
          </cell>
        </row>
        <row r="1355">
          <cell r="FD1355">
            <v>0</v>
          </cell>
        </row>
        <row r="1356">
          <cell r="FD1356">
            <v>0</v>
          </cell>
        </row>
        <row r="1357">
          <cell r="FD1357">
            <v>0</v>
          </cell>
        </row>
        <row r="1358">
          <cell r="FD1358">
            <v>0</v>
          </cell>
        </row>
        <row r="1359">
          <cell r="FD1359">
            <v>0</v>
          </cell>
        </row>
        <row r="1360">
          <cell r="FD1360">
            <v>0</v>
          </cell>
        </row>
        <row r="1361">
          <cell r="FD1361">
            <v>0</v>
          </cell>
        </row>
        <row r="1362">
          <cell r="FD1362">
            <v>0</v>
          </cell>
        </row>
        <row r="1363">
          <cell r="FD1363">
            <v>0</v>
          </cell>
        </row>
        <row r="1364">
          <cell r="FD1364">
            <v>0</v>
          </cell>
        </row>
        <row r="1365">
          <cell r="FD1365">
            <v>0</v>
          </cell>
        </row>
        <row r="1366">
          <cell r="FD1366">
            <v>0</v>
          </cell>
        </row>
        <row r="1367">
          <cell r="FD1367">
            <v>0</v>
          </cell>
        </row>
        <row r="1368">
          <cell r="FD1368">
            <v>0</v>
          </cell>
        </row>
        <row r="1369">
          <cell r="FD1369">
            <v>0</v>
          </cell>
        </row>
        <row r="1370">
          <cell r="FD1370">
            <v>0</v>
          </cell>
        </row>
        <row r="1371">
          <cell r="FD1371">
            <v>0</v>
          </cell>
        </row>
        <row r="1372">
          <cell r="FD1372">
            <v>0</v>
          </cell>
        </row>
        <row r="1373">
          <cell r="FD1373">
            <v>0</v>
          </cell>
        </row>
        <row r="1374">
          <cell r="FD1374">
            <v>0</v>
          </cell>
        </row>
        <row r="1375">
          <cell r="FD1375">
            <v>0</v>
          </cell>
        </row>
        <row r="1376">
          <cell r="FD1376">
            <v>0</v>
          </cell>
        </row>
        <row r="1377">
          <cell r="FD1377">
            <v>0</v>
          </cell>
        </row>
        <row r="1378">
          <cell r="FD1378">
            <v>0</v>
          </cell>
        </row>
        <row r="1379">
          <cell r="FD1379">
            <v>0</v>
          </cell>
        </row>
        <row r="1380">
          <cell r="FD1380">
            <v>0</v>
          </cell>
        </row>
        <row r="1381">
          <cell r="FD1381">
            <v>0</v>
          </cell>
        </row>
        <row r="1382">
          <cell r="FD1382">
            <v>0</v>
          </cell>
        </row>
        <row r="1383">
          <cell r="FD1383">
            <v>0</v>
          </cell>
        </row>
        <row r="1384">
          <cell r="FD1384">
            <v>0</v>
          </cell>
        </row>
        <row r="1385">
          <cell r="FD1385">
            <v>0</v>
          </cell>
        </row>
        <row r="1386">
          <cell r="FD1386">
            <v>0</v>
          </cell>
        </row>
        <row r="1387">
          <cell r="FD1387">
            <v>0</v>
          </cell>
        </row>
        <row r="1388">
          <cell r="FD1388">
            <v>0</v>
          </cell>
        </row>
        <row r="1389">
          <cell r="FD1389">
            <v>0</v>
          </cell>
        </row>
        <row r="1390">
          <cell r="FD1390">
            <v>0</v>
          </cell>
        </row>
        <row r="1391">
          <cell r="FD1391">
            <v>0</v>
          </cell>
        </row>
        <row r="1392">
          <cell r="FD1392">
            <v>0</v>
          </cell>
        </row>
        <row r="1393">
          <cell r="FD1393">
            <v>0</v>
          </cell>
        </row>
        <row r="1394">
          <cell r="FD1394">
            <v>0</v>
          </cell>
        </row>
        <row r="1395">
          <cell r="FD1395">
            <v>0</v>
          </cell>
        </row>
        <row r="1396">
          <cell r="FD1396">
            <v>0</v>
          </cell>
        </row>
        <row r="1397">
          <cell r="FD1397">
            <v>0</v>
          </cell>
        </row>
        <row r="1398">
          <cell r="FD1398">
            <v>0</v>
          </cell>
        </row>
        <row r="1399">
          <cell r="FD1399">
            <v>0</v>
          </cell>
        </row>
        <row r="1400">
          <cell r="FD1400">
            <v>0</v>
          </cell>
        </row>
        <row r="1401">
          <cell r="FD1401">
            <v>0</v>
          </cell>
        </row>
        <row r="1402">
          <cell r="FD1402">
            <v>0</v>
          </cell>
        </row>
        <row r="1403">
          <cell r="FD1403">
            <v>0</v>
          </cell>
        </row>
        <row r="1404">
          <cell r="FD1404">
            <v>0</v>
          </cell>
        </row>
        <row r="1405">
          <cell r="FD1405">
            <v>0</v>
          </cell>
        </row>
        <row r="1406">
          <cell r="FD1406">
            <v>0</v>
          </cell>
        </row>
        <row r="1407">
          <cell r="FD1407">
            <v>0</v>
          </cell>
        </row>
        <row r="1408">
          <cell r="FD1408">
            <v>0</v>
          </cell>
        </row>
        <row r="1409">
          <cell r="FD1409">
            <v>0</v>
          </cell>
        </row>
        <row r="1410">
          <cell r="FD1410">
            <v>0</v>
          </cell>
        </row>
        <row r="1411">
          <cell r="FD1411">
            <v>0</v>
          </cell>
        </row>
        <row r="1412">
          <cell r="FD1412">
            <v>0</v>
          </cell>
        </row>
        <row r="1413">
          <cell r="FD1413">
            <v>0</v>
          </cell>
        </row>
        <row r="1414">
          <cell r="FD1414">
            <v>0</v>
          </cell>
        </row>
        <row r="1415">
          <cell r="FD1415">
            <v>0</v>
          </cell>
        </row>
        <row r="1416">
          <cell r="FD1416">
            <v>0</v>
          </cell>
        </row>
        <row r="1417">
          <cell r="FD1417">
            <v>0</v>
          </cell>
        </row>
        <row r="1418">
          <cell r="FD1418">
            <v>0</v>
          </cell>
        </row>
        <row r="1419">
          <cell r="FD1419">
            <v>0</v>
          </cell>
        </row>
        <row r="1420">
          <cell r="FD1420">
            <v>0</v>
          </cell>
        </row>
        <row r="1421">
          <cell r="FD1421">
            <v>0</v>
          </cell>
        </row>
        <row r="1422">
          <cell r="FD1422">
            <v>0</v>
          </cell>
        </row>
        <row r="1423">
          <cell r="FD1423">
            <v>0</v>
          </cell>
        </row>
        <row r="1424">
          <cell r="FD1424">
            <v>0</v>
          </cell>
        </row>
        <row r="1425">
          <cell r="FD1425">
            <v>0</v>
          </cell>
        </row>
        <row r="1426">
          <cell r="FD1426">
            <v>0</v>
          </cell>
        </row>
        <row r="1427">
          <cell r="FD1427">
            <v>0</v>
          </cell>
        </row>
        <row r="1428">
          <cell r="FD1428">
            <v>0</v>
          </cell>
        </row>
        <row r="1429">
          <cell r="FD1429">
            <v>0</v>
          </cell>
        </row>
        <row r="1430">
          <cell r="FD1430">
            <v>0</v>
          </cell>
        </row>
        <row r="1431">
          <cell r="FD1431">
            <v>0</v>
          </cell>
        </row>
        <row r="1432">
          <cell r="FD1432">
            <v>0</v>
          </cell>
        </row>
        <row r="1433">
          <cell r="FD1433">
            <v>0</v>
          </cell>
        </row>
        <row r="1434">
          <cell r="FD1434">
            <v>0</v>
          </cell>
        </row>
        <row r="1435">
          <cell r="FD1435">
            <v>0</v>
          </cell>
        </row>
        <row r="1436">
          <cell r="FD1436">
            <v>0</v>
          </cell>
        </row>
        <row r="1437">
          <cell r="FD1437">
            <v>0</v>
          </cell>
        </row>
        <row r="1438">
          <cell r="FD1438">
            <v>0</v>
          </cell>
        </row>
        <row r="1439">
          <cell r="FD1439">
            <v>0</v>
          </cell>
        </row>
        <row r="1440">
          <cell r="FD1440">
            <v>0</v>
          </cell>
        </row>
        <row r="1441">
          <cell r="FD1441">
            <v>0</v>
          </cell>
        </row>
        <row r="1442">
          <cell r="FD1442">
            <v>0</v>
          </cell>
        </row>
        <row r="1443">
          <cell r="FD1443">
            <v>0</v>
          </cell>
        </row>
        <row r="1444">
          <cell r="FD1444">
            <v>0</v>
          </cell>
        </row>
        <row r="1445">
          <cell r="FD1445">
            <v>0</v>
          </cell>
        </row>
        <row r="1446">
          <cell r="FD1446">
            <v>0</v>
          </cell>
        </row>
        <row r="1447">
          <cell r="FD1447">
            <v>0</v>
          </cell>
        </row>
        <row r="1448">
          <cell r="FD1448">
            <v>0</v>
          </cell>
        </row>
        <row r="1449">
          <cell r="FD1449">
            <v>0</v>
          </cell>
        </row>
        <row r="1450">
          <cell r="FD1450">
            <v>0</v>
          </cell>
        </row>
        <row r="1451">
          <cell r="FD1451">
            <v>0</v>
          </cell>
        </row>
        <row r="1452">
          <cell r="FD1452">
            <v>0</v>
          </cell>
        </row>
        <row r="1453">
          <cell r="FD1453">
            <v>0</v>
          </cell>
        </row>
        <row r="1454">
          <cell r="FD1454">
            <v>0</v>
          </cell>
        </row>
        <row r="1455">
          <cell r="FD1455">
            <v>0</v>
          </cell>
        </row>
        <row r="1456">
          <cell r="FD1456">
            <v>0</v>
          </cell>
        </row>
        <row r="1457">
          <cell r="FD1457">
            <v>0</v>
          </cell>
        </row>
        <row r="1458">
          <cell r="FD1458">
            <v>0</v>
          </cell>
        </row>
        <row r="1459">
          <cell r="FD1459">
            <v>0</v>
          </cell>
        </row>
        <row r="1460">
          <cell r="FD1460">
            <v>0</v>
          </cell>
        </row>
        <row r="1461">
          <cell r="FD1461">
            <v>0</v>
          </cell>
        </row>
        <row r="1462">
          <cell r="FD1462">
            <v>0</v>
          </cell>
        </row>
        <row r="1463">
          <cell r="FD1463">
            <v>0</v>
          </cell>
        </row>
        <row r="1464">
          <cell r="FD1464">
            <v>0</v>
          </cell>
        </row>
        <row r="1465">
          <cell r="FD1465">
            <v>0</v>
          </cell>
        </row>
        <row r="1466">
          <cell r="FD1466">
            <v>0</v>
          </cell>
        </row>
        <row r="1467">
          <cell r="FD1467">
            <v>0</v>
          </cell>
        </row>
        <row r="1468">
          <cell r="FD1468">
            <v>0</v>
          </cell>
        </row>
        <row r="1469">
          <cell r="FD1469">
            <v>0</v>
          </cell>
        </row>
        <row r="1470">
          <cell r="FD1470">
            <v>0</v>
          </cell>
        </row>
        <row r="1471">
          <cell r="FD1471">
            <v>0</v>
          </cell>
        </row>
        <row r="1472">
          <cell r="FD1472">
            <v>0</v>
          </cell>
        </row>
        <row r="1473">
          <cell r="FD1473">
            <v>0</v>
          </cell>
        </row>
        <row r="1474">
          <cell r="FD1474">
            <v>0</v>
          </cell>
        </row>
        <row r="1475">
          <cell r="FD1475">
            <v>0</v>
          </cell>
        </row>
        <row r="1476">
          <cell r="FD1476">
            <v>0</v>
          </cell>
        </row>
        <row r="1477">
          <cell r="FD1477">
            <v>0</v>
          </cell>
        </row>
        <row r="1478">
          <cell r="FD1478">
            <v>0</v>
          </cell>
        </row>
        <row r="1479">
          <cell r="FD1479">
            <v>0</v>
          </cell>
        </row>
        <row r="1480">
          <cell r="FD1480">
            <v>0</v>
          </cell>
        </row>
        <row r="1481">
          <cell r="FD1481">
            <v>0</v>
          </cell>
        </row>
        <row r="1482">
          <cell r="FD1482">
            <v>0</v>
          </cell>
        </row>
        <row r="1483">
          <cell r="FD1483">
            <v>0</v>
          </cell>
        </row>
        <row r="1484">
          <cell r="FD1484">
            <v>0</v>
          </cell>
        </row>
        <row r="1485">
          <cell r="FD1485">
            <v>0</v>
          </cell>
        </row>
        <row r="1486">
          <cell r="FD1486">
            <v>0</v>
          </cell>
        </row>
        <row r="1487">
          <cell r="FD1487">
            <v>0</v>
          </cell>
        </row>
        <row r="1488">
          <cell r="FD1488">
            <v>0</v>
          </cell>
        </row>
        <row r="1489">
          <cell r="FD1489">
            <v>0</v>
          </cell>
        </row>
        <row r="1490">
          <cell r="FD1490">
            <v>0</v>
          </cell>
        </row>
        <row r="1491">
          <cell r="FD1491">
            <v>0</v>
          </cell>
        </row>
        <row r="1492">
          <cell r="FD1492">
            <v>0</v>
          </cell>
        </row>
        <row r="1493">
          <cell r="FD1493">
            <v>0</v>
          </cell>
        </row>
        <row r="1494">
          <cell r="FD1494">
            <v>0</v>
          </cell>
        </row>
        <row r="1495">
          <cell r="FD1495">
            <v>0</v>
          </cell>
        </row>
        <row r="1496">
          <cell r="FD1496">
            <v>0</v>
          </cell>
        </row>
        <row r="1497">
          <cell r="FD1497">
            <v>0</v>
          </cell>
        </row>
        <row r="1498">
          <cell r="FD1498">
            <v>0</v>
          </cell>
        </row>
        <row r="1499">
          <cell r="FD1499">
            <v>0</v>
          </cell>
        </row>
        <row r="1500">
          <cell r="FD1500">
            <v>0</v>
          </cell>
        </row>
        <row r="1501">
          <cell r="FD1501">
            <v>0</v>
          </cell>
        </row>
        <row r="1502">
          <cell r="FD1502">
            <v>0</v>
          </cell>
        </row>
        <row r="1503">
          <cell r="FD1503">
            <v>0</v>
          </cell>
        </row>
        <row r="1504">
          <cell r="FD1504">
            <v>0</v>
          </cell>
        </row>
        <row r="1505">
          <cell r="FD1505">
            <v>0</v>
          </cell>
        </row>
        <row r="1506">
          <cell r="FD1506">
            <v>0</v>
          </cell>
        </row>
        <row r="1507">
          <cell r="FD1507">
            <v>0</v>
          </cell>
        </row>
        <row r="1508">
          <cell r="FD1508">
            <v>0</v>
          </cell>
        </row>
        <row r="1509">
          <cell r="FD1509">
            <v>0</v>
          </cell>
        </row>
        <row r="1510">
          <cell r="FD1510">
            <v>0</v>
          </cell>
        </row>
        <row r="1511">
          <cell r="FD1511">
            <v>0</v>
          </cell>
        </row>
        <row r="1512">
          <cell r="FD1512">
            <v>0</v>
          </cell>
        </row>
        <row r="1513">
          <cell r="FD1513">
            <v>0</v>
          </cell>
        </row>
        <row r="1514">
          <cell r="FD1514">
            <v>0</v>
          </cell>
        </row>
        <row r="1515">
          <cell r="FD1515">
            <v>0</v>
          </cell>
        </row>
        <row r="1516">
          <cell r="FD1516">
            <v>0</v>
          </cell>
        </row>
        <row r="1517">
          <cell r="FD1517">
            <v>0</v>
          </cell>
        </row>
        <row r="1518">
          <cell r="FD1518">
            <v>0</v>
          </cell>
        </row>
        <row r="1519">
          <cell r="FD1519">
            <v>0</v>
          </cell>
        </row>
        <row r="1520">
          <cell r="FD1520">
            <v>0</v>
          </cell>
        </row>
        <row r="1521">
          <cell r="FD1521">
            <v>0</v>
          </cell>
        </row>
        <row r="1522">
          <cell r="FD1522">
            <v>0</v>
          </cell>
        </row>
        <row r="1523">
          <cell r="FD1523">
            <v>0</v>
          </cell>
        </row>
        <row r="1524">
          <cell r="FD1524">
            <v>0</v>
          </cell>
        </row>
        <row r="1525">
          <cell r="FD1525">
            <v>0</v>
          </cell>
        </row>
        <row r="1526">
          <cell r="FD1526">
            <v>0</v>
          </cell>
        </row>
        <row r="1527">
          <cell r="FD1527">
            <v>0</v>
          </cell>
        </row>
        <row r="1528">
          <cell r="FD1528">
            <v>0</v>
          </cell>
        </row>
        <row r="1529">
          <cell r="FD1529">
            <v>0</v>
          </cell>
        </row>
        <row r="1530">
          <cell r="FD1530">
            <v>0</v>
          </cell>
        </row>
        <row r="1531">
          <cell r="FD1531">
            <v>0</v>
          </cell>
        </row>
        <row r="1532">
          <cell r="FD1532">
            <v>0</v>
          </cell>
        </row>
        <row r="1533">
          <cell r="FD1533">
            <v>0</v>
          </cell>
        </row>
        <row r="1534">
          <cell r="FD1534">
            <v>0</v>
          </cell>
        </row>
        <row r="1535">
          <cell r="FD1535">
            <v>0</v>
          </cell>
        </row>
        <row r="1536">
          <cell r="FD1536">
            <v>0</v>
          </cell>
        </row>
        <row r="1537">
          <cell r="FD1537">
            <v>0</v>
          </cell>
        </row>
        <row r="1538">
          <cell r="FD1538">
            <v>0</v>
          </cell>
        </row>
        <row r="1539">
          <cell r="FD1539">
            <v>0</v>
          </cell>
        </row>
        <row r="1540">
          <cell r="FD1540">
            <v>0</v>
          </cell>
        </row>
        <row r="1541">
          <cell r="FD1541">
            <v>0</v>
          </cell>
        </row>
        <row r="1542">
          <cell r="FD1542">
            <v>0</v>
          </cell>
        </row>
        <row r="1543">
          <cell r="FD1543">
            <v>0</v>
          </cell>
        </row>
        <row r="1544">
          <cell r="FD1544">
            <v>0</v>
          </cell>
        </row>
        <row r="1545">
          <cell r="FD1545">
            <v>0</v>
          </cell>
        </row>
        <row r="1546">
          <cell r="FD1546">
            <v>0</v>
          </cell>
        </row>
        <row r="1547">
          <cell r="FD1547">
            <v>0</v>
          </cell>
        </row>
        <row r="1548">
          <cell r="FD1548">
            <v>0</v>
          </cell>
        </row>
        <row r="1549">
          <cell r="FD1549">
            <v>0</v>
          </cell>
        </row>
        <row r="1550">
          <cell r="FD1550">
            <v>0</v>
          </cell>
        </row>
        <row r="1551">
          <cell r="FD1551">
            <v>0</v>
          </cell>
        </row>
        <row r="1552">
          <cell r="FD1552">
            <v>0</v>
          </cell>
        </row>
        <row r="1553">
          <cell r="FD1553">
            <v>0</v>
          </cell>
        </row>
        <row r="1554">
          <cell r="FD1554">
            <v>0</v>
          </cell>
        </row>
        <row r="1555">
          <cell r="FD1555">
            <v>0</v>
          </cell>
        </row>
        <row r="1556">
          <cell r="FD1556">
            <v>0</v>
          </cell>
        </row>
        <row r="1557">
          <cell r="FD1557">
            <v>0</v>
          </cell>
        </row>
        <row r="1558">
          <cell r="FD1558">
            <v>0</v>
          </cell>
        </row>
        <row r="1559">
          <cell r="FD1559">
            <v>0</v>
          </cell>
        </row>
        <row r="1560">
          <cell r="FD1560">
            <v>0</v>
          </cell>
        </row>
        <row r="1561">
          <cell r="FD1561">
            <v>0</v>
          </cell>
        </row>
        <row r="1562">
          <cell r="FD1562">
            <v>0</v>
          </cell>
        </row>
        <row r="1563">
          <cell r="FD1563">
            <v>0</v>
          </cell>
        </row>
        <row r="1564">
          <cell r="FD1564">
            <v>0</v>
          </cell>
        </row>
        <row r="1565">
          <cell r="FD1565">
            <v>0</v>
          </cell>
        </row>
        <row r="1566">
          <cell r="FD1566">
            <v>0</v>
          </cell>
        </row>
        <row r="1567">
          <cell r="FD1567">
            <v>0</v>
          </cell>
        </row>
        <row r="1568">
          <cell r="FD1568">
            <v>0</v>
          </cell>
        </row>
        <row r="1569">
          <cell r="FD1569">
            <v>0</v>
          </cell>
        </row>
        <row r="1570">
          <cell r="FD1570">
            <v>0</v>
          </cell>
        </row>
        <row r="1571">
          <cell r="FD1571">
            <v>0</v>
          </cell>
        </row>
        <row r="1572">
          <cell r="FD1572">
            <v>0</v>
          </cell>
        </row>
        <row r="1573">
          <cell r="FD1573">
            <v>0</v>
          </cell>
        </row>
        <row r="1574">
          <cell r="FD1574">
            <v>0</v>
          </cell>
        </row>
        <row r="1575">
          <cell r="FD1575">
            <v>0</v>
          </cell>
        </row>
        <row r="1576">
          <cell r="FD1576">
            <v>0</v>
          </cell>
        </row>
        <row r="1577">
          <cell r="FD1577">
            <v>0</v>
          </cell>
        </row>
        <row r="1578">
          <cell r="FD1578">
            <v>0</v>
          </cell>
        </row>
        <row r="1579">
          <cell r="FD1579">
            <v>0</v>
          </cell>
        </row>
        <row r="1580">
          <cell r="FD1580">
            <v>0</v>
          </cell>
        </row>
        <row r="1581">
          <cell r="FD1581">
            <v>0</v>
          </cell>
        </row>
        <row r="1582">
          <cell r="FD1582">
            <v>0</v>
          </cell>
        </row>
        <row r="1583">
          <cell r="FD1583">
            <v>0</v>
          </cell>
        </row>
        <row r="1584">
          <cell r="FD1584">
            <v>0</v>
          </cell>
        </row>
        <row r="1585">
          <cell r="FD1585">
            <v>0</v>
          </cell>
        </row>
        <row r="1586">
          <cell r="FD1586">
            <v>0</v>
          </cell>
        </row>
        <row r="1587">
          <cell r="FD1587">
            <v>0</v>
          </cell>
        </row>
        <row r="1588">
          <cell r="FD1588">
            <v>0</v>
          </cell>
        </row>
        <row r="1589">
          <cell r="FD1589">
            <v>0</v>
          </cell>
        </row>
        <row r="1590">
          <cell r="FD1590">
            <v>0</v>
          </cell>
        </row>
        <row r="1591">
          <cell r="FD1591">
            <v>0</v>
          </cell>
        </row>
        <row r="1592">
          <cell r="FD1592">
            <v>0</v>
          </cell>
        </row>
        <row r="1593">
          <cell r="FD1593">
            <v>0</v>
          </cell>
        </row>
        <row r="1594">
          <cell r="FD1594">
            <v>0</v>
          </cell>
        </row>
        <row r="1595">
          <cell r="FD1595">
            <v>0</v>
          </cell>
        </row>
        <row r="1596">
          <cell r="FD1596">
            <v>0</v>
          </cell>
        </row>
        <row r="1597">
          <cell r="FD1597">
            <v>0</v>
          </cell>
        </row>
        <row r="1598">
          <cell r="FD1598">
            <v>0</v>
          </cell>
        </row>
        <row r="1599">
          <cell r="FD1599">
            <v>0</v>
          </cell>
        </row>
        <row r="1600">
          <cell r="FD1600">
            <v>0</v>
          </cell>
        </row>
        <row r="1601">
          <cell r="FD1601">
            <v>0</v>
          </cell>
        </row>
        <row r="1602">
          <cell r="FD1602">
            <v>0</v>
          </cell>
        </row>
        <row r="1603">
          <cell r="FD1603">
            <v>0</v>
          </cell>
        </row>
        <row r="1604">
          <cell r="FD1604">
            <v>0</v>
          </cell>
        </row>
        <row r="1605">
          <cell r="FD1605">
            <v>0</v>
          </cell>
        </row>
        <row r="1606">
          <cell r="FD1606">
            <v>0</v>
          </cell>
        </row>
        <row r="1607">
          <cell r="FD1607">
            <v>0</v>
          </cell>
        </row>
        <row r="1608">
          <cell r="FD1608">
            <v>0</v>
          </cell>
        </row>
        <row r="1609">
          <cell r="FD1609">
            <v>0</v>
          </cell>
        </row>
        <row r="1610">
          <cell r="FD1610">
            <v>0</v>
          </cell>
        </row>
        <row r="1611">
          <cell r="FD1611">
            <v>0</v>
          </cell>
        </row>
        <row r="1612">
          <cell r="FD1612">
            <v>0</v>
          </cell>
        </row>
        <row r="1613">
          <cell r="FD1613">
            <v>0</v>
          </cell>
        </row>
        <row r="1614">
          <cell r="FD1614">
            <v>0</v>
          </cell>
        </row>
        <row r="1615">
          <cell r="FD1615">
            <v>0</v>
          </cell>
        </row>
        <row r="1616">
          <cell r="FD1616">
            <v>0</v>
          </cell>
        </row>
        <row r="1617">
          <cell r="FD1617">
            <v>0</v>
          </cell>
        </row>
        <row r="1618">
          <cell r="FD1618">
            <v>0</v>
          </cell>
        </row>
        <row r="1619">
          <cell r="FD1619">
            <v>0</v>
          </cell>
        </row>
        <row r="1620">
          <cell r="FD1620">
            <v>0</v>
          </cell>
        </row>
        <row r="1621">
          <cell r="FD1621">
            <v>0</v>
          </cell>
        </row>
        <row r="1622">
          <cell r="FD1622">
            <v>0</v>
          </cell>
        </row>
        <row r="1623">
          <cell r="FD1623">
            <v>0</v>
          </cell>
        </row>
        <row r="1624">
          <cell r="FD1624">
            <v>0</v>
          </cell>
        </row>
        <row r="1625">
          <cell r="FD1625">
            <v>0</v>
          </cell>
        </row>
        <row r="1626">
          <cell r="FD1626">
            <v>0</v>
          </cell>
        </row>
        <row r="1627">
          <cell r="FD1627">
            <v>0</v>
          </cell>
        </row>
        <row r="1628">
          <cell r="FD1628">
            <v>0</v>
          </cell>
        </row>
        <row r="1629">
          <cell r="FD1629">
            <v>0</v>
          </cell>
        </row>
        <row r="1630">
          <cell r="FD1630">
            <v>0</v>
          </cell>
        </row>
        <row r="1631">
          <cell r="FD1631">
            <v>0</v>
          </cell>
        </row>
        <row r="1632">
          <cell r="FD1632">
            <v>0</v>
          </cell>
        </row>
        <row r="1633">
          <cell r="FD1633">
            <v>0</v>
          </cell>
        </row>
        <row r="1634">
          <cell r="FD1634">
            <v>0</v>
          </cell>
        </row>
        <row r="1635">
          <cell r="FD1635">
            <v>0</v>
          </cell>
        </row>
        <row r="1636">
          <cell r="FD1636">
            <v>0</v>
          </cell>
        </row>
        <row r="1637">
          <cell r="FD1637">
            <v>0</v>
          </cell>
        </row>
        <row r="1638">
          <cell r="FD1638">
            <v>0</v>
          </cell>
        </row>
        <row r="1639">
          <cell r="FD1639">
            <v>0</v>
          </cell>
        </row>
        <row r="1640">
          <cell r="FD1640">
            <v>0</v>
          </cell>
        </row>
        <row r="1641">
          <cell r="FD1641">
            <v>0</v>
          </cell>
        </row>
        <row r="1642">
          <cell r="FD1642">
            <v>0</v>
          </cell>
        </row>
        <row r="1643">
          <cell r="FD1643">
            <v>0</v>
          </cell>
        </row>
        <row r="1644">
          <cell r="FD1644">
            <v>0</v>
          </cell>
        </row>
        <row r="1645">
          <cell r="FD1645">
            <v>0</v>
          </cell>
        </row>
        <row r="1646">
          <cell r="FD1646">
            <v>0</v>
          </cell>
        </row>
        <row r="1647">
          <cell r="FD1647">
            <v>0</v>
          </cell>
        </row>
        <row r="1648">
          <cell r="FD1648">
            <v>0</v>
          </cell>
        </row>
        <row r="1649">
          <cell r="FD1649">
            <v>0</v>
          </cell>
        </row>
        <row r="1650">
          <cell r="FD1650">
            <v>0</v>
          </cell>
        </row>
        <row r="1651">
          <cell r="FD1651">
            <v>0</v>
          </cell>
        </row>
        <row r="1652">
          <cell r="FD1652">
            <v>0</v>
          </cell>
        </row>
        <row r="1653">
          <cell r="FD1653">
            <v>0</v>
          </cell>
        </row>
        <row r="1654">
          <cell r="FD1654">
            <v>0</v>
          </cell>
        </row>
        <row r="1655">
          <cell r="FD1655">
            <v>0</v>
          </cell>
        </row>
        <row r="1656">
          <cell r="FD1656">
            <v>0</v>
          </cell>
        </row>
        <row r="1657">
          <cell r="FD1657">
            <v>0</v>
          </cell>
        </row>
        <row r="1658">
          <cell r="FD1658">
            <v>0</v>
          </cell>
        </row>
        <row r="1659">
          <cell r="FD1659">
            <v>0</v>
          </cell>
        </row>
        <row r="1660">
          <cell r="FD1660">
            <v>0</v>
          </cell>
        </row>
        <row r="1661">
          <cell r="FD1661">
            <v>0</v>
          </cell>
        </row>
        <row r="1662">
          <cell r="FD1662">
            <v>0</v>
          </cell>
        </row>
        <row r="1663">
          <cell r="FD1663">
            <v>0</v>
          </cell>
        </row>
        <row r="1664">
          <cell r="FD1664">
            <v>0</v>
          </cell>
        </row>
        <row r="1665">
          <cell r="FD1665">
            <v>0</v>
          </cell>
        </row>
        <row r="1666">
          <cell r="FD1666">
            <v>0</v>
          </cell>
        </row>
        <row r="1667">
          <cell r="FD1667">
            <v>0</v>
          </cell>
        </row>
        <row r="1668">
          <cell r="FD1668">
            <v>0</v>
          </cell>
        </row>
        <row r="1669">
          <cell r="FD1669">
            <v>0</v>
          </cell>
        </row>
        <row r="1670">
          <cell r="FD1670">
            <v>0</v>
          </cell>
        </row>
        <row r="1671">
          <cell r="FD1671">
            <v>0</v>
          </cell>
        </row>
        <row r="1672">
          <cell r="FD1672">
            <v>0</v>
          </cell>
        </row>
        <row r="1673">
          <cell r="FD1673">
            <v>0</v>
          </cell>
        </row>
        <row r="1674">
          <cell r="FD1674">
            <v>0</v>
          </cell>
        </row>
        <row r="1675">
          <cell r="FD1675">
            <v>0</v>
          </cell>
        </row>
        <row r="1676">
          <cell r="FD1676">
            <v>0</v>
          </cell>
        </row>
        <row r="1677">
          <cell r="FD1677">
            <v>0</v>
          </cell>
        </row>
        <row r="1678">
          <cell r="FD1678">
            <v>0</v>
          </cell>
        </row>
        <row r="1679">
          <cell r="FD1679">
            <v>0</v>
          </cell>
        </row>
        <row r="1680">
          <cell r="FD1680">
            <v>0</v>
          </cell>
        </row>
        <row r="1681">
          <cell r="FD1681">
            <v>0</v>
          </cell>
        </row>
        <row r="1682">
          <cell r="FD1682">
            <v>0</v>
          </cell>
        </row>
        <row r="1683">
          <cell r="FD1683">
            <v>0</v>
          </cell>
        </row>
        <row r="1684">
          <cell r="FD1684">
            <v>0</v>
          </cell>
        </row>
        <row r="1685">
          <cell r="FD1685">
            <v>0</v>
          </cell>
        </row>
        <row r="1686">
          <cell r="FD1686">
            <v>0</v>
          </cell>
        </row>
        <row r="1687">
          <cell r="FD1687">
            <v>0</v>
          </cell>
        </row>
        <row r="1688">
          <cell r="FD1688">
            <v>0</v>
          </cell>
        </row>
        <row r="1689">
          <cell r="FD1689">
            <v>0</v>
          </cell>
        </row>
        <row r="1690">
          <cell r="FD1690">
            <v>0</v>
          </cell>
        </row>
        <row r="1691">
          <cell r="FD1691">
            <v>0</v>
          </cell>
        </row>
        <row r="1692">
          <cell r="FD1692">
            <v>0</v>
          </cell>
        </row>
        <row r="1693">
          <cell r="FD1693">
            <v>0</v>
          </cell>
        </row>
        <row r="1694">
          <cell r="FD1694">
            <v>0</v>
          </cell>
        </row>
        <row r="1695">
          <cell r="FD1695">
            <v>0</v>
          </cell>
        </row>
        <row r="1696">
          <cell r="FD1696">
            <v>0</v>
          </cell>
        </row>
        <row r="1697">
          <cell r="FD1697">
            <v>0</v>
          </cell>
        </row>
        <row r="1698">
          <cell r="FD1698">
            <v>0</v>
          </cell>
        </row>
        <row r="1699">
          <cell r="FD1699">
            <v>0</v>
          </cell>
        </row>
        <row r="1700">
          <cell r="FD1700">
            <v>0</v>
          </cell>
        </row>
        <row r="1701">
          <cell r="FD1701">
            <v>0</v>
          </cell>
        </row>
        <row r="1702">
          <cell r="FD1702">
            <v>0</v>
          </cell>
        </row>
        <row r="1703">
          <cell r="FD1703">
            <v>0</v>
          </cell>
        </row>
        <row r="1704">
          <cell r="FD1704">
            <v>0</v>
          </cell>
        </row>
        <row r="1705">
          <cell r="FD1705">
            <v>0</v>
          </cell>
        </row>
        <row r="1706">
          <cell r="FD1706">
            <v>0</v>
          </cell>
        </row>
        <row r="1707">
          <cell r="FD1707">
            <v>0</v>
          </cell>
        </row>
        <row r="1708">
          <cell r="FD1708">
            <v>0</v>
          </cell>
        </row>
        <row r="1709">
          <cell r="FD1709">
            <v>0</v>
          </cell>
        </row>
        <row r="1710">
          <cell r="FD1710">
            <v>0</v>
          </cell>
        </row>
        <row r="1711">
          <cell r="FD1711">
            <v>0</v>
          </cell>
        </row>
        <row r="1712">
          <cell r="FD1712">
            <v>0</v>
          </cell>
        </row>
        <row r="1713">
          <cell r="FD1713">
            <v>0</v>
          </cell>
        </row>
        <row r="1714">
          <cell r="FD1714">
            <v>0</v>
          </cell>
        </row>
        <row r="1715">
          <cell r="FD1715">
            <v>0</v>
          </cell>
        </row>
        <row r="1716">
          <cell r="FD1716">
            <v>0</v>
          </cell>
        </row>
        <row r="1717">
          <cell r="FD1717">
            <v>0</v>
          </cell>
        </row>
        <row r="1718">
          <cell r="FD1718">
            <v>0</v>
          </cell>
        </row>
        <row r="1719">
          <cell r="FD1719">
            <v>0</v>
          </cell>
        </row>
        <row r="1720">
          <cell r="FD1720">
            <v>0</v>
          </cell>
        </row>
        <row r="1721">
          <cell r="FD1721">
            <v>0</v>
          </cell>
        </row>
        <row r="1722">
          <cell r="FD1722">
            <v>0</v>
          </cell>
        </row>
        <row r="1723">
          <cell r="FD1723">
            <v>0</v>
          </cell>
        </row>
        <row r="1724">
          <cell r="FD1724">
            <v>0</v>
          </cell>
        </row>
        <row r="1725">
          <cell r="FD1725">
            <v>0</v>
          </cell>
        </row>
        <row r="1726">
          <cell r="FD1726">
            <v>0</v>
          </cell>
        </row>
        <row r="1727">
          <cell r="FD1727">
            <v>0</v>
          </cell>
        </row>
        <row r="1728">
          <cell r="FD1728">
            <v>0</v>
          </cell>
        </row>
        <row r="1729">
          <cell r="FD1729">
            <v>0</v>
          </cell>
        </row>
        <row r="1730">
          <cell r="FD1730">
            <v>0</v>
          </cell>
        </row>
        <row r="1731">
          <cell r="FD1731">
            <v>0</v>
          </cell>
        </row>
        <row r="1732">
          <cell r="FD1732">
            <v>0</v>
          </cell>
        </row>
        <row r="1733">
          <cell r="FD1733">
            <v>0</v>
          </cell>
        </row>
        <row r="1734">
          <cell r="FD1734">
            <v>0</v>
          </cell>
        </row>
        <row r="1735">
          <cell r="FD1735">
            <v>0</v>
          </cell>
        </row>
        <row r="1736">
          <cell r="FD1736">
            <v>0</v>
          </cell>
        </row>
        <row r="1737">
          <cell r="FD1737">
            <v>0</v>
          </cell>
        </row>
        <row r="1738">
          <cell r="FD1738">
            <v>0</v>
          </cell>
        </row>
        <row r="1739">
          <cell r="FD1739">
            <v>0</v>
          </cell>
        </row>
        <row r="1740">
          <cell r="FD1740">
            <v>0</v>
          </cell>
        </row>
        <row r="1741">
          <cell r="FD1741">
            <v>0</v>
          </cell>
        </row>
        <row r="1742">
          <cell r="FD1742">
            <v>0</v>
          </cell>
        </row>
        <row r="1743">
          <cell r="FD1743">
            <v>0</v>
          </cell>
        </row>
        <row r="1744">
          <cell r="FD1744">
            <v>0</v>
          </cell>
        </row>
        <row r="1745">
          <cell r="FD1745">
            <v>0</v>
          </cell>
        </row>
        <row r="1746">
          <cell r="FD1746">
            <v>0</v>
          </cell>
        </row>
        <row r="1747">
          <cell r="FD1747">
            <v>0</v>
          </cell>
        </row>
        <row r="1748">
          <cell r="FD1748">
            <v>0</v>
          </cell>
        </row>
        <row r="1749">
          <cell r="FD1749">
            <v>0</v>
          </cell>
        </row>
        <row r="1750">
          <cell r="FD1750">
            <v>0</v>
          </cell>
        </row>
        <row r="1751">
          <cell r="FD1751">
            <v>0</v>
          </cell>
        </row>
        <row r="1752">
          <cell r="FD1752">
            <v>0</v>
          </cell>
        </row>
        <row r="1753">
          <cell r="FD1753">
            <v>0</v>
          </cell>
        </row>
        <row r="1754">
          <cell r="FD1754">
            <v>0</v>
          </cell>
        </row>
        <row r="1755">
          <cell r="FD1755">
            <v>0</v>
          </cell>
        </row>
        <row r="1756">
          <cell r="FD1756">
            <v>0</v>
          </cell>
        </row>
        <row r="1757">
          <cell r="FD1757">
            <v>0</v>
          </cell>
        </row>
        <row r="1758">
          <cell r="FD1758">
            <v>0</v>
          </cell>
        </row>
        <row r="1759">
          <cell r="FD1759">
            <v>0</v>
          </cell>
        </row>
        <row r="1760">
          <cell r="FD1760">
            <v>0</v>
          </cell>
        </row>
        <row r="1761">
          <cell r="FD1761">
            <v>0</v>
          </cell>
        </row>
        <row r="1762">
          <cell r="FD1762">
            <v>0</v>
          </cell>
        </row>
        <row r="1763">
          <cell r="FD1763">
            <v>0</v>
          </cell>
        </row>
        <row r="1764">
          <cell r="FD1764">
            <v>0</v>
          </cell>
        </row>
        <row r="1765">
          <cell r="FD1765">
            <v>0</v>
          </cell>
        </row>
        <row r="1766">
          <cell r="FD1766">
            <v>0</v>
          </cell>
        </row>
        <row r="1767">
          <cell r="FD1767">
            <v>0</v>
          </cell>
        </row>
        <row r="1768">
          <cell r="FD1768">
            <v>0</v>
          </cell>
        </row>
        <row r="1769">
          <cell r="FD1769">
            <v>0</v>
          </cell>
        </row>
        <row r="1770">
          <cell r="FD1770">
            <v>0</v>
          </cell>
        </row>
        <row r="1771">
          <cell r="FD1771">
            <v>0</v>
          </cell>
        </row>
        <row r="1772">
          <cell r="FD1772">
            <v>0</v>
          </cell>
        </row>
        <row r="1773">
          <cell r="FD1773">
            <v>0</v>
          </cell>
        </row>
        <row r="1774">
          <cell r="FD1774">
            <v>0</v>
          </cell>
        </row>
        <row r="1775">
          <cell r="FD1775">
            <v>0</v>
          </cell>
        </row>
        <row r="1776">
          <cell r="FD1776">
            <v>0</v>
          </cell>
        </row>
        <row r="1777">
          <cell r="FD1777">
            <v>0</v>
          </cell>
        </row>
        <row r="1778">
          <cell r="FD1778">
            <v>0</v>
          </cell>
        </row>
        <row r="1779">
          <cell r="FD1779">
            <v>0</v>
          </cell>
        </row>
        <row r="1780">
          <cell r="FD1780">
            <v>0</v>
          </cell>
        </row>
        <row r="1781">
          <cell r="FD1781">
            <v>0</v>
          </cell>
        </row>
        <row r="1782">
          <cell r="FD1782">
            <v>0</v>
          </cell>
        </row>
        <row r="1783">
          <cell r="FD1783">
            <v>0</v>
          </cell>
        </row>
        <row r="1784">
          <cell r="FD1784">
            <v>0</v>
          </cell>
        </row>
        <row r="1785">
          <cell r="FD1785">
            <v>0</v>
          </cell>
        </row>
        <row r="1786">
          <cell r="FD1786">
            <v>0</v>
          </cell>
        </row>
        <row r="1787">
          <cell r="FD1787">
            <v>0</v>
          </cell>
        </row>
        <row r="1788">
          <cell r="FD1788">
            <v>0</v>
          </cell>
        </row>
        <row r="1789">
          <cell r="FD1789">
            <v>0</v>
          </cell>
        </row>
        <row r="1790">
          <cell r="FD1790">
            <v>0</v>
          </cell>
        </row>
        <row r="1791">
          <cell r="FD1791">
            <v>0</v>
          </cell>
        </row>
        <row r="1792">
          <cell r="FD1792">
            <v>0</v>
          </cell>
        </row>
        <row r="1793">
          <cell r="FD1793">
            <v>0</v>
          </cell>
        </row>
        <row r="1794">
          <cell r="FD1794">
            <v>0</v>
          </cell>
        </row>
        <row r="1795">
          <cell r="FD1795">
            <v>0</v>
          </cell>
        </row>
        <row r="1796">
          <cell r="FD1796">
            <v>0</v>
          </cell>
        </row>
        <row r="1797">
          <cell r="FD1797">
            <v>0</v>
          </cell>
        </row>
        <row r="1798">
          <cell r="FD1798">
            <v>0</v>
          </cell>
        </row>
        <row r="1799">
          <cell r="FD1799">
            <v>0</v>
          </cell>
        </row>
        <row r="1800">
          <cell r="FD1800">
            <v>0</v>
          </cell>
        </row>
        <row r="1801">
          <cell r="FD1801">
            <v>0</v>
          </cell>
        </row>
        <row r="1802">
          <cell r="FD1802">
            <v>0</v>
          </cell>
        </row>
        <row r="1803">
          <cell r="FD1803">
            <v>0</v>
          </cell>
        </row>
        <row r="1804">
          <cell r="FD1804">
            <v>0</v>
          </cell>
        </row>
        <row r="1805">
          <cell r="FD1805">
            <v>0</v>
          </cell>
        </row>
        <row r="1806">
          <cell r="FD1806">
            <v>0</v>
          </cell>
        </row>
        <row r="1807">
          <cell r="FD1807">
            <v>0</v>
          </cell>
        </row>
        <row r="1808">
          <cell r="FD1808">
            <v>0</v>
          </cell>
        </row>
        <row r="1809">
          <cell r="FD1809">
            <v>0</v>
          </cell>
        </row>
        <row r="1810">
          <cell r="FD1810">
            <v>0</v>
          </cell>
        </row>
        <row r="1811">
          <cell r="FD1811">
            <v>0</v>
          </cell>
        </row>
        <row r="1812">
          <cell r="FD1812">
            <v>0</v>
          </cell>
        </row>
        <row r="1813">
          <cell r="FD1813">
            <v>0</v>
          </cell>
        </row>
        <row r="1814">
          <cell r="FD1814">
            <v>0</v>
          </cell>
        </row>
        <row r="1815">
          <cell r="FD1815">
            <v>0</v>
          </cell>
        </row>
        <row r="1816">
          <cell r="FD1816">
            <v>0</v>
          </cell>
        </row>
        <row r="1817">
          <cell r="FD1817">
            <v>0</v>
          </cell>
        </row>
        <row r="1818">
          <cell r="FD1818">
            <v>0</v>
          </cell>
        </row>
        <row r="1819">
          <cell r="FD1819">
            <v>0</v>
          </cell>
        </row>
        <row r="1820">
          <cell r="FD1820">
            <v>0</v>
          </cell>
        </row>
        <row r="1821">
          <cell r="FD1821">
            <v>0</v>
          </cell>
        </row>
        <row r="1822">
          <cell r="FD1822">
            <v>0</v>
          </cell>
        </row>
        <row r="1823">
          <cell r="FD1823">
            <v>0</v>
          </cell>
        </row>
        <row r="1824">
          <cell r="FD1824">
            <v>0</v>
          </cell>
        </row>
        <row r="1825">
          <cell r="FD1825">
            <v>0</v>
          </cell>
        </row>
        <row r="1826">
          <cell r="FD1826">
            <v>0</v>
          </cell>
        </row>
        <row r="1827">
          <cell r="FD1827">
            <v>0</v>
          </cell>
        </row>
        <row r="1828">
          <cell r="FD1828">
            <v>0</v>
          </cell>
        </row>
        <row r="1829">
          <cell r="FD1829">
            <v>0</v>
          </cell>
        </row>
        <row r="1830">
          <cell r="FD1830">
            <v>0</v>
          </cell>
        </row>
        <row r="1831">
          <cell r="FD1831">
            <v>0</v>
          </cell>
        </row>
        <row r="1832">
          <cell r="FD1832">
            <v>0</v>
          </cell>
        </row>
        <row r="1833">
          <cell r="FD1833">
            <v>0</v>
          </cell>
        </row>
        <row r="1834">
          <cell r="FD1834">
            <v>0</v>
          </cell>
        </row>
        <row r="1835">
          <cell r="FD1835">
            <v>0</v>
          </cell>
        </row>
        <row r="1836">
          <cell r="FD1836">
            <v>0</v>
          </cell>
        </row>
        <row r="1837">
          <cell r="FD1837">
            <v>0</v>
          </cell>
        </row>
        <row r="1838">
          <cell r="FD1838">
            <v>0</v>
          </cell>
        </row>
        <row r="1839">
          <cell r="FD1839">
            <v>0</v>
          </cell>
        </row>
        <row r="1840">
          <cell r="FD1840">
            <v>0</v>
          </cell>
        </row>
        <row r="1841">
          <cell r="FD1841">
            <v>0</v>
          </cell>
        </row>
        <row r="1842">
          <cell r="FD1842">
            <v>0</v>
          </cell>
        </row>
        <row r="1843">
          <cell r="FD1843">
            <v>0</v>
          </cell>
        </row>
        <row r="1844">
          <cell r="FD1844">
            <v>0</v>
          </cell>
        </row>
        <row r="1845">
          <cell r="FD1845">
            <v>0</v>
          </cell>
        </row>
        <row r="1846">
          <cell r="FD1846">
            <v>0</v>
          </cell>
        </row>
        <row r="1847">
          <cell r="FD1847">
            <v>0</v>
          </cell>
        </row>
        <row r="1848">
          <cell r="FD1848">
            <v>0</v>
          </cell>
        </row>
        <row r="1849">
          <cell r="FD1849">
            <v>0</v>
          </cell>
        </row>
        <row r="1850">
          <cell r="FD1850">
            <v>0</v>
          </cell>
        </row>
        <row r="1851">
          <cell r="FD1851">
            <v>0</v>
          </cell>
        </row>
        <row r="1852">
          <cell r="FD1852">
            <v>0</v>
          </cell>
        </row>
        <row r="1853">
          <cell r="FD1853">
            <v>0</v>
          </cell>
        </row>
        <row r="1854">
          <cell r="FD1854">
            <v>0</v>
          </cell>
        </row>
        <row r="1855">
          <cell r="FD1855">
            <v>0</v>
          </cell>
        </row>
        <row r="1856">
          <cell r="FD1856">
            <v>0</v>
          </cell>
        </row>
        <row r="1857">
          <cell r="FD1857">
            <v>0</v>
          </cell>
        </row>
        <row r="1858">
          <cell r="FD1858">
            <v>0</v>
          </cell>
        </row>
        <row r="1859">
          <cell r="FD1859">
            <v>0</v>
          </cell>
        </row>
        <row r="1860">
          <cell r="FD1860">
            <v>0</v>
          </cell>
        </row>
        <row r="1861">
          <cell r="FD1861">
            <v>0</v>
          </cell>
        </row>
        <row r="1862">
          <cell r="FD1862">
            <v>0</v>
          </cell>
        </row>
        <row r="1863">
          <cell r="FD1863">
            <v>0</v>
          </cell>
        </row>
        <row r="1864">
          <cell r="FD1864">
            <v>0</v>
          </cell>
        </row>
        <row r="1865">
          <cell r="FD1865">
            <v>0</v>
          </cell>
        </row>
        <row r="1866">
          <cell r="FD1866">
            <v>0</v>
          </cell>
        </row>
        <row r="1867">
          <cell r="FD1867">
            <v>0</v>
          </cell>
        </row>
        <row r="1868">
          <cell r="FD1868">
            <v>0</v>
          </cell>
        </row>
        <row r="1869">
          <cell r="FD1869">
            <v>0</v>
          </cell>
        </row>
        <row r="1870">
          <cell r="FD1870">
            <v>0</v>
          </cell>
        </row>
        <row r="1871">
          <cell r="FD1871">
            <v>0</v>
          </cell>
        </row>
        <row r="1872">
          <cell r="FD1872">
            <v>0</v>
          </cell>
        </row>
        <row r="1873">
          <cell r="FD1873">
            <v>0</v>
          </cell>
        </row>
        <row r="1874">
          <cell r="FD1874">
            <v>0</v>
          </cell>
        </row>
        <row r="1875">
          <cell r="FD1875">
            <v>0</v>
          </cell>
        </row>
        <row r="1876">
          <cell r="FD1876">
            <v>0</v>
          </cell>
        </row>
        <row r="1877">
          <cell r="FD1877">
            <v>0</v>
          </cell>
        </row>
        <row r="1878">
          <cell r="FD1878">
            <v>0</v>
          </cell>
        </row>
        <row r="1879">
          <cell r="FD1879">
            <v>0</v>
          </cell>
        </row>
        <row r="1880">
          <cell r="FD1880">
            <v>0</v>
          </cell>
        </row>
        <row r="1881">
          <cell r="FD1881">
            <v>0</v>
          </cell>
        </row>
        <row r="1882">
          <cell r="FD1882">
            <v>0</v>
          </cell>
        </row>
        <row r="1883">
          <cell r="FD1883">
            <v>0</v>
          </cell>
        </row>
        <row r="1884">
          <cell r="FD1884">
            <v>0</v>
          </cell>
        </row>
        <row r="1885">
          <cell r="FD1885">
            <v>0</v>
          </cell>
        </row>
        <row r="1886">
          <cell r="FD1886">
            <v>0</v>
          </cell>
        </row>
        <row r="1887">
          <cell r="FD1887">
            <v>0</v>
          </cell>
        </row>
        <row r="1888">
          <cell r="FD1888">
            <v>0</v>
          </cell>
        </row>
        <row r="1889">
          <cell r="FD1889">
            <v>0</v>
          </cell>
        </row>
        <row r="1890">
          <cell r="FD1890">
            <v>0</v>
          </cell>
        </row>
        <row r="1891">
          <cell r="FD1891">
            <v>0</v>
          </cell>
        </row>
        <row r="1892">
          <cell r="FD1892">
            <v>0</v>
          </cell>
        </row>
        <row r="1893">
          <cell r="FD1893">
            <v>0</v>
          </cell>
        </row>
        <row r="1894">
          <cell r="FD1894">
            <v>0</v>
          </cell>
        </row>
        <row r="1895">
          <cell r="FD1895">
            <v>0</v>
          </cell>
        </row>
        <row r="1896">
          <cell r="FD1896">
            <v>0</v>
          </cell>
        </row>
        <row r="1897">
          <cell r="FD1897">
            <v>0</v>
          </cell>
        </row>
        <row r="1898">
          <cell r="FD1898">
            <v>0</v>
          </cell>
        </row>
        <row r="1899">
          <cell r="FD1899">
            <v>0</v>
          </cell>
        </row>
        <row r="1900">
          <cell r="FD1900">
            <v>0</v>
          </cell>
        </row>
        <row r="1901">
          <cell r="FD1901">
            <v>0</v>
          </cell>
        </row>
        <row r="1902">
          <cell r="FD1902">
            <v>0</v>
          </cell>
        </row>
        <row r="1903">
          <cell r="FD1903">
            <v>0</v>
          </cell>
        </row>
        <row r="1904">
          <cell r="FD1904">
            <v>0</v>
          </cell>
        </row>
        <row r="1905">
          <cell r="FD1905">
            <v>0</v>
          </cell>
        </row>
        <row r="1906">
          <cell r="FD1906">
            <v>0</v>
          </cell>
        </row>
        <row r="1907">
          <cell r="FD1907">
            <v>0</v>
          </cell>
        </row>
        <row r="1908">
          <cell r="FD1908">
            <v>0</v>
          </cell>
        </row>
        <row r="1909">
          <cell r="FD1909">
            <v>0</v>
          </cell>
        </row>
        <row r="1910">
          <cell r="FD1910">
            <v>0</v>
          </cell>
        </row>
        <row r="1911">
          <cell r="FD1911">
            <v>0</v>
          </cell>
        </row>
        <row r="1912">
          <cell r="FD1912">
            <v>0</v>
          </cell>
        </row>
        <row r="1913">
          <cell r="FD1913">
            <v>0</v>
          </cell>
        </row>
        <row r="1914">
          <cell r="FD1914">
            <v>0</v>
          </cell>
        </row>
        <row r="1915">
          <cell r="FD1915">
            <v>0</v>
          </cell>
        </row>
        <row r="1916">
          <cell r="FD1916">
            <v>0</v>
          </cell>
        </row>
        <row r="1917">
          <cell r="FD1917">
            <v>0</v>
          </cell>
        </row>
        <row r="1918">
          <cell r="FD1918">
            <v>0</v>
          </cell>
        </row>
        <row r="1919">
          <cell r="FD1919">
            <v>0</v>
          </cell>
        </row>
        <row r="1920">
          <cell r="FD1920">
            <v>0</v>
          </cell>
        </row>
        <row r="1921">
          <cell r="FD1921">
            <v>0</v>
          </cell>
        </row>
        <row r="1922">
          <cell r="FD1922">
            <v>0</v>
          </cell>
        </row>
        <row r="1923">
          <cell r="FD1923">
            <v>0</v>
          </cell>
        </row>
        <row r="1924">
          <cell r="FD1924">
            <v>0</v>
          </cell>
        </row>
        <row r="1925">
          <cell r="FD1925">
            <v>0</v>
          </cell>
        </row>
        <row r="1926">
          <cell r="FD1926">
            <v>0</v>
          </cell>
        </row>
        <row r="1927">
          <cell r="FD1927">
            <v>0</v>
          </cell>
        </row>
        <row r="1928">
          <cell r="FD1928">
            <v>0</v>
          </cell>
        </row>
        <row r="1929">
          <cell r="FD1929">
            <v>0</v>
          </cell>
        </row>
        <row r="1930">
          <cell r="FD1930">
            <v>0</v>
          </cell>
        </row>
        <row r="1931">
          <cell r="FD1931">
            <v>0</v>
          </cell>
        </row>
        <row r="1932">
          <cell r="FD1932">
            <v>0</v>
          </cell>
        </row>
        <row r="1933">
          <cell r="FD1933">
            <v>0</v>
          </cell>
        </row>
        <row r="1934">
          <cell r="FD1934">
            <v>0</v>
          </cell>
        </row>
        <row r="1935">
          <cell r="FD1935">
            <v>0</v>
          </cell>
        </row>
        <row r="1936">
          <cell r="FD1936">
            <v>0</v>
          </cell>
        </row>
        <row r="1937">
          <cell r="FD1937">
            <v>0</v>
          </cell>
        </row>
        <row r="1938">
          <cell r="FD1938">
            <v>0</v>
          </cell>
        </row>
        <row r="1939">
          <cell r="FD1939">
            <v>0</v>
          </cell>
        </row>
        <row r="1940">
          <cell r="FD1940">
            <v>0</v>
          </cell>
        </row>
        <row r="1941">
          <cell r="FD1941">
            <v>0</v>
          </cell>
        </row>
        <row r="1942">
          <cell r="FD1942">
            <v>0</v>
          </cell>
        </row>
        <row r="1943">
          <cell r="FD1943">
            <v>0</v>
          </cell>
        </row>
        <row r="1944">
          <cell r="FD1944">
            <v>0</v>
          </cell>
        </row>
        <row r="1945">
          <cell r="FD1945">
            <v>0</v>
          </cell>
        </row>
        <row r="1946">
          <cell r="FD1946">
            <v>0</v>
          </cell>
        </row>
        <row r="1947">
          <cell r="FD1947">
            <v>0</v>
          </cell>
        </row>
        <row r="1948">
          <cell r="FD1948">
            <v>0</v>
          </cell>
        </row>
        <row r="1949">
          <cell r="FD1949">
            <v>0</v>
          </cell>
        </row>
        <row r="1950">
          <cell r="FD1950">
            <v>0</v>
          </cell>
        </row>
        <row r="1951">
          <cell r="FD1951">
            <v>0</v>
          </cell>
        </row>
        <row r="1952">
          <cell r="FD1952">
            <v>0</v>
          </cell>
        </row>
        <row r="1953">
          <cell r="FD1953">
            <v>0</v>
          </cell>
        </row>
        <row r="1954">
          <cell r="FD1954">
            <v>0</v>
          </cell>
        </row>
        <row r="1955">
          <cell r="FD1955">
            <v>0</v>
          </cell>
        </row>
        <row r="1956">
          <cell r="FD1956">
            <v>0</v>
          </cell>
        </row>
        <row r="1957">
          <cell r="FD1957">
            <v>0</v>
          </cell>
        </row>
        <row r="1958">
          <cell r="FD1958">
            <v>0</v>
          </cell>
        </row>
        <row r="1959">
          <cell r="FD1959">
            <v>0</v>
          </cell>
        </row>
        <row r="1960">
          <cell r="FD1960">
            <v>0</v>
          </cell>
        </row>
        <row r="1961">
          <cell r="FD1961">
            <v>0</v>
          </cell>
        </row>
        <row r="1962">
          <cell r="FD1962">
            <v>0</v>
          </cell>
        </row>
        <row r="1963">
          <cell r="FD1963">
            <v>0</v>
          </cell>
        </row>
        <row r="1964">
          <cell r="FD1964">
            <v>0</v>
          </cell>
        </row>
        <row r="1965">
          <cell r="FD1965">
            <v>0</v>
          </cell>
        </row>
        <row r="1966">
          <cell r="FD1966">
            <v>0</v>
          </cell>
        </row>
        <row r="1967">
          <cell r="FD1967">
            <v>0</v>
          </cell>
        </row>
        <row r="1968">
          <cell r="FD1968">
            <v>0</v>
          </cell>
        </row>
        <row r="1969">
          <cell r="FD1969">
            <v>0</v>
          </cell>
        </row>
        <row r="1970">
          <cell r="FD1970">
            <v>0</v>
          </cell>
        </row>
        <row r="1971">
          <cell r="FD1971">
            <v>0</v>
          </cell>
        </row>
        <row r="1972">
          <cell r="FD1972">
            <v>0</v>
          </cell>
        </row>
        <row r="1973">
          <cell r="FD1973">
            <v>0</v>
          </cell>
        </row>
        <row r="1974">
          <cell r="FD1974">
            <v>0</v>
          </cell>
        </row>
        <row r="1975">
          <cell r="FD1975">
            <v>0</v>
          </cell>
        </row>
        <row r="1976">
          <cell r="FD1976">
            <v>0</v>
          </cell>
        </row>
        <row r="1977">
          <cell r="FD1977">
            <v>0</v>
          </cell>
        </row>
        <row r="1978">
          <cell r="FD1978">
            <v>0</v>
          </cell>
        </row>
        <row r="1979">
          <cell r="FD1979">
            <v>0</v>
          </cell>
        </row>
        <row r="1980">
          <cell r="FD1980">
            <v>0</v>
          </cell>
        </row>
        <row r="1981">
          <cell r="FD1981">
            <v>0</v>
          </cell>
        </row>
        <row r="1982">
          <cell r="FD1982">
            <v>0</v>
          </cell>
        </row>
        <row r="1983">
          <cell r="FD1983">
            <v>0</v>
          </cell>
        </row>
        <row r="1984">
          <cell r="FD1984">
            <v>0</v>
          </cell>
        </row>
        <row r="1985">
          <cell r="FD1985">
            <v>0</v>
          </cell>
        </row>
        <row r="1986">
          <cell r="FD1986">
            <v>0</v>
          </cell>
        </row>
        <row r="1987">
          <cell r="FD1987">
            <v>0</v>
          </cell>
        </row>
        <row r="1988">
          <cell r="FD1988">
            <v>0</v>
          </cell>
        </row>
        <row r="1989">
          <cell r="FD1989">
            <v>0</v>
          </cell>
        </row>
        <row r="1990">
          <cell r="FD1990">
            <v>0</v>
          </cell>
        </row>
        <row r="1991">
          <cell r="FD1991">
            <v>0</v>
          </cell>
        </row>
        <row r="1992">
          <cell r="FD1992">
            <v>0</v>
          </cell>
        </row>
        <row r="1993">
          <cell r="FD1993">
            <v>0</v>
          </cell>
        </row>
        <row r="1994">
          <cell r="FD1994">
            <v>0</v>
          </cell>
        </row>
        <row r="1995">
          <cell r="FD1995">
            <v>0</v>
          </cell>
        </row>
        <row r="1996">
          <cell r="FD1996">
            <v>0</v>
          </cell>
        </row>
        <row r="1997">
          <cell r="FD1997">
            <v>0</v>
          </cell>
        </row>
        <row r="1998">
          <cell r="FD1998">
            <v>0</v>
          </cell>
        </row>
        <row r="1999">
          <cell r="FD1999">
            <v>0</v>
          </cell>
        </row>
        <row r="2000">
          <cell r="FD2000">
            <v>0</v>
          </cell>
        </row>
        <row r="2001">
          <cell r="FD2001">
            <v>0</v>
          </cell>
        </row>
        <row r="2002">
          <cell r="FD2002">
            <v>0</v>
          </cell>
        </row>
        <row r="2003">
          <cell r="FD2003">
            <v>0</v>
          </cell>
        </row>
        <row r="2004">
          <cell r="FD2004">
            <v>0</v>
          </cell>
        </row>
        <row r="2005">
          <cell r="FD2005">
            <v>0</v>
          </cell>
        </row>
        <row r="2006">
          <cell r="FD2006">
            <v>0</v>
          </cell>
        </row>
        <row r="2007">
          <cell r="FD2007">
            <v>0</v>
          </cell>
        </row>
        <row r="2008">
          <cell r="FD2008">
            <v>0</v>
          </cell>
        </row>
        <row r="2009">
          <cell r="FD2009">
            <v>0</v>
          </cell>
        </row>
        <row r="2010">
          <cell r="FD2010">
            <v>0</v>
          </cell>
        </row>
        <row r="2011">
          <cell r="FD2011">
            <v>0</v>
          </cell>
        </row>
        <row r="2012">
          <cell r="FD2012">
            <v>0</v>
          </cell>
        </row>
        <row r="2013">
          <cell r="FD2013">
            <v>0</v>
          </cell>
        </row>
        <row r="2014">
          <cell r="FD2014">
            <v>0</v>
          </cell>
        </row>
        <row r="2015">
          <cell r="FD2015">
            <v>0</v>
          </cell>
        </row>
        <row r="2016">
          <cell r="FD2016">
            <v>0</v>
          </cell>
        </row>
        <row r="2017">
          <cell r="FD2017">
            <v>0</v>
          </cell>
        </row>
        <row r="2018">
          <cell r="FD2018">
            <v>0</v>
          </cell>
        </row>
        <row r="2019">
          <cell r="FD2019">
            <v>0</v>
          </cell>
        </row>
        <row r="2020">
          <cell r="FD2020">
            <v>0</v>
          </cell>
        </row>
        <row r="2021">
          <cell r="FD2021">
            <v>0</v>
          </cell>
        </row>
        <row r="2022">
          <cell r="FD2022">
            <v>0</v>
          </cell>
        </row>
        <row r="2023">
          <cell r="FD2023">
            <v>0</v>
          </cell>
        </row>
        <row r="2024">
          <cell r="FD2024">
            <v>0</v>
          </cell>
        </row>
        <row r="2025">
          <cell r="FD2025">
            <v>0</v>
          </cell>
        </row>
        <row r="2026">
          <cell r="FD2026">
            <v>0</v>
          </cell>
        </row>
        <row r="2027">
          <cell r="FD2027">
            <v>0</v>
          </cell>
        </row>
        <row r="2028">
          <cell r="FD2028">
            <v>0</v>
          </cell>
        </row>
        <row r="2029">
          <cell r="FD2029">
            <v>0</v>
          </cell>
        </row>
        <row r="2030">
          <cell r="FD2030">
            <v>0</v>
          </cell>
        </row>
        <row r="2031">
          <cell r="FD2031">
            <v>0</v>
          </cell>
        </row>
        <row r="2032">
          <cell r="FD2032">
            <v>0</v>
          </cell>
        </row>
        <row r="2033">
          <cell r="FD2033">
            <v>0</v>
          </cell>
        </row>
        <row r="2034">
          <cell r="FD2034">
            <v>0</v>
          </cell>
        </row>
        <row r="2035">
          <cell r="FD2035">
            <v>0</v>
          </cell>
        </row>
        <row r="2036">
          <cell r="FD2036">
            <v>0</v>
          </cell>
        </row>
        <row r="2037">
          <cell r="FD2037">
            <v>0</v>
          </cell>
        </row>
        <row r="2038">
          <cell r="FD2038">
            <v>0</v>
          </cell>
        </row>
        <row r="2039">
          <cell r="FD2039">
            <v>0</v>
          </cell>
        </row>
        <row r="2040">
          <cell r="FD2040">
            <v>0</v>
          </cell>
        </row>
        <row r="2041">
          <cell r="FD2041">
            <v>0</v>
          </cell>
        </row>
        <row r="2042">
          <cell r="FD2042">
            <v>0</v>
          </cell>
        </row>
        <row r="2043">
          <cell r="FD2043">
            <v>0</v>
          </cell>
        </row>
        <row r="2044">
          <cell r="FD2044">
            <v>0</v>
          </cell>
        </row>
        <row r="2045">
          <cell r="FD2045">
            <v>0</v>
          </cell>
        </row>
        <row r="2046">
          <cell r="FD2046">
            <v>0</v>
          </cell>
        </row>
        <row r="2047">
          <cell r="FD2047">
            <v>0</v>
          </cell>
        </row>
        <row r="2048">
          <cell r="FD2048">
            <v>0</v>
          </cell>
        </row>
        <row r="2049">
          <cell r="FD2049">
            <v>0</v>
          </cell>
        </row>
        <row r="2050">
          <cell r="FD2050">
            <v>0</v>
          </cell>
        </row>
        <row r="2051">
          <cell r="FD2051">
            <v>0</v>
          </cell>
        </row>
        <row r="2052">
          <cell r="FD2052">
            <v>0</v>
          </cell>
        </row>
        <row r="2053">
          <cell r="FD2053">
            <v>0</v>
          </cell>
        </row>
        <row r="2054">
          <cell r="FD2054">
            <v>0</v>
          </cell>
        </row>
        <row r="2055">
          <cell r="FD2055">
            <v>0</v>
          </cell>
        </row>
        <row r="2056">
          <cell r="FD2056">
            <v>0</v>
          </cell>
        </row>
        <row r="2057">
          <cell r="FD2057">
            <v>0</v>
          </cell>
        </row>
        <row r="2058">
          <cell r="FD2058">
            <v>0</v>
          </cell>
        </row>
        <row r="2059">
          <cell r="FD2059">
            <v>0</v>
          </cell>
        </row>
        <row r="2060">
          <cell r="FD2060">
            <v>0</v>
          </cell>
        </row>
        <row r="2061">
          <cell r="FD2061">
            <v>0</v>
          </cell>
        </row>
        <row r="2062">
          <cell r="FD2062">
            <v>0</v>
          </cell>
        </row>
        <row r="2063">
          <cell r="FD2063">
            <v>0</v>
          </cell>
        </row>
        <row r="2064">
          <cell r="FD2064">
            <v>0</v>
          </cell>
        </row>
        <row r="2065">
          <cell r="FD2065">
            <v>0</v>
          </cell>
        </row>
        <row r="2066">
          <cell r="FD2066">
            <v>0</v>
          </cell>
        </row>
        <row r="2067">
          <cell r="FD2067">
            <v>0</v>
          </cell>
        </row>
        <row r="2068">
          <cell r="FD2068">
            <v>0</v>
          </cell>
        </row>
        <row r="2069">
          <cell r="FD2069">
            <v>0</v>
          </cell>
        </row>
        <row r="2070">
          <cell r="FD2070">
            <v>0</v>
          </cell>
        </row>
        <row r="2071">
          <cell r="FD2071">
            <v>0</v>
          </cell>
        </row>
        <row r="2072">
          <cell r="FD2072">
            <v>0</v>
          </cell>
        </row>
        <row r="2073">
          <cell r="FD2073">
            <v>0</v>
          </cell>
        </row>
        <row r="2074">
          <cell r="FD2074">
            <v>0</v>
          </cell>
        </row>
        <row r="2075">
          <cell r="FD2075">
            <v>0</v>
          </cell>
        </row>
        <row r="2076">
          <cell r="FD2076">
            <v>0</v>
          </cell>
        </row>
        <row r="2077">
          <cell r="FD2077">
            <v>0</v>
          </cell>
        </row>
        <row r="2078">
          <cell r="FD2078">
            <v>0</v>
          </cell>
        </row>
        <row r="2079">
          <cell r="FD2079">
            <v>0</v>
          </cell>
        </row>
        <row r="2080">
          <cell r="FD2080">
            <v>0</v>
          </cell>
        </row>
        <row r="2081">
          <cell r="FD2081">
            <v>0</v>
          </cell>
        </row>
        <row r="2082">
          <cell r="FD2082">
            <v>0</v>
          </cell>
        </row>
        <row r="2083">
          <cell r="FD2083">
            <v>0</v>
          </cell>
        </row>
        <row r="2084">
          <cell r="FD2084">
            <v>0</v>
          </cell>
        </row>
        <row r="2085">
          <cell r="FD2085">
            <v>0</v>
          </cell>
        </row>
        <row r="2086">
          <cell r="FD2086">
            <v>0</v>
          </cell>
        </row>
        <row r="2087">
          <cell r="FD2087">
            <v>0</v>
          </cell>
        </row>
        <row r="2088">
          <cell r="FD2088">
            <v>0</v>
          </cell>
        </row>
        <row r="2089">
          <cell r="FD2089">
            <v>0</v>
          </cell>
        </row>
        <row r="2090">
          <cell r="FD2090">
            <v>0</v>
          </cell>
        </row>
        <row r="2091">
          <cell r="FD2091">
            <v>0</v>
          </cell>
        </row>
        <row r="2092">
          <cell r="FD2092">
            <v>0</v>
          </cell>
        </row>
        <row r="2093">
          <cell r="FD2093">
            <v>0</v>
          </cell>
        </row>
        <row r="2094">
          <cell r="FD2094">
            <v>0</v>
          </cell>
        </row>
        <row r="2095">
          <cell r="FD2095">
            <v>0</v>
          </cell>
        </row>
        <row r="2096">
          <cell r="FD2096">
            <v>0</v>
          </cell>
        </row>
        <row r="2097">
          <cell r="FD2097">
            <v>0</v>
          </cell>
        </row>
        <row r="2098">
          <cell r="FD2098">
            <v>0</v>
          </cell>
        </row>
        <row r="2099">
          <cell r="FD2099">
            <v>0</v>
          </cell>
        </row>
        <row r="2100">
          <cell r="FD2100">
            <v>0</v>
          </cell>
        </row>
        <row r="2101">
          <cell r="FD2101">
            <v>0</v>
          </cell>
        </row>
        <row r="2102">
          <cell r="FD2102">
            <v>0</v>
          </cell>
        </row>
        <row r="2103">
          <cell r="FD2103">
            <v>0</v>
          </cell>
        </row>
        <row r="2104">
          <cell r="FD2104">
            <v>0</v>
          </cell>
        </row>
        <row r="2105">
          <cell r="FD2105">
            <v>0</v>
          </cell>
        </row>
        <row r="2106">
          <cell r="FD2106">
            <v>0</v>
          </cell>
        </row>
        <row r="2107">
          <cell r="FD2107">
            <v>0</v>
          </cell>
        </row>
        <row r="2108">
          <cell r="FD2108">
            <v>0</v>
          </cell>
        </row>
        <row r="2109">
          <cell r="FD2109">
            <v>0</v>
          </cell>
        </row>
        <row r="2110">
          <cell r="FD2110">
            <v>0</v>
          </cell>
        </row>
        <row r="2111">
          <cell r="FD2111">
            <v>0</v>
          </cell>
        </row>
        <row r="2112">
          <cell r="FD2112">
            <v>0</v>
          </cell>
        </row>
        <row r="2113">
          <cell r="FD2113">
            <v>0</v>
          </cell>
        </row>
        <row r="2114">
          <cell r="FD2114">
            <v>0</v>
          </cell>
        </row>
        <row r="2115">
          <cell r="FD2115">
            <v>0</v>
          </cell>
        </row>
        <row r="2116">
          <cell r="FD2116">
            <v>0</v>
          </cell>
        </row>
        <row r="2117">
          <cell r="FD2117">
            <v>0</v>
          </cell>
        </row>
        <row r="2118">
          <cell r="FD2118">
            <v>0</v>
          </cell>
        </row>
        <row r="2119">
          <cell r="FD2119">
            <v>0</v>
          </cell>
        </row>
        <row r="2120">
          <cell r="FD2120">
            <v>0</v>
          </cell>
        </row>
        <row r="2121">
          <cell r="FD2121">
            <v>0</v>
          </cell>
        </row>
        <row r="2122">
          <cell r="FD2122">
            <v>0</v>
          </cell>
        </row>
        <row r="2123">
          <cell r="FD2123">
            <v>0</v>
          </cell>
        </row>
        <row r="2124">
          <cell r="FD2124">
            <v>0</v>
          </cell>
        </row>
        <row r="2125">
          <cell r="FD2125">
            <v>0</v>
          </cell>
        </row>
        <row r="2126">
          <cell r="FD2126">
            <v>0</v>
          </cell>
        </row>
        <row r="2127">
          <cell r="FD2127">
            <v>0</v>
          </cell>
        </row>
        <row r="2128">
          <cell r="FD2128">
            <v>0</v>
          </cell>
        </row>
        <row r="2129">
          <cell r="FD2129">
            <v>0</v>
          </cell>
        </row>
        <row r="2130">
          <cell r="FD2130">
            <v>0</v>
          </cell>
        </row>
        <row r="2131">
          <cell r="FD2131">
            <v>0</v>
          </cell>
        </row>
        <row r="2132">
          <cell r="FD2132">
            <v>0</v>
          </cell>
        </row>
        <row r="2133">
          <cell r="FD2133">
            <v>0</v>
          </cell>
        </row>
        <row r="2134">
          <cell r="FD2134">
            <v>0</v>
          </cell>
        </row>
        <row r="2135">
          <cell r="FD2135">
            <v>0</v>
          </cell>
        </row>
        <row r="2136">
          <cell r="FD2136">
            <v>0</v>
          </cell>
        </row>
        <row r="2137">
          <cell r="FD2137">
            <v>0</v>
          </cell>
        </row>
        <row r="2138">
          <cell r="FD2138">
            <v>0</v>
          </cell>
        </row>
        <row r="2139">
          <cell r="FD2139">
            <v>0</v>
          </cell>
        </row>
        <row r="2140">
          <cell r="FD2140">
            <v>0</v>
          </cell>
        </row>
        <row r="2141">
          <cell r="FD2141">
            <v>0</v>
          </cell>
        </row>
        <row r="2142">
          <cell r="FD2142">
            <v>0</v>
          </cell>
        </row>
        <row r="2143">
          <cell r="FD2143">
            <v>0</v>
          </cell>
        </row>
        <row r="2144">
          <cell r="FD2144">
            <v>0</v>
          </cell>
        </row>
        <row r="2145">
          <cell r="FD2145">
            <v>0</v>
          </cell>
        </row>
        <row r="2146">
          <cell r="FD2146">
            <v>0</v>
          </cell>
        </row>
        <row r="2147">
          <cell r="FD2147">
            <v>0</v>
          </cell>
        </row>
        <row r="2148">
          <cell r="FD2148">
            <v>0</v>
          </cell>
        </row>
        <row r="2149">
          <cell r="FD2149">
            <v>0</v>
          </cell>
        </row>
        <row r="2150">
          <cell r="FD2150">
            <v>0</v>
          </cell>
        </row>
        <row r="2151">
          <cell r="FD2151">
            <v>0</v>
          </cell>
        </row>
        <row r="2152">
          <cell r="FD2152">
            <v>0</v>
          </cell>
        </row>
        <row r="2153">
          <cell r="FD2153">
            <v>0</v>
          </cell>
        </row>
        <row r="2154">
          <cell r="FD2154">
            <v>0</v>
          </cell>
        </row>
        <row r="2155">
          <cell r="FD2155">
            <v>0</v>
          </cell>
        </row>
        <row r="2156">
          <cell r="FD2156">
            <v>0</v>
          </cell>
        </row>
        <row r="2157">
          <cell r="FD2157">
            <v>0</v>
          </cell>
        </row>
        <row r="2158">
          <cell r="FD2158">
            <v>0</v>
          </cell>
        </row>
        <row r="2159">
          <cell r="FD2159">
            <v>0</v>
          </cell>
        </row>
        <row r="2160">
          <cell r="FD2160">
            <v>0</v>
          </cell>
        </row>
        <row r="2161">
          <cell r="FD2161">
            <v>0</v>
          </cell>
        </row>
        <row r="2162">
          <cell r="FD2162">
            <v>0</v>
          </cell>
        </row>
        <row r="2163">
          <cell r="FD2163">
            <v>0</v>
          </cell>
        </row>
        <row r="2164">
          <cell r="FD2164">
            <v>0</v>
          </cell>
        </row>
        <row r="2165">
          <cell r="FD2165">
            <v>0</v>
          </cell>
        </row>
        <row r="2166">
          <cell r="FD2166">
            <v>0</v>
          </cell>
        </row>
        <row r="2167">
          <cell r="FD2167">
            <v>0</v>
          </cell>
        </row>
        <row r="2168">
          <cell r="FD2168">
            <v>0</v>
          </cell>
        </row>
        <row r="2169">
          <cell r="FD2169">
            <v>0</v>
          </cell>
        </row>
        <row r="2170">
          <cell r="FD2170">
            <v>0</v>
          </cell>
        </row>
        <row r="2171">
          <cell r="FD2171">
            <v>0</v>
          </cell>
        </row>
        <row r="2172">
          <cell r="FD2172">
            <v>0</v>
          </cell>
        </row>
        <row r="2173">
          <cell r="FD2173">
            <v>0</v>
          </cell>
        </row>
        <row r="2174">
          <cell r="FD2174">
            <v>0</v>
          </cell>
        </row>
        <row r="2175">
          <cell r="FD2175">
            <v>0</v>
          </cell>
        </row>
        <row r="2176">
          <cell r="FD2176">
            <v>0</v>
          </cell>
        </row>
        <row r="2177">
          <cell r="FD2177">
            <v>0</v>
          </cell>
        </row>
        <row r="2178">
          <cell r="FD2178">
            <v>0</v>
          </cell>
        </row>
        <row r="2179">
          <cell r="FD2179">
            <v>0</v>
          </cell>
        </row>
        <row r="2180">
          <cell r="FD2180">
            <v>0</v>
          </cell>
        </row>
        <row r="2181">
          <cell r="FD2181">
            <v>0</v>
          </cell>
        </row>
        <row r="2182">
          <cell r="FD2182">
            <v>0</v>
          </cell>
        </row>
        <row r="2183">
          <cell r="FD2183">
            <v>0</v>
          </cell>
        </row>
        <row r="2184">
          <cell r="FD2184">
            <v>0</v>
          </cell>
        </row>
        <row r="2185">
          <cell r="FD2185">
            <v>0</v>
          </cell>
        </row>
        <row r="2186">
          <cell r="FD2186">
            <v>0</v>
          </cell>
        </row>
        <row r="2187">
          <cell r="FD2187">
            <v>0</v>
          </cell>
        </row>
        <row r="2188">
          <cell r="FD2188">
            <v>0</v>
          </cell>
        </row>
        <row r="2189">
          <cell r="FD2189">
            <v>0</v>
          </cell>
        </row>
        <row r="2190">
          <cell r="FD2190">
            <v>0</v>
          </cell>
        </row>
        <row r="2191">
          <cell r="FD2191">
            <v>0</v>
          </cell>
        </row>
        <row r="2192">
          <cell r="FD2192">
            <v>0</v>
          </cell>
        </row>
        <row r="2193">
          <cell r="FD2193">
            <v>0</v>
          </cell>
        </row>
        <row r="2194">
          <cell r="FD2194">
            <v>0</v>
          </cell>
        </row>
        <row r="2195">
          <cell r="FD2195">
            <v>0</v>
          </cell>
        </row>
        <row r="2196">
          <cell r="FD2196">
            <v>0</v>
          </cell>
        </row>
        <row r="2197">
          <cell r="FD2197">
            <v>0</v>
          </cell>
        </row>
        <row r="2198">
          <cell r="FD2198">
            <v>0</v>
          </cell>
        </row>
        <row r="2199">
          <cell r="FD2199">
            <v>0</v>
          </cell>
        </row>
        <row r="2200">
          <cell r="FD2200">
            <v>0</v>
          </cell>
        </row>
        <row r="2201">
          <cell r="FD2201">
            <v>0</v>
          </cell>
        </row>
        <row r="2202">
          <cell r="FD2202">
            <v>0</v>
          </cell>
        </row>
        <row r="2203">
          <cell r="FD2203">
            <v>0</v>
          </cell>
        </row>
        <row r="2204">
          <cell r="FD2204">
            <v>0</v>
          </cell>
        </row>
        <row r="2205">
          <cell r="FD2205">
            <v>0</v>
          </cell>
        </row>
        <row r="2206">
          <cell r="FD2206">
            <v>0</v>
          </cell>
        </row>
        <row r="2207">
          <cell r="FD2207">
            <v>0</v>
          </cell>
        </row>
        <row r="2208">
          <cell r="FD2208">
            <v>0</v>
          </cell>
        </row>
        <row r="2209">
          <cell r="FD2209">
            <v>0</v>
          </cell>
        </row>
        <row r="2210">
          <cell r="FD2210">
            <v>0</v>
          </cell>
        </row>
        <row r="2211">
          <cell r="FD2211">
            <v>0</v>
          </cell>
        </row>
        <row r="2212">
          <cell r="FD2212">
            <v>0</v>
          </cell>
        </row>
        <row r="2213">
          <cell r="FD2213">
            <v>0</v>
          </cell>
        </row>
        <row r="2214">
          <cell r="FD2214">
            <v>0</v>
          </cell>
        </row>
        <row r="2215">
          <cell r="FD2215">
            <v>0</v>
          </cell>
        </row>
        <row r="2216">
          <cell r="FD2216">
            <v>0</v>
          </cell>
        </row>
        <row r="2217">
          <cell r="FD2217">
            <v>0</v>
          </cell>
        </row>
        <row r="2218">
          <cell r="FD2218">
            <v>0</v>
          </cell>
        </row>
        <row r="2219">
          <cell r="FD2219">
            <v>0</v>
          </cell>
        </row>
        <row r="2220">
          <cell r="FD2220">
            <v>0</v>
          </cell>
        </row>
        <row r="2221">
          <cell r="FD2221">
            <v>0</v>
          </cell>
        </row>
        <row r="2222">
          <cell r="FD2222">
            <v>0</v>
          </cell>
        </row>
        <row r="2223">
          <cell r="FD2223">
            <v>0</v>
          </cell>
        </row>
        <row r="2224">
          <cell r="FD2224">
            <v>0</v>
          </cell>
        </row>
        <row r="2225">
          <cell r="FD2225">
            <v>0</v>
          </cell>
        </row>
        <row r="2226">
          <cell r="FD2226">
            <v>0</v>
          </cell>
        </row>
        <row r="2227">
          <cell r="FD2227">
            <v>0</v>
          </cell>
        </row>
        <row r="2228">
          <cell r="FD2228">
            <v>0</v>
          </cell>
        </row>
        <row r="2229">
          <cell r="FD2229">
            <v>0</v>
          </cell>
        </row>
        <row r="2230">
          <cell r="FD2230">
            <v>0</v>
          </cell>
        </row>
        <row r="2231">
          <cell r="FD2231">
            <v>0</v>
          </cell>
        </row>
        <row r="2232">
          <cell r="FD2232">
            <v>0</v>
          </cell>
        </row>
        <row r="2233">
          <cell r="FD2233">
            <v>0</v>
          </cell>
        </row>
        <row r="2234">
          <cell r="FD2234">
            <v>0</v>
          </cell>
        </row>
        <row r="2235">
          <cell r="FD2235">
            <v>0</v>
          </cell>
        </row>
        <row r="2236">
          <cell r="FD2236">
            <v>0</v>
          </cell>
        </row>
        <row r="2237">
          <cell r="FD2237">
            <v>0</v>
          </cell>
        </row>
        <row r="2238">
          <cell r="FD2238">
            <v>0</v>
          </cell>
        </row>
        <row r="2239">
          <cell r="FD2239">
            <v>0</v>
          </cell>
        </row>
        <row r="2240">
          <cell r="FD2240">
            <v>0</v>
          </cell>
        </row>
        <row r="2241">
          <cell r="FD2241">
            <v>0</v>
          </cell>
        </row>
        <row r="2242">
          <cell r="FD2242">
            <v>0</v>
          </cell>
        </row>
        <row r="2243">
          <cell r="FD2243">
            <v>0</v>
          </cell>
        </row>
        <row r="2244">
          <cell r="FD2244">
            <v>0</v>
          </cell>
        </row>
        <row r="2245">
          <cell r="FD2245">
            <v>0</v>
          </cell>
        </row>
        <row r="2246">
          <cell r="FD2246">
            <v>0</v>
          </cell>
        </row>
        <row r="2247">
          <cell r="FD2247">
            <v>0</v>
          </cell>
        </row>
        <row r="2248">
          <cell r="FD2248">
            <v>0</v>
          </cell>
        </row>
        <row r="2249">
          <cell r="FD2249">
            <v>0</v>
          </cell>
        </row>
        <row r="2250">
          <cell r="FD2250">
            <v>0</v>
          </cell>
        </row>
        <row r="2251">
          <cell r="FD2251">
            <v>0</v>
          </cell>
        </row>
        <row r="2252">
          <cell r="FD2252">
            <v>0</v>
          </cell>
        </row>
        <row r="2253">
          <cell r="FD2253">
            <v>0</v>
          </cell>
        </row>
        <row r="2254">
          <cell r="FD2254">
            <v>0</v>
          </cell>
        </row>
        <row r="2255">
          <cell r="FD2255">
            <v>0</v>
          </cell>
        </row>
        <row r="2256">
          <cell r="FD2256">
            <v>0</v>
          </cell>
        </row>
        <row r="2257">
          <cell r="FD2257">
            <v>0</v>
          </cell>
        </row>
        <row r="2258">
          <cell r="FD2258">
            <v>0</v>
          </cell>
        </row>
        <row r="2259">
          <cell r="FD2259">
            <v>0</v>
          </cell>
        </row>
        <row r="2260">
          <cell r="FD2260">
            <v>0</v>
          </cell>
        </row>
        <row r="2261">
          <cell r="FD2261">
            <v>0</v>
          </cell>
        </row>
        <row r="2262">
          <cell r="FD2262">
            <v>0</v>
          </cell>
        </row>
        <row r="2263">
          <cell r="FD2263">
            <v>0</v>
          </cell>
        </row>
        <row r="2264">
          <cell r="FD2264">
            <v>0</v>
          </cell>
        </row>
        <row r="2265">
          <cell r="FD2265">
            <v>0</v>
          </cell>
        </row>
        <row r="2266">
          <cell r="FD2266">
            <v>0</v>
          </cell>
        </row>
        <row r="2267">
          <cell r="FD2267">
            <v>0</v>
          </cell>
        </row>
        <row r="2268">
          <cell r="FD2268">
            <v>0</v>
          </cell>
        </row>
        <row r="2269">
          <cell r="FD2269">
            <v>0</v>
          </cell>
        </row>
        <row r="2270">
          <cell r="FD2270">
            <v>0</v>
          </cell>
        </row>
        <row r="2271">
          <cell r="FD2271">
            <v>0</v>
          </cell>
        </row>
        <row r="2272">
          <cell r="FD2272">
            <v>0</v>
          </cell>
        </row>
        <row r="2273">
          <cell r="FD2273">
            <v>0</v>
          </cell>
        </row>
        <row r="2274">
          <cell r="FD2274">
            <v>0</v>
          </cell>
        </row>
        <row r="2275">
          <cell r="FD2275">
            <v>0</v>
          </cell>
        </row>
        <row r="2276">
          <cell r="FD2276">
            <v>0</v>
          </cell>
        </row>
        <row r="2277">
          <cell r="FD2277">
            <v>0</v>
          </cell>
        </row>
        <row r="2278">
          <cell r="FD2278">
            <v>0</v>
          </cell>
        </row>
        <row r="2279">
          <cell r="FD2279">
            <v>0</v>
          </cell>
        </row>
        <row r="2280">
          <cell r="FD2280">
            <v>0</v>
          </cell>
        </row>
        <row r="2281">
          <cell r="FD2281">
            <v>0</v>
          </cell>
        </row>
        <row r="2282">
          <cell r="FD2282">
            <v>0</v>
          </cell>
        </row>
        <row r="2283">
          <cell r="FD2283">
            <v>0</v>
          </cell>
        </row>
        <row r="2284">
          <cell r="FD2284">
            <v>0</v>
          </cell>
        </row>
        <row r="2285">
          <cell r="FD2285">
            <v>0</v>
          </cell>
        </row>
        <row r="2286">
          <cell r="FD2286">
            <v>0</v>
          </cell>
        </row>
        <row r="2287">
          <cell r="FD2287">
            <v>0</v>
          </cell>
        </row>
        <row r="2288">
          <cell r="FD2288">
            <v>0</v>
          </cell>
        </row>
        <row r="2289">
          <cell r="FD2289">
            <v>0</v>
          </cell>
        </row>
        <row r="2290">
          <cell r="FD2290">
            <v>0</v>
          </cell>
        </row>
        <row r="2291">
          <cell r="FD2291">
            <v>0</v>
          </cell>
        </row>
        <row r="2292">
          <cell r="FD2292">
            <v>0</v>
          </cell>
        </row>
        <row r="2293">
          <cell r="FD2293">
            <v>0</v>
          </cell>
        </row>
        <row r="2294">
          <cell r="FD2294">
            <v>0</v>
          </cell>
        </row>
        <row r="2295">
          <cell r="FD2295">
            <v>0</v>
          </cell>
        </row>
        <row r="2296">
          <cell r="FD2296">
            <v>0</v>
          </cell>
        </row>
        <row r="2297">
          <cell r="FD2297">
            <v>0</v>
          </cell>
        </row>
        <row r="2298">
          <cell r="FD2298">
            <v>0</v>
          </cell>
        </row>
        <row r="2299">
          <cell r="FD2299">
            <v>0</v>
          </cell>
        </row>
        <row r="2300">
          <cell r="FD2300">
            <v>0</v>
          </cell>
        </row>
        <row r="2301">
          <cell r="FD2301">
            <v>0</v>
          </cell>
        </row>
        <row r="2302">
          <cell r="FD2302">
            <v>0</v>
          </cell>
        </row>
        <row r="2303">
          <cell r="FD2303">
            <v>0</v>
          </cell>
        </row>
        <row r="2304">
          <cell r="FD2304">
            <v>0</v>
          </cell>
        </row>
        <row r="2305">
          <cell r="FD2305">
            <v>0</v>
          </cell>
        </row>
        <row r="2306">
          <cell r="FD2306">
            <v>0</v>
          </cell>
        </row>
        <row r="2307">
          <cell r="FD2307">
            <v>0</v>
          </cell>
        </row>
        <row r="2308">
          <cell r="FD2308">
            <v>0</v>
          </cell>
        </row>
        <row r="2309">
          <cell r="FD2309">
            <v>0</v>
          </cell>
        </row>
        <row r="2310">
          <cell r="FD2310">
            <v>0</v>
          </cell>
        </row>
        <row r="2311">
          <cell r="FD2311">
            <v>0</v>
          </cell>
        </row>
        <row r="2312">
          <cell r="FD2312">
            <v>0</v>
          </cell>
        </row>
        <row r="2313">
          <cell r="FD2313">
            <v>0</v>
          </cell>
        </row>
        <row r="2314">
          <cell r="FD2314">
            <v>0</v>
          </cell>
        </row>
        <row r="2315">
          <cell r="FD2315">
            <v>0</v>
          </cell>
        </row>
        <row r="2316">
          <cell r="FD2316">
            <v>0</v>
          </cell>
        </row>
        <row r="2317">
          <cell r="FD2317">
            <v>0</v>
          </cell>
        </row>
        <row r="2318">
          <cell r="FD2318">
            <v>0</v>
          </cell>
        </row>
        <row r="2319">
          <cell r="FD2319">
            <v>0</v>
          </cell>
        </row>
        <row r="2320">
          <cell r="FD2320">
            <v>0</v>
          </cell>
        </row>
        <row r="2321">
          <cell r="FD2321">
            <v>0</v>
          </cell>
        </row>
        <row r="2322">
          <cell r="FD2322">
            <v>0</v>
          </cell>
        </row>
        <row r="2323">
          <cell r="FD2323">
            <v>0</v>
          </cell>
        </row>
        <row r="2324">
          <cell r="FD2324">
            <v>0</v>
          </cell>
        </row>
        <row r="2325">
          <cell r="FD2325">
            <v>0</v>
          </cell>
        </row>
        <row r="2326">
          <cell r="FD2326">
            <v>0</v>
          </cell>
        </row>
        <row r="2327">
          <cell r="FD2327">
            <v>0</v>
          </cell>
        </row>
        <row r="2328">
          <cell r="FD2328">
            <v>0</v>
          </cell>
        </row>
        <row r="2329">
          <cell r="FD2329">
            <v>0</v>
          </cell>
        </row>
        <row r="2330">
          <cell r="FD2330">
            <v>0</v>
          </cell>
        </row>
        <row r="2331">
          <cell r="FD2331">
            <v>0</v>
          </cell>
        </row>
        <row r="2332">
          <cell r="FD2332">
            <v>0</v>
          </cell>
        </row>
        <row r="2333">
          <cell r="FD2333">
            <v>0</v>
          </cell>
        </row>
        <row r="2334">
          <cell r="FD2334">
            <v>0</v>
          </cell>
        </row>
        <row r="2335">
          <cell r="FD2335">
            <v>0</v>
          </cell>
        </row>
        <row r="2336">
          <cell r="FD2336">
            <v>0</v>
          </cell>
        </row>
        <row r="2337">
          <cell r="FD2337">
            <v>0</v>
          </cell>
        </row>
        <row r="2338">
          <cell r="FD2338">
            <v>0</v>
          </cell>
        </row>
        <row r="2339">
          <cell r="FD2339">
            <v>0</v>
          </cell>
        </row>
        <row r="2340">
          <cell r="FD2340">
            <v>0</v>
          </cell>
        </row>
        <row r="2341">
          <cell r="FD2341">
            <v>0</v>
          </cell>
        </row>
        <row r="2342">
          <cell r="FD2342">
            <v>0</v>
          </cell>
        </row>
        <row r="2343">
          <cell r="FD2343">
            <v>0</v>
          </cell>
        </row>
        <row r="2344">
          <cell r="FD2344">
            <v>0</v>
          </cell>
        </row>
        <row r="2345">
          <cell r="FD2345">
            <v>0</v>
          </cell>
        </row>
        <row r="2346">
          <cell r="FD2346">
            <v>0</v>
          </cell>
        </row>
        <row r="2347">
          <cell r="FD2347">
            <v>0</v>
          </cell>
        </row>
        <row r="2348">
          <cell r="FD2348">
            <v>0</v>
          </cell>
        </row>
        <row r="2349">
          <cell r="FD2349">
            <v>0</v>
          </cell>
        </row>
        <row r="2350">
          <cell r="FD2350">
            <v>0</v>
          </cell>
        </row>
        <row r="2351">
          <cell r="FD2351">
            <v>0</v>
          </cell>
        </row>
        <row r="2352">
          <cell r="FD2352">
            <v>0</v>
          </cell>
        </row>
        <row r="2353">
          <cell r="FD2353">
            <v>0</v>
          </cell>
        </row>
        <row r="2354">
          <cell r="FD2354">
            <v>0</v>
          </cell>
        </row>
        <row r="2355">
          <cell r="FD2355">
            <v>0</v>
          </cell>
        </row>
        <row r="2356">
          <cell r="FD2356">
            <v>0</v>
          </cell>
        </row>
        <row r="2357">
          <cell r="FD2357">
            <v>0</v>
          </cell>
        </row>
        <row r="2358">
          <cell r="FD2358">
            <v>0</v>
          </cell>
        </row>
        <row r="2359">
          <cell r="FD2359">
            <v>0</v>
          </cell>
        </row>
        <row r="2360">
          <cell r="FD2360">
            <v>0</v>
          </cell>
        </row>
        <row r="2361">
          <cell r="FD2361">
            <v>0</v>
          </cell>
        </row>
        <row r="2362">
          <cell r="FD2362">
            <v>0</v>
          </cell>
        </row>
        <row r="2363">
          <cell r="FD2363">
            <v>0</v>
          </cell>
        </row>
        <row r="2364">
          <cell r="FD2364">
            <v>0</v>
          </cell>
        </row>
        <row r="2365">
          <cell r="FD2365">
            <v>0</v>
          </cell>
        </row>
        <row r="2366">
          <cell r="FD2366">
            <v>0</v>
          </cell>
        </row>
        <row r="2367">
          <cell r="FD2367">
            <v>0</v>
          </cell>
        </row>
        <row r="2368">
          <cell r="FD2368">
            <v>0</v>
          </cell>
        </row>
        <row r="2369">
          <cell r="FD2369">
            <v>0</v>
          </cell>
        </row>
        <row r="2370">
          <cell r="FD2370">
            <v>0</v>
          </cell>
        </row>
        <row r="2371">
          <cell r="FD2371">
            <v>0</v>
          </cell>
        </row>
        <row r="2372">
          <cell r="FD2372">
            <v>0</v>
          </cell>
        </row>
        <row r="2373">
          <cell r="FD2373">
            <v>0</v>
          </cell>
        </row>
        <row r="2374">
          <cell r="FD2374">
            <v>0</v>
          </cell>
        </row>
        <row r="2375">
          <cell r="FD2375">
            <v>0</v>
          </cell>
        </row>
        <row r="2376">
          <cell r="FD2376">
            <v>0</v>
          </cell>
        </row>
        <row r="2377">
          <cell r="FD2377">
            <v>0</v>
          </cell>
        </row>
        <row r="2378">
          <cell r="FD2378">
            <v>0</v>
          </cell>
        </row>
        <row r="2379">
          <cell r="FD2379">
            <v>0</v>
          </cell>
        </row>
        <row r="2380">
          <cell r="FD2380">
            <v>0</v>
          </cell>
        </row>
        <row r="2381">
          <cell r="FD2381">
            <v>0</v>
          </cell>
        </row>
        <row r="2382">
          <cell r="FD2382">
            <v>0</v>
          </cell>
        </row>
        <row r="2383">
          <cell r="FD2383">
            <v>0</v>
          </cell>
        </row>
        <row r="2384">
          <cell r="FD2384">
            <v>0</v>
          </cell>
        </row>
        <row r="2385">
          <cell r="FD2385">
            <v>0</v>
          </cell>
        </row>
        <row r="2386">
          <cell r="FD2386">
            <v>0</v>
          </cell>
        </row>
        <row r="2387">
          <cell r="FD2387">
            <v>0</v>
          </cell>
        </row>
        <row r="2388">
          <cell r="FD2388">
            <v>0</v>
          </cell>
        </row>
        <row r="2389">
          <cell r="FD2389">
            <v>0</v>
          </cell>
        </row>
        <row r="2390">
          <cell r="FD2390">
            <v>0</v>
          </cell>
        </row>
        <row r="2391">
          <cell r="FD2391">
            <v>0</v>
          </cell>
        </row>
        <row r="2392">
          <cell r="FD2392">
            <v>0</v>
          </cell>
        </row>
        <row r="2393">
          <cell r="FD2393">
            <v>0</v>
          </cell>
        </row>
        <row r="2394">
          <cell r="FD2394">
            <v>0</v>
          </cell>
        </row>
        <row r="2395">
          <cell r="FD2395">
            <v>0</v>
          </cell>
        </row>
        <row r="2396">
          <cell r="FD2396">
            <v>0</v>
          </cell>
        </row>
        <row r="2397">
          <cell r="FD2397">
            <v>0</v>
          </cell>
        </row>
        <row r="2398">
          <cell r="FD2398">
            <v>0</v>
          </cell>
        </row>
        <row r="2399">
          <cell r="FD2399">
            <v>0</v>
          </cell>
        </row>
        <row r="2400">
          <cell r="FD2400">
            <v>0</v>
          </cell>
        </row>
        <row r="2401">
          <cell r="FD2401">
            <v>0</v>
          </cell>
        </row>
        <row r="2402">
          <cell r="FD2402">
            <v>0</v>
          </cell>
        </row>
        <row r="2403">
          <cell r="FD2403">
            <v>0</v>
          </cell>
        </row>
        <row r="2404">
          <cell r="FD2404">
            <v>0</v>
          </cell>
        </row>
        <row r="2405">
          <cell r="FD2405">
            <v>0</v>
          </cell>
        </row>
        <row r="2406">
          <cell r="FD2406">
            <v>0</v>
          </cell>
        </row>
        <row r="2407">
          <cell r="FD2407">
            <v>0</v>
          </cell>
        </row>
        <row r="2408">
          <cell r="FD2408">
            <v>0</v>
          </cell>
        </row>
        <row r="2409">
          <cell r="FD2409">
            <v>0</v>
          </cell>
        </row>
        <row r="2410">
          <cell r="FD2410">
            <v>0</v>
          </cell>
        </row>
        <row r="2411">
          <cell r="FD2411">
            <v>0</v>
          </cell>
        </row>
        <row r="2412">
          <cell r="FD2412">
            <v>0</v>
          </cell>
        </row>
        <row r="2413">
          <cell r="FD2413">
            <v>0</v>
          </cell>
        </row>
        <row r="2414">
          <cell r="FD2414">
            <v>0</v>
          </cell>
        </row>
        <row r="2415">
          <cell r="FD2415">
            <v>0</v>
          </cell>
        </row>
        <row r="2416">
          <cell r="FD2416">
            <v>0</v>
          </cell>
        </row>
        <row r="2417">
          <cell r="FD2417">
            <v>0</v>
          </cell>
        </row>
        <row r="2418">
          <cell r="FD2418">
            <v>0</v>
          </cell>
        </row>
        <row r="2419">
          <cell r="FD2419">
            <v>0</v>
          </cell>
        </row>
        <row r="2420">
          <cell r="FD2420">
            <v>0</v>
          </cell>
        </row>
        <row r="2421">
          <cell r="FD2421">
            <v>0</v>
          </cell>
        </row>
        <row r="2422">
          <cell r="FD2422">
            <v>0</v>
          </cell>
        </row>
        <row r="2423">
          <cell r="FD2423">
            <v>0</v>
          </cell>
        </row>
        <row r="2424">
          <cell r="FD2424">
            <v>0</v>
          </cell>
        </row>
        <row r="2425">
          <cell r="FD2425">
            <v>0</v>
          </cell>
        </row>
        <row r="2426">
          <cell r="FD2426">
            <v>0</v>
          </cell>
        </row>
        <row r="2427">
          <cell r="FD2427">
            <v>0</v>
          </cell>
        </row>
        <row r="2428">
          <cell r="FD2428">
            <v>0</v>
          </cell>
        </row>
        <row r="2429">
          <cell r="FD2429">
            <v>0</v>
          </cell>
        </row>
        <row r="2430">
          <cell r="FD2430">
            <v>0</v>
          </cell>
        </row>
        <row r="2431">
          <cell r="FD2431">
            <v>0</v>
          </cell>
        </row>
        <row r="2432">
          <cell r="FD2432">
            <v>0</v>
          </cell>
        </row>
        <row r="2433">
          <cell r="FD2433">
            <v>0</v>
          </cell>
        </row>
        <row r="2434">
          <cell r="FD2434">
            <v>0</v>
          </cell>
        </row>
        <row r="2435">
          <cell r="FD2435">
            <v>0</v>
          </cell>
        </row>
        <row r="2436">
          <cell r="FD2436">
            <v>0</v>
          </cell>
        </row>
        <row r="2437">
          <cell r="FD2437">
            <v>0</v>
          </cell>
        </row>
        <row r="2438">
          <cell r="FD2438">
            <v>0</v>
          </cell>
        </row>
        <row r="2439">
          <cell r="FD2439">
            <v>0</v>
          </cell>
        </row>
        <row r="2440">
          <cell r="FD2440">
            <v>0</v>
          </cell>
        </row>
        <row r="2441">
          <cell r="FD2441">
            <v>0</v>
          </cell>
        </row>
        <row r="2442">
          <cell r="FD2442">
            <v>0</v>
          </cell>
        </row>
        <row r="2443">
          <cell r="FD2443">
            <v>0</v>
          </cell>
        </row>
        <row r="2444">
          <cell r="FD2444">
            <v>0</v>
          </cell>
        </row>
        <row r="2445">
          <cell r="FD2445">
            <v>0</v>
          </cell>
        </row>
        <row r="2446">
          <cell r="FD2446">
            <v>0</v>
          </cell>
        </row>
        <row r="2447">
          <cell r="FD2447">
            <v>0</v>
          </cell>
        </row>
        <row r="2448">
          <cell r="FD2448">
            <v>0</v>
          </cell>
        </row>
        <row r="2449">
          <cell r="FD2449">
            <v>0</v>
          </cell>
        </row>
        <row r="2450">
          <cell r="FD2450">
            <v>0</v>
          </cell>
        </row>
        <row r="2451">
          <cell r="FD2451">
            <v>0</v>
          </cell>
        </row>
        <row r="2452">
          <cell r="FD2452">
            <v>0</v>
          </cell>
        </row>
        <row r="2453">
          <cell r="FD2453">
            <v>0</v>
          </cell>
        </row>
        <row r="2454">
          <cell r="FD2454">
            <v>0</v>
          </cell>
        </row>
        <row r="2455">
          <cell r="FD2455">
            <v>0</v>
          </cell>
        </row>
        <row r="2456">
          <cell r="FD2456">
            <v>0</v>
          </cell>
        </row>
        <row r="2457">
          <cell r="FD2457">
            <v>0</v>
          </cell>
        </row>
        <row r="2458">
          <cell r="FD2458">
            <v>0</v>
          </cell>
        </row>
        <row r="2459">
          <cell r="FD2459">
            <v>0</v>
          </cell>
        </row>
        <row r="2460">
          <cell r="FD2460">
            <v>0</v>
          </cell>
        </row>
        <row r="2461">
          <cell r="FD2461">
            <v>0</v>
          </cell>
        </row>
        <row r="2462">
          <cell r="FD2462">
            <v>0</v>
          </cell>
        </row>
        <row r="2463">
          <cell r="FD2463">
            <v>0</v>
          </cell>
        </row>
        <row r="2464">
          <cell r="FD2464">
            <v>0</v>
          </cell>
        </row>
        <row r="2465">
          <cell r="FD2465">
            <v>0</v>
          </cell>
        </row>
        <row r="2466">
          <cell r="FD2466">
            <v>0</v>
          </cell>
        </row>
        <row r="2467">
          <cell r="FD2467">
            <v>0</v>
          </cell>
        </row>
        <row r="2468">
          <cell r="FD2468">
            <v>0</v>
          </cell>
        </row>
        <row r="2469">
          <cell r="FD2469">
            <v>0</v>
          </cell>
        </row>
        <row r="2470">
          <cell r="FD2470">
            <v>0</v>
          </cell>
        </row>
        <row r="2471">
          <cell r="FD2471">
            <v>0</v>
          </cell>
        </row>
        <row r="2472">
          <cell r="FD2472">
            <v>0</v>
          </cell>
        </row>
        <row r="2473">
          <cell r="FD2473">
            <v>0</v>
          </cell>
        </row>
        <row r="2474">
          <cell r="FD2474">
            <v>0</v>
          </cell>
        </row>
        <row r="2475">
          <cell r="FD2475">
            <v>0</v>
          </cell>
        </row>
        <row r="2476">
          <cell r="FD2476">
            <v>0</v>
          </cell>
        </row>
        <row r="2477">
          <cell r="FD2477">
            <v>0</v>
          </cell>
        </row>
        <row r="2478">
          <cell r="FD2478">
            <v>0</v>
          </cell>
        </row>
        <row r="2479">
          <cell r="FD2479">
            <v>0</v>
          </cell>
        </row>
        <row r="2480">
          <cell r="FD2480">
            <v>0</v>
          </cell>
        </row>
        <row r="2481">
          <cell r="FD2481">
            <v>0</v>
          </cell>
        </row>
        <row r="2482">
          <cell r="FD2482">
            <v>0</v>
          </cell>
        </row>
        <row r="2483">
          <cell r="FD2483">
            <v>0</v>
          </cell>
        </row>
        <row r="2484">
          <cell r="FD2484">
            <v>0</v>
          </cell>
        </row>
        <row r="2485">
          <cell r="FD2485">
            <v>0</v>
          </cell>
        </row>
        <row r="2486">
          <cell r="FD2486">
            <v>0</v>
          </cell>
        </row>
        <row r="2487">
          <cell r="FD2487">
            <v>0</v>
          </cell>
        </row>
        <row r="2488">
          <cell r="FD2488">
            <v>0</v>
          </cell>
        </row>
        <row r="2489">
          <cell r="FD2489">
            <v>0</v>
          </cell>
        </row>
        <row r="2490">
          <cell r="FD2490">
            <v>0</v>
          </cell>
        </row>
        <row r="2491">
          <cell r="FD2491">
            <v>0</v>
          </cell>
        </row>
        <row r="2492">
          <cell r="FD2492">
            <v>0</v>
          </cell>
        </row>
        <row r="2493">
          <cell r="FD2493">
            <v>0</v>
          </cell>
        </row>
        <row r="2494">
          <cell r="FD2494">
            <v>0</v>
          </cell>
        </row>
        <row r="2495">
          <cell r="FD2495">
            <v>0</v>
          </cell>
        </row>
        <row r="2496">
          <cell r="FD2496">
            <v>0</v>
          </cell>
        </row>
        <row r="2497">
          <cell r="FD2497">
            <v>0</v>
          </cell>
        </row>
        <row r="2498">
          <cell r="FD2498">
            <v>0</v>
          </cell>
        </row>
        <row r="2499">
          <cell r="FD2499">
            <v>0</v>
          </cell>
        </row>
        <row r="2500">
          <cell r="FD2500">
            <v>0</v>
          </cell>
        </row>
        <row r="2501">
          <cell r="FD2501">
            <v>0</v>
          </cell>
        </row>
        <row r="2502">
          <cell r="FD2502">
            <v>0</v>
          </cell>
        </row>
        <row r="2503">
          <cell r="FD2503">
            <v>0</v>
          </cell>
        </row>
        <row r="2504">
          <cell r="FD2504">
            <v>0</v>
          </cell>
        </row>
        <row r="2505">
          <cell r="FD2505">
            <v>0</v>
          </cell>
        </row>
        <row r="2506">
          <cell r="FD2506">
            <v>0</v>
          </cell>
        </row>
        <row r="2507">
          <cell r="FD2507">
            <v>0</v>
          </cell>
        </row>
        <row r="2508">
          <cell r="FD2508">
            <v>0</v>
          </cell>
        </row>
        <row r="2509">
          <cell r="FD2509">
            <v>0</v>
          </cell>
        </row>
        <row r="2510">
          <cell r="FD2510">
            <v>0</v>
          </cell>
        </row>
        <row r="2511">
          <cell r="FD2511">
            <v>0</v>
          </cell>
        </row>
        <row r="2512">
          <cell r="FD2512">
            <v>0</v>
          </cell>
        </row>
        <row r="2513">
          <cell r="FD2513">
            <v>0</v>
          </cell>
        </row>
        <row r="2514">
          <cell r="FD2514">
            <v>0</v>
          </cell>
        </row>
        <row r="2515">
          <cell r="FD2515">
            <v>0</v>
          </cell>
        </row>
        <row r="2516">
          <cell r="FD2516">
            <v>0</v>
          </cell>
        </row>
        <row r="2517">
          <cell r="FD2517">
            <v>0</v>
          </cell>
        </row>
        <row r="2518">
          <cell r="FD2518">
            <v>0</v>
          </cell>
        </row>
        <row r="2519">
          <cell r="FD2519">
            <v>0</v>
          </cell>
        </row>
        <row r="2520">
          <cell r="FD2520">
            <v>0</v>
          </cell>
        </row>
        <row r="2521">
          <cell r="FD2521">
            <v>0</v>
          </cell>
        </row>
        <row r="2522">
          <cell r="FD2522">
            <v>0</v>
          </cell>
        </row>
        <row r="2523">
          <cell r="FD2523">
            <v>0</v>
          </cell>
        </row>
        <row r="2524">
          <cell r="FD2524">
            <v>0</v>
          </cell>
        </row>
        <row r="2525">
          <cell r="FD2525">
            <v>0</v>
          </cell>
        </row>
        <row r="2526">
          <cell r="FD2526">
            <v>0</v>
          </cell>
        </row>
        <row r="2527">
          <cell r="FD2527">
            <v>0</v>
          </cell>
        </row>
        <row r="2528">
          <cell r="FD2528">
            <v>0</v>
          </cell>
        </row>
        <row r="2529">
          <cell r="FD2529">
            <v>0</v>
          </cell>
        </row>
        <row r="2530">
          <cell r="FD2530">
            <v>0</v>
          </cell>
        </row>
        <row r="2531">
          <cell r="FD2531">
            <v>0</v>
          </cell>
        </row>
        <row r="2532">
          <cell r="FD2532">
            <v>0</v>
          </cell>
        </row>
        <row r="2533">
          <cell r="FD2533">
            <v>0</v>
          </cell>
        </row>
        <row r="2534">
          <cell r="FD2534">
            <v>0</v>
          </cell>
        </row>
        <row r="2535">
          <cell r="FD2535">
            <v>0</v>
          </cell>
        </row>
        <row r="2536">
          <cell r="FD2536">
            <v>0</v>
          </cell>
        </row>
        <row r="2537">
          <cell r="FD2537">
            <v>0</v>
          </cell>
        </row>
        <row r="2538">
          <cell r="FD2538">
            <v>0</v>
          </cell>
        </row>
        <row r="2539">
          <cell r="FD2539">
            <v>0</v>
          </cell>
        </row>
        <row r="2540">
          <cell r="FD2540">
            <v>0</v>
          </cell>
        </row>
        <row r="2541">
          <cell r="FD2541">
            <v>0</v>
          </cell>
        </row>
        <row r="2542">
          <cell r="FD2542">
            <v>0</v>
          </cell>
        </row>
        <row r="2543">
          <cell r="FD2543">
            <v>0</v>
          </cell>
        </row>
        <row r="2544">
          <cell r="FD2544">
            <v>0</v>
          </cell>
        </row>
        <row r="2545">
          <cell r="FD2545">
            <v>0</v>
          </cell>
        </row>
        <row r="2546">
          <cell r="FD2546">
            <v>0</v>
          </cell>
        </row>
        <row r="2547">
          <cell r="FD2547">
            <v>0</v>
          </cell>
        </row>
        <row r="2548">
          <cell r="FD2548">
            <v>0</v>
          </cell>
        </row>
        <row r="2549">
          <cell r="FD2549">
            <v>0</v>
          </cell>
        </row>
        <row r="2550">
          <cell r="FD2550">
            <v>0</v>
          </cell>
        </row>
        <row r="2551">
          <cell r="FD2551">
            <v>0</v>
          </cell>
        </row>
        <row r="2552">
          <cell r="FD2552">
            <v>0</v>
          </cell>
        </row>
        <row r="2553">
          <cell r="FD2553">
            <v>0</v>
          </cell>
        </row>
        <row r="2554">
          <cell r="FD2554">
            <v>0</v>
          </cell>
        </row>
        <row r="2555">
          <cell r="FD2555">
            <v>0</v>
          </cell>
        </row>
        <row r="2556">
          <cell r="FD2556">
            <v>0</v>
          </cell>
        </row>
        <row r="2557">
          <cell r="FD2557">
            <v>0</v>
          </cell>
        </row>
        <row r="2558">
          <cell r="FD2558">
            <v>0</v>
          </cell>
        </row>
        <row r="2559">
          <cell r="FD2559">
            <v>0</v>
          </cell>
        </row>
        <row r="2560">
          <cell r="FD2560">
            <v>0</v>
          </cell>
        </row>
        <row r="2561">
          <cell r="FD2561">
            <v>0</v>
          </cell>
        </row>
        <row r="2562">
          <cell r="FD2562">
            <v>0</v>
          </cell>
        </row>
        <row r="2563">
          <cell r="FD2563">
            <v>0</v>
          </cell>
        </row>
        <row r="2564">
          <cell r="FD2564">
            <v>0</v>
          </cell>
        </row>
        <row r="2565">
          <cell r="FD2565">
            <v>0</v>
          </cell>
        </row>
        <row r="2566">
          <cell r="FD2566">
            <v>0</v>
          </cell>
        </row>
        <row r="2567">
          <cell r="FD2567">
            <v>0</v>
          </cell>
        </row>
        <row r="2568">
          <cell r="FD2568">
            <v>0</v>
          </cell>
        </row>
        <row r="2569">
          <cell r="FD2569">
            <v>0</v>
          </cell>
        </row>
        <row r="2570">
          <cell r="FD2570">
            <v>0</v>
          </cell>
        </row>
        <row r="2571">
          <cell r="FD2571">
            <v>0</v>
          </cell>
        </row>
        <row r="2572">
          <cell r="FD2572">
            <v>0</v>
          </cell>
        </row>
        <row r="2573">
          <cell r="FD2573">
            <v>0</v>
          </cell>
        </row>
        <row r="2574">
          <cell r="FD2574">
            <v>0</v>
          </cell>
        </row>
        <row r="2575">
          <cell r="FD2575">
            <v>0</v>
          </cell>
        </row>
        <row r="2576">
          <cell r="FD2576">
            <v>0</v>
          </cell>
        </row>
        <row r="2577">
          <cell r="FD2577">
            <v>0</v>
          </cell>
        </row>
        <row r="2578">
          <cell r="FD2578">
            <v>0</v>
          </cell>
        </row>
        <row r="2579">
          <cell r="FD2579">
            <v>0</v>
          </cell>
        </row>
        <row r="2580">
          <cell r="FD2580">
            <v>0</v>
          </cell>
        </row>
        <row r="2581">
          <cell r="FD2581">
            <v>0</v>
          </cell>
        </row>
        <row r="2582">
          <cell r="FD2582">
            <v>0</v>
          </cell>
        </row>
        <row r="2583">
          <cell r="FD2583">
            <v>0</v>
          </cell>
        </row>
        <row r="2584">
          <cell r="FD2584">
            <v>0</v>
          </cell>
        </row>
        <row r="2585">
          <cell r="FD2585">
            <v>0</v>
          </cell>
        </row>
        <row r="2586">
          <cell r="FD2586">
            <v>0</v>
          </cell>
        </row>
        <row r="2587">
          <cell r="FD2587">
            <v>0</v>
          </cell>
        </row>
        <row r="2588">
          <cell r="FD2588">
            <v>0</v>
          </cell>
        </row>
        <row r="2589">
          <cell r="FD2589">
            <v>0</v>
          </cell>
        </row>
        <row r="2590">
          <cell r="FD2590">
            <v>0</v>
          </cell>
        </row>
        <row r="2591">
          <cell r="FD2591">
            <v>0</v>
          </cell>
        </row>
        <row r="2592">
          <cell r="FD2592">
            <v>0</v>
          </cell>
        </row>
        <row r="2593">
          <cell r="FD2593">
            <v>0</v>
          </cell>
        </row>
        <row r="2594">
          <cell r="FD2594">
            <v>0</v>
          </cell>
        </row>
        <row r="2595">
          <cell r="FD2595">
            <v>0</v>
          </cell>
        </row>
        <row r="2596">
          <cell r="FD2596">
            <v>0</v>
          </cell>
        </row>
        <row r="2597">
          <cell r="FD2597">
            <v>0</v>
          </cell>
        </row>
        <row r="2598">
          <cell r="FD2598">
            <v>0</v>
          </cell>
        </row>
        <row r="2599">
          <cell r="FD2599">
            <v>0</v>
          </cell>
        </row>
        <row r="2600">
          <cell r="FD2600">
            <v>0</v>
          </cell>
        </row>
        <row r="2601">
          <cell r="FD2601">
            <v>0</v>
          </cell>
        </row>
        <row r="2602">
          <cell r="FD2602">
            <v>0</v>
          </cell>
        </row>
        <row r="2603">
          <cell r="FD2603">
            <v>0</v>
          </cell>
        </row>
        <row r="2604">
          <cell r="FD2604">
            <v>0</v>
          </cell>
        </row>
        <row r="2605">
          <cell r="FD2605">
            <v>0</v>
          </cell>
        </row>
        <row r="2606">
          <cell r="FD2606">
            <v>0</v>
          </cell>
        </row>
        <row r="2607">
          <cell r="FD2607">
            <v>0</v>
          </cell>
        </row>
        <row r="2608">
          <cell r="FD2608">
            <v>0</v>
          </cell>
        </row>
        <row r="2609">
          <cell r="FD2609">
            <v>0</v>
          </cell>
        </row>
        <row r="2610">
          <cell r="FD2610">
            <v>0</v>
          </cell>
        </row>
        <row r="2611">
          <cell r="FD2611">
            <v>0</v>
          </cell>
        </row>
        <row r="2612">
          <cell r="FD2612">
            <v>0</v>
          </cell>
        </row>
        <row r="2613">
          <cell r="FD2613">
            <v>0</v>
          </cell>
        </row>
        <row r="2614">
          <cell r="FD2614">
            <v>0</v>
          </cell>
        </row>
        <row r="2615">
          <cell r="FD2615">
            <v>0</v>
          </cell>
        </row>
        <row r="2616">
          <cell r="FD2616">
            <v>0</v>
          </cell>
        </row>
        <row r="2617">
          <cell r="FD2617">
            <v>0</v>
          </cell>
        </row>
        <row r="2618">
          <cell r="FD2618">
            <v>0</v>
          </cell>
        </row>
        <row r="2619">
          <cell r="FD2619">
            <v>0</v>
          </cell>
        </row>
        <row r="2620">
          <cell r="FD2620">
            <v>0</v>
          </cell>
        </row>
        <row r="2621">
          <cell r="FD2621">
            <v>0</v>
          </cell>
        </row>
        <row r="2622">
          <cell r="FD2622">
            <v>0</v>
          </cell>
        </row>
        <row r="2623">
          <cell r="FD2623">
            <v>0</v>
          </cell>
        </row>
        <row r="2624">
          <cell r="FD2624">
            <v>0</v>
          </cell>
        </row>
        <row r="2625">
          <cell r="FD2625">
            <v>0</v>
          </cell>
        </row>
        <row r="2626">
          <cell r="FD2626">
            <v>0</v>
          </cell>
        </row>
        <row r="2627">
          <cell r="FD2627">
            <v>0</v>
          </cell>
        </row>
        <row r="2628">
          <cell r="FD2628">
            <v>0</v>
          </cell>
        </row>
        <row r="2629">
          <cell r="FD2629">
            <v>0</v>
          </cell>
        </row>
        <row r="2630">
          <cell r="FD2630">
            <v>0</v>
          </cell>
        </row>
        <row r="2631">
          <cell r="FD2631">
            <v>0</v>
          </cell>
        </row>
        <row r="2632">
          <cell r="FD2632">
            <v>0</v>
          </cell>
        </row>
        <row r="2633">
          <cell r="FD2633">
            <v>0</v>
          </cell>
        </row>
        <row r="2634">
          <cell r="FD2634">
            <v>0</v>
          </cell>
        </row>
        <row r="2635">
          <cell r="FD2635">
            <v>0</v>
          </cell>
        </row>
        <row r="2636">
          <cell r="FD2636">
            <v>0</v>
          </cell>
        </row>
        <row r="2637">
          <cell r="FD2637">
            <v>0</v>
          </cell>
        </row>
        <row r="2638">
          <cell r="FD2638">
            <v>0</v>
          </cell>
        </row>
        <row r="2639">
          <cell r="FD2639">
            <v>0</v>
          </cell>
        </row>
        <row r="2640">
          <cell r="FD2640">
            <v>0</v>
          </cell>
        </row>
        <row r="2641">
          <cell r="FD2641">
            <v>0</v>
          </cell>
        </row>
        <row r="2642">
          <cell r="FD2642">
            <v>0</v>
          </cell>
        </row>
        <row r="2643">
          <cell r="FD2643">
            <v>0</v>
          </cell>
        </row>
        <row r="2644">
          <cell r="FD2644">
            <v>0</v>
          </cell>
        </row>
        <row r="2645">
          <cell r="FD2645">
            <v>0</v>
          </cell>
        </row>
        <row r="2646">
          <cell r="FD2646">
            <v>0</v>
          </cell>
        </row>
        <row r="2647">
          <cell r="FD2647">
            <v>0</v>
          </cell>
        </row>
        <row r="2648">
          <cell r="FD2648">
            <v>0</v>
          </cell>
        </row>
        <row r="2649">
          <cell r="FD2649">
            <v>0</v>
          </cell>
        </row>
        <row r="2650">
          <cell r="FD2650">
            <v>0</v>
          </cell>
        </row>
        <row r="2651">
          <cell r="FD2651">
            <v>0</v>
          </cell>
        </row>
        <row r="2652">
          <cell r="FD2652">
            <v>0</v>
          </cell>
        </row>
        <row r="2653">
          <cell r="FD2653">
            <v>0</v>
          </cell>
        </row>
        <row r="2654">
          <cell r="FD2654">
            <v>0</v>
          </cell>
        </row>
        <row r="2655">
          <cell r="FD2655">
            <v>0</v>
          </cell>
        </row>
        <row r="2656">
          <cell r="FD2656">
            <v>0</v>
          </cell>
        </row>
        <row r="2657">
          <cell r="FD2657">
            <v>0</v>
          </cell>
        </row>
        <row r="2658">
          <cell r="FD2658">
            <v>0</v>
          </cell>
        </row>
        <row r="2659">
          <cell r="FD2659">
            <v>0</v>
          </cell>
        </row>
        <row r="2660">
          <cell r="FD2660">
            <v>0</v>
          </cell>
        </row>
        <row r="2661">
          <cell r="FD2661">
            <v>0</v>
          </cell>
        </row>
        <row r="2662">
          <cell r="FD2662">
            <v>0</v>
          </cell>
        </row>
        <row r="2663">
          <cell r="FD2663">
            <v>0</v>
          </cell>
        </row>
        <row r="2664">
          <cell r="FD2664">
            <v>0</v>
          </cell>
        </row>
        <row r="2665">
          <cell r="FD2665">
            <v>0</v>
          </cell>
        </row>
        <row r="2666">
          <cell r="FD2666">
            <v>0</v>
          </cell>
        </row>
        <row r="2667">
          <cell r="FD2667">
            <v>0</v>
          </cell>
        </row>
        <row r="2668">
          <cell r="FD2668">
            <v>0</v>
          </cell>
        </row>
        <row r="2669">
          <cell r="FD2669">
            <v>0</v>
          </cell>
        </row>
        <row r="2670">
          <cell r="FD2670">
            <v>0</v>
          </cell>
        </row>
        <row r="2671">
          <cell r="FD2671">
            <v>0</v>
          </cell>
        </row>
        <row r="2672">
          <cell r="FD2672">
            <v>0</v>
          </cell>
        </row>
        <row r="2673">
          <cell r="FD2673">
            <v>0</v>
          </cell>
        </row>
        <row r="2674">
          <cell r="FD2674">
            <v>0</v>
          </cell>
        </row>
        <row r="2675">
          <cell r="FD2675">
            <v>0</v>
          </cell>
        </row>
        <row r="2676">
          <cell r="FD2676">
            <v>0</v>
          </cell>
        </row>
        <row r="2677">
          <cell r="FD2677">
            <v>0</v>
          </cell>
        </row>
        <row r="2678">
          <cell r="FD2678">
            <v>0</v>
          </cell>
        </row>
        <row r="2679">
          <cell r="FD2679">
            <v>0</v>
          </cell>
        </row>
        <row r="2680">
          <cell r="FD2680">
            <v>0</v>
          </cell>
        </row>
        <row r="2681">
          <cell r="FD2681">
            <v>0</v>
          </cell>
        </row>
        <row r="2682">
          <cell r="FD2682">
            <v>0</v>
          </cell>
        </row>
        <row r="2683">
          <cell r="FD2683">
            <v>0</v>
          </cell>
        </row>
        <row r="2684">
          <cell r="FD2684">
            <v>0</v>
          </cell>
        </row>
        <row r="2685">
          <cell r="FD2685">
            <v>0</v>
          </cell>
        </row>
        <row r="2686">
          <cell r="FD2686">
            <v>0</v>
          </cell>
        </row>
        <row r="2687">
          <cell r="FD2687">
            <v>0</v>
          </cell>
        </row>
        <row r="2688">
          <cell r="FD2688">
            <v>0</v>
          </cell>
        </row>
        <row r="2689">
          <cell r="FD2689">
            <v>0</v>
          </cell>
        </row>
        <row r="2690">
          <cell r="FD2690">
            <v>0</v>
          </cell>
        </row>
        <row r="2691">
          <cell r="FD2691">
            <v>0</v>
          </cell>
        </row>
        <row r="2692">
          <cell r="FD2692">
            <v>0</v>
          </cell>
        </row>
        <row r="2693">
          <cell r="FD2693">
            <v>0</v>
          </cell>
        </row>
        <row r="2694">
          <cell r="FD2694">
            <v>0</v>
          </cell>
        </row>
        <row r="2695">
          <cell r="FD2695">
            <v>0</v>
          </cell>
        </row>
        <row r="2696">
          <cell r="FD2696">
            <v>0</v>
          </cell>
        </row>
        <row r="2697">
          <cell r="FD2697">
            <v>0</v>
          </cell>
        </row>
        <row r="2698">
          <cell r="FD2698">
            <v>0</v>
          </cell>
        </row>
        <row r="2699">
          <cell r="FD2699">
            <v>0</v>
          </cell>
        </row>
        <row r="2700">
          <cell r="FD2700">
            <v>0</v>
          </cell>
        </row>
        <row r="2701">
          <cell r="FD2701">
            <v>0</v>
          </cell>
        </row>
        <row r="2702">
          <cell r="FD2702">
            <v>0</v>
          </cell>
        </row>
        <row r="2703">
          <cell r="FD2703">
            <v>0</v>
          </cell>
        </row>
        <row r="2704">
          <cell r="FD2704">
            <v>0</v>
          </cell>
        </row>
        <row r="2705">
          <cell r="FD2705">
            <v>0</v>
          </cell>
        </row>
        <row r="2706">
          <cell r="FD2706">
            <v>0</v>
          </cell>
        </row>
        <row r="2707">
          <cell r="FD2707">
            <v>0</v>
          </cell>
        </row>
        <row r="2708">
          <cell r="FD2708">
            <v>0</v>
          </cell>
        </row>
        <row r="2709">
          <cell r="FD2709">
            <v>0</v>
          </cell>
        </row>
        <row r="2710">
          <cell r="FD2710">
            <v>0</v>
          </cell>
        </row>
        <row r="2711">
          <cell r="FD2711">
            <v>0</v>
          </cell>
        </row>
        <row r="2712">
          <cell r="FD2712">
            <v>0</v>
          </cell>
        </row>
        <row r="2713">
          <cell r="FD2713">
            <v>0</v>
          </cell>
        </row>
        <row r="2714">
          <cell r="FD2714">
            <v>0</v>
          </cell>
        </row>
        <row r="2715">
          <cell r="FD2715">
            <v>0</v>
          </cell>
        </row>
        <row r="2716">
          <cell r="FD2716">
            <v>0</v>
          </cell>
        </row>
        <row r="2717">
          <cell r="FD2717">
            <v>0</v>
          </cell>
        </row>
        <row r="2718">
          <cell r="FD2718">
            <v>0</v>
          </cell>
        </row>
        <row r="2719">
          <cell r="FD2719">
            <v>0</v>
          </cell>
        </row>
        <row r="2720">
          <cell r="FD2720">
            <v>0</v>
          </cell>
        </row>
        <row r="2721">
          <cell r="FD2721">
            <v>0</v>
          </cell>
        </row>
        <row r="2722">
          <cell r="FD2722">
            <v>0</v>
          </cell>
        </row>
        <row r="2723">
          <cell r="FD2723">
            <v>0</v>
          </cell>
        </row>
        <row r="2724">
          <cell r="FD2724">
            <v>0</v>
          </cell>
        </row>
        <row r="2725">
          <cell r="FD2725">
            <v>0</v>
          </cell>
        </row>
        <row r="2726">
          <cell r="FD2726">
            <v>0</v>
          </cell>
        </row>
        <row r="2727">
          <cell r="FD2727">
            <v>0</v>
          </cell>
        </row>
        <row r="2728">
          <cell r="FD2728">
            <v>0</v>
          </cell>
        </row>
        <row r="2729">
          <cell r="FD2729">
            <v>0</v>
          </cell>
        </row>
        <row r="2730">
          <cell r="FD2730">
            <v>0</v>
          </cell>
        </row>
        <row r="2731">
          <cell r="FD2731">
            <v>0</v>
          </cell>
        </row>
        <row r="2732">
          <cell r="FD2732">
            <v>0</v>
          </cell>
        </row>
        <row r="2733">
          <cell r="FD2733">
            <v>0</v>
          </cell>
        </row>
        <row r="2734">
          <cell r="FD2734">
            <v>0</v>
          </cell>
        </row>
        <row r="2735">
          <cell r="FD2735">
            <v>0</v>
          </cell>
        </row>
        <row r="2736">
          <cell r="FD2736">
            <v>0</v>
          </cell>
        </row>
        <row r="2737">
          <cell r="FD2737">
            <v>0</v>
          </cell>
        </row>
        <row r="2738">
          <cell r="FD2738">
            <v>0</v>
          </cell>
        </row>
        <row r="2739">
          <cell r="FD2739">
            <v>0</v>
          </cell>
        </row>
        <row r="2740">
          <cell r="FD2740">
            <v>0</v>
          </cell>
        </row>
        <row r="2741">
          <cell r="FD2741">
            <v>0</v>
          </cell>
        </row>
        <row r="2742">
          <cell r="FD2742">
            <v>0</v>
          </cell>
        </row>
        <row r="2743">
          <cell r="FD2743">
            <v>0</v>
          </cell>
        </row>
        <row r="2744">
          <cell r="FD2744">
            <v>0</v>
          </cell>
        </row>
        <row r="2745">
          <cell r="FD2745">
            <v>0</v>
          </cell>
        </row>
        <row r="2746">
          <cell r="FD2746">
            <v>0</v>
          </cell>
        </row>
        <row r="2747">
          <cell r="FD2747">
            <v>0</v>
          </cell>
        </row>
        <row r="2748">
          <cell r="FD2748">
            <v>0</v>
          </cell>
        </row>
        <row r="2749">
          <cell r="FD2749">
            <v>0</v>
          </cell>
        </row>
        <row r="2750">
          <cell r="FD2750">
            <v>0</v>
          </cell>
        </row>
        <row r="2751">
          <cell r="FD2751">
            <v>0</v>
          </cell>
        </row>
        <row r="2752">
          <cell r="FD2752">
            <v>0</v>
          </cell>
        </row>
        <row r="2753">
          <cell r="FD2753">
            <v>0</v>
          </cell>
        </row>
        <row r="2754">
          <cell r="FD2754">
            <v>0</v>
          </cell>
        </row>
        <row r="2755">
          <cell r="FD2755">
            <v>0</v>
          </cell>
        </row>
        <row r="2756">
          <cell r="FD2756">
            <v>0</v>
          </cell>
        </row>
        <row r="2757">
          <cell r="FD2757">
            <v>0</v>
          </cell>
        </row>
        <row r="2758">
          <cell r="FD2758">
            <v>0</v>
          </cell>
        </row>
        <row r="2759">
          <cell r="FD2759">
            <v>0</v>
          </cell>
        </row>
        <row r="2760">
          <cell r="FD2760">
            <v>0</v>
          </cell>
        </row>
        <row r="2761">
          <cell r="FD2761">
            <v>0</v>
          </cell>
        </row>
        <row r="2762">
          <cell r="FD2762">
            <v>0</v>
          </cell>
        </row>
        <row r="2763">
          <cell r="FD2763">
            <v>0</v>
          </cell>
        </row>
        <row r="2764">
          <cell r="FD2764">
            <v>0</v>
          </cell>
        </row>
        <row r="2765">
          <cell r="FD2765">
            <v>0</v>
          </cell>
        </row>
        <row r="2766">
          <cell r="FD2766">
            <v>0</v>
          </cell>
        </row>
        <row r="2767">
          <cell r="FD2767">
            <v>0</v>
          </cell>
        </row>
        <row r="2768">
          <cell r="FD2768">
            <v>0</v>
          </cell>
        </row>
        <row r="2769">
          <cell r="FD2769">
            <v>0</v>
          </cell>
        </row>
        <row r="2770">
          <cell r="FD2770">
            <v>0</v>
          </cell>
        </row>
        <row r="2771">
          <cell r="FD2771">
            <v>0</v>
          </cell>
        </row>
        <row r="2772">
          <cell r="FD2772">
            <v>0</v>
          </cell>
        </row>
        <row r="2773">
          <cell r="FD2773">
            <v>0</v>
          </cell>
        </row>
        <row r="2774">
          <cell r="FD2774">
            <v>0</v>
          </cell>
        </row>
        <row r="2775">
          <cell r="FD2775">
            <v>0</v>
          </cell>
        </row>
        <row r="2776">
          <cell r="FD2776">
            <v>0</v>
          </cell>
        </row>
        <row r="2777">
          <cell r="FD2777">
            <v>0</v>
          </cell>
        </row>
        <row r="2778">
          <cell r="FD2778">
            <v>0</v>
          </cell>
        </row>
        <row r="2779">
          <cell r="FD2779">
            <v>0</v>
          </cell>
        </row>
        <row r="2780">
          <cell r="FD2780">
            <v>0</v>
          </cell>
        </row>
        <row r="2781">
          <cell r="FD2781">
            <v>0</v>
          </cell>
        </row>
        <row r="2782">
          <cell r="FD2782">
            <v>0</v>
          </cell>
        </row>
        <row r="2783">
          <cell r="FD2783">
            <v>0</v>
          </cell>
        </row>
        <row r="2784">
          <cell r="FD2784">
            <v>0</v>
          </cell>
        </row>
        <row r="2785">
          <cell r="FD2785">
            <v>0</v>
          </cell>
        </row>
        <row r="2786">
          <cell r="FD2786">
            <v>0</v>
          </cell>
        </row>
        <row r="2787">
          <cell r="FD2787">
            <v>0</v>
          </cell>
        </row>
        <row r="2788">
          <cell r="FD2788">
            <v>0</v>
          </cell>
        </row>
        <row r="2789">
          <cell r="FD2789">
            <v>0</v>
          </cell>
        </row>
        <row r="2790">
          <cell r="FD2790">
            <v>0</v>
          </cell>
        </row>
        <row r="2791">
          <cell r="FD2791">
            <v>0</v>
          </cell>
        </row>
        <row r="2792">
          <cell r="FD2792">
            <v>0</v>
          </cell>
        </row>
        <row r="2793">
          <cell r="FD2793">
            <v>0</v>
          </cell>
        </row>
        <row r="2794">
          <cell r="FD2794">
            <v>0</v>
          </cell>
        </row>
        <row r="2795">
          <cell r="FD2795">
            <v>0</v>
          </cell>
        </row>
        <row r="2796">
          <cell r="FD2796">
            <v>0</v>
          </cell>
        </row>
        <row r="2797">
          <cell r="FD2797">
            <v>0</v>
          </cell>
        </row>
        <row r="2798">
          <cell r="FD2798">
            <v>0</v>
          </cell>
        </row>
        <row r="2799">
          <cell r="FD2799">
            <v>0</v>
          </cell>
        </row>
        <row r="2800">
          <cell r="FD2800">
            <v>0</v>
          </cell>
        </row>
        <row r="2801">
          <cell r="FD2801">
            <v>0</v>
          </cell>
        </row>
        <row r="2802">
          <cell r="FD2802">
            <v>0</v>
          </cell>
        </row>
        <row r="2803">
          <cell r="FD2803">
            <v>0</v>
          </cell>
        </row>
        <row r="2804">
          <cell r="FD2804">
            <v>0</v>
          </cell>
        </row>
        <row r="2805">
          <cell r="FD2805">
            <v>0</v>
          </cell>
        </row>
        <row r="2806">
          <cell r="FD2806">
            <v>0</v>
          </cell>
        </row>
        <row r="2807">
          <cell r="FD2807">
            <v>0</v>
          </cell>
        </row>
        <row r="2808">
          <cell r="FD2808">
            <v>0</v>
          </cell>
        </row>
        <row r="2809">
          <cell r="FD2809">
            <v>0</v>
          </cell>
        </row>
        <row r="2810">
          <cell r="FD2810">
            <v>0</v>
          </cell>
        </row>
        <row r="2811">
          <cell r="FD2811">
            <v>0</v>
          </cell>
        </row>
        <row r="2812">
          <cell r="FD2812">
            <v>0</v>
          </cell>
        </row>
        <row r="2813">
          <cell r="FD2813">
            <v>0</v>
          </cell>
        </row>
        <row r="2814">
          <cell r="FD2814">
            <v>0</v>
          </cell>
        </row>
        <row r="2815">
          <cell r="FD2815">
            <v>0</v>
          </cell>
        </row>
        <row r="2816">
          <cell r="FD2816">
            <v>0</v>
          </cell>
        </row>
        <row r="2817">
          <cell r="FD2817">
            <v>0</v>
          </cell>
        </row>
        <row r="2818">
          <cell r="FD2818">
            <v>0</v>
          </cell>
        </row>
        <row r="2819">
          <cell r="FD2819">
            <v>0</v>
          </cell>
        </row>
        <row r="2820">
          <cell r="FD2820">
            <v>0</v>
          </cell>
        </row>
        <row r="2821">
          <cell r="FD2821">
            <v>0</v>
          </cell>
        </row>
        <row r="2822">
          <cell r="FD2822">
            <v>0</v>
          </cell>
        </row>
        <row r="2823">
          <cell r="FD2823">
            <v>0</v>
          </cell>
        </row>
        <row r="2824">
          <cell r="FD2824">
            <v>0</v>
          </cell>
        </row>
        <row r="2825">
          <cell r="FD2825">
            <v>0</v>
          </cell>
        </row>
        <row r="2826">
          <cell r="FD2826">
            <v>0</v>
          </cell>
        </row>
        <row r="2827">
          <cell r="FD2827">
            <v>0</v>
          </cell>
        </row>
        <row r="2828">
          <cell r="FD2828">
            <v>0</v>
          </cell>
        </row>
        <row r="2829">
          <cell r="FD2829">
            <v>0</v>
          </cell>
        </row>
        <row r="2830">
          <cell r="FD2830">
            <v>0</v>
          </cell>
        </row>
        <row r="2831">
          <cell r="FD2831">
            <v>0</v>
          </cell>
        </row>
        <row r="2832">
          <cell r="FD2832">
            <v>0</v>
          </cell>
        </row>
        <row r="2833">
          <cell r="FD2833">
            <v>0</v>
          </cell>
        </row>
        <row r="2834">
          <cell r="FD2834">
            <v>0</v>
          </cell>
        </row>
        <row r="2835">
          <cell r="FD2835">
            <v>0</v>
          </cell>
        </row>
        <row r="2836">
          <cell r="FD2836">
            <v>0</v>
          </cell>
        </row>
        <row r="2837">
          <cell r="FD2837">
            <v>0</v>
          </cell>
        </row>
        <row r="2838">
          <cell r="FD2838">
            <v>0</v>
          </cell>
        </row>
        <row r="2839">
          <cell r="FD2839">
            <v>0</v>
          </cell>
        </row>
        <row r="2840">
          <cell r="FD2840">
            <v>0</v>
          </cell>
        </row>
        <row r="2841">
          <cell r="FD2841">
            <v>0</v>
          </cell>
        </row>
        <row r="2842">
          <cell r="FD2842">
            <v>0</v>
          </cell>
        </row>
        <row r="2843">
          <cell r="FD2843">
            <v>0</v>
          </cell>
        </row>
        <row r="2844">
          <cell r="FD2844">
            <v>0</v>
          </cell>
        </row>
        <row r="2845">
          <cell r="FD2845">
            <v>0</v>
          </cell>
        </row>
        <row r="2846">
          <cell r="FD2846">
            <v>0</v>
          </cell>
        </row>
        <row r="2847">
          <cell r="FD2847">
            <v>0</v>
          </cell>
        </row>
        <row r="2848">
          <cell r="FD2848">
            <v>0</v>
          </cell>
        </row>
        <row r="2849">
          <cell r="FD2849">
            <v>0</v>
          </cell>
        </row>
        <row r="2850">
          <cell r="FD2850">
            <v>0</v>
          </cell>
        </row>
        <row r="2851">
          <cell r="FD2851">
            <v>0</v>
          </cell>
        </row>
        <row r="2852">
          <cell r="FD2852">
            <v>0</v>
          </cell>
        </row>
        <row r="2853">
          <cell r="FD2853">
            <v>0</v>
          </cell>
        </row>
        <row r="2854">
          <cell r="FD2854">
            <v>0</v>
          </cell>
        </row>
        <row r="2855">
          <cell r="FD2855">
            <v>0</v>
          </cell>
        </row>
        <row r="2856">
          <cell r="FD2856">
            <v>0</v>
          </cell>
        </row>
        <row r="2857">
          <cell r="FD2857">
            <v>0</v>
          </cell>
        </row>
        <row r="2858">
          <cell r="FD2858">
            <v>0</v>
          </cell>
        </row>
        <row r="2859">
          <cell r="FD2859">
            <v>0</v>
          </cell>
        </row>
        <row r="2860">
          <cell r="FD2860">
            <v>0</v>
          </cell>
        </row>
        <row r="2861">
          <cell r="FD2861">
            <v>0</v>
          </cell>
        </row>
        <row r="2862">
          <cell r="FD2862">
            <v>0</v>
          </cell>
        </row>
        <row r="2863">
          <cell r="FD2863">
            <v>0</v>
          </cell>
        </row>
        <row r="2864">
          <cell r="FD2864">
            <v>0</v>
          </cell>
        </row>
        <row r="2865">
          <cell r="FD2865">
            <v>0</v>
          </cell>
        </row>
        <row r="2866">
          <cell r="FD2866">
            <v>0</v>
          </cell>
        </row>
        <row r="2867">
          <cell r="FD2867">
            <v>0</v>
          </cell>
        </row>
        <row r="2868">
          <cell r="FD2868">
            <v>0</v>
          </cell>
        </row>
        <row r="2869">
          <cell r="FD2869">
            <v>0</v>
          </cell>
        </row>
        <row r="2870">
          <cell r="FD2870">
            <v>0</v>
          </cell>
        </row>
        <row r="2871">
          <cell r="FD2871">
            <v>0</v>
          </cell>
        </row>
        <row r="2872">
          <cell r="FD2872">
            <v>0</v>
          </cell>
        </row>
        <row r="2873">
          <cell r="FD2873">
            <v>0</v>
          </cell>
        </row>
        <row r="2874">
          <cell r="FD2874">
            <v>0</v>
          </cell>
        </row>
        <row r="2875">
          <cell r="FD2875">
            <v>0</v>
          </cell>
        </row>
        <row r="2876">
          <cell r="FD2876">
            <v>0</v>
          </cell>
        </row>
        <row r="2877">
          <cell r="FD2877">
            <v>0</v>
          </cell>
        </row>
        <row r="2878">
          <cell r="FD2878">
            <v>0</v>
          </cell>
        </row>
        <row r="2879">
          <cell r="FD2879">
            <v>0</v>
          </cell>
        </row>
        <row r="2880">
          <cell r="FD2880">
            <v>0</v>
          </cell>
        </row>
        <row r="2881">
          <cell r="FD2881">
            <v>0</v>
          </cell>
        </row>
        <row r="2882">
          <cell r="FD2882">
            <v>0</v>
          </cell>
        </row>
        <row r="2883">
          <cell r="FD2883">
            <v>0</v>
          </cell>
        </row>
        <row r="2884">
          <cell r="FD2884">
            <v>0</v>
          </cell>
        </row>
        <row r="2885">
          <cell r="FD2885">
            <v>0</v>
          </cell>
        </row>
        <row r="2886">
          <cell r="FD2886">
            <v>0</v>
          </cell>
        </row>
        <row r="2887">
          <cell r="FD2887">
            <v>0</v>
          </cell>
        </row>
        <row r="2888">
          <cell r="FD2888">
            <v>0</v>
          </cell>
        </row>
        <row r="2889">
          <cell r="FD2889">
            <v>0</v>
          </cell>
        </row>
        <row r="2890">
          <cell r="FD2890">
            <v>0</v>
          </cell>
        </row>
        <row r="2891">
          <cell r="FD2891">
            <v>0</v>
          </cell>
        </row>
        <row r="2892">
          <cell r="FD2892">
            <v>0</v>
          </cell>
        </row>
        <row r="2893">
          <cell r="FD2893">
            <v>0</v>
          </cell>
        </row>
        <row r="2894">
          <cell r="FD2894">
            <v>0</v>
          </cell>
        </row>
        <row r="2895">
          <cell r="FD2895">
            <v>0</v>
          </cell>
        </row>
        <row r="2896">
          <cell r="FD2896">
            <v>0</v>
          </cell>
        </row>
        <row r="2897">
          <cell r="FD2897">
            <v>0</v>
          </cell>
        </row>
        <row r="2898">
          <cell r="FD2898">
            <v>0</v>
          </cell>
        </row>
        <row r="2899">
          <cell r="FD2899">
            <v>0</v>
          </cell>
        </row>
        <row r="2900">
          <cell r="FD2900">
            <v>0</v>
          </cell>
        </row>
        <row r="2901">
          <cell r="FD2901">
            <v>0</v>
          </cell>
        </row>
        <row r="2902">
          <cell r="FD2902">
            <v>0</v>
          </cell>
        </row>
        <row r="2903">
          <cell r="FD2903">
            <v>0</v>
          </cell>
        </row>
        <row r="2904">
          <cell r="FD2904">
            <v>0</v>
          </cell>
        </row>
        <row r="2905">
          <cell r="FD2905">
            <v>0</v>
          </cell>
        </row>
        <row r="2906">
          <cell r="FD2906">
            <v>0</v>
          </cell>
        </row>
        <row r="2907">
          <cell r="FD2907">
            <v>0</v>
          </cell>
        </row>
        <row r="2908">
          <cell r="FD2908">
            <v>0</v>
          </cell>
        </row>
        <row r="2909">
          <cell r="FD2909">
            <v>0</v>
          </cell>
        </row>
        <row r="2910">
          <cell r="FD2910">
            <v>0</v>
          </cell>
        </row>
        <row r="2911">
          <cell r="FD2911">
            <v>0</v>
          </cell>
        </row>
        <row r="2912">
          <cell r="FD2912">
            <v>0</v>
          </cell>
        </row>
        <row r="2913">
          <cell r="FD2913">
            <v>0</v>
          </cell>
        </row>
        <row r="2914">
          <cell r="FD2914">
            <v>0</v>
          </cell>
        </row>
        <row r="2915">
          <cell r="FD2915">
            <v>0</v>
          </cell>
        </row>
        <row r="2916">
          <cell r="FD2916">
            <v>0</v>
          </cell>
        </row>
        <row r="2917">
          <cell r="FD2917">
            <v>0</v>
          </cell>
        </row>
        <row r="2918">
          <cell r="FD2918">
            <v>0</v>
          </cell>
        </row>
        <row r="2919">
          <cell r="FD2919">
            <v>0</v>
          </cell>
        </row>
        <row r="2920">
          <cell r="FD2920">
            <v>0</v>
          </cell>
        </row>
        <row r="2921">
          <cell r="FD2921">
            <v>0</v>
          </cell>
        </row>
        <row r="2922">
          <cell r="FD2922">
            <v>0</v>
          </cell>
        </row>
        <row r="2923">
          <cell r="FD2923">
            <v>0</v>
          </cell>
        </row>
        <row r="2924">
          <cell r="FD2924">
            <v>0</v>
          </cell>
        </row>
        <row r="2925">
          <cell r="FD2925">
            <v>0</v>
          </cell>
        </row>
        <row r="2926">
          <cell r="FD2926">
            <v>0</v>
          </cell>
        </row>
        <row r="2927">
          <cell r="FD2927">
            <v>0</v>
          </cell>
        </row>
        <row r="2928">
          <cell r="FD2928">
            <v>0</v>
          </cell>
        </row>
        <row r="2929">
          <cell r="FD2929">
            <v>0</v>
          </cell>
        </row>
        <row r="2930">
          <cell r="FD2930">
            <v>0</v>
          </cell>
        </row>
        <row r="2931">
          <cell r="FD2931">
            <v>0</v>
          </cell>
        </row>
        <row r="2932">
          <cell r="FD2932">
            <v>0</v>
          </cell>
        </row>
        <row r="2933">
          <cell r="FD2933">
            <v>0</v>
          </cell>
        </row>
        <row r="2934">
          <cell r="FD2934">
            <v>0</v>
          </cell>
        </row>
        <row r="2935">
          <cell r="FD2935">
            <v>0</v>
          </cell>
        </row>
        <row r="2936">
          <cell r="FD2936">
            <v>0</v>
          </cell>
        </row>
        <row r="2937">
          <cell r="FD2937">
            <v>0</v>
          </cell>
        </row>
        <row r="2938">
          <cell r="FD2938">
            <v>0</v>
          </cell>
        </row>
        <row r="2939">
          <cell r="FD2939">
            <v>0</v>
          </cell>
        </row>
        <row r="2940">
          <cell r="FD2940">
            <v>0</v>
          </cell>
        </row>
        <row r="2941">
          <cell r="FD2941">
            <v>0</v>
          </cell>
        </row>
        <row r="2942">
          <cell r="FD2942">
            <v>0</v>
          </cell>
        </row>
        <row r="2943">
          <cell r="FD2943">
            <v>0</v>
          </cell>
        </row>
        <row r="2944">
          <cell r="FD2944">
            <v>0</v>
          </cell>
        </row>
        <row r="2945">
          <cell r="FD2945">
            <v>0</v>
          </cell>
        </row>
        <row r="2946">
          <cell r="FD2946">
            <v>0</v>
          </cell>
        </row>
        <row r="2947">
          <cell r="FD2947">
            <v>0</v>
          </cell>
        </row>
        <row r="2948">
          <cell r="FD2948">
            <v>0</v>
          </cell>
        </row>
        <row r="2949">
          <cell r="FD2949">
            <v>0</v>
          </cell>
        </row>
        <row r="2950">
          <cell r="FD2950">
            <v>0</v>
          </cell>
        </row>
        <row r="2951">
          <cell r="FD2951">
            <v>0</v>
          </cell>
        </row>
        <row r="2952">
          <cell r="FD2952">
            <v>0</v>
          </cell>
        </row>
        <row r="2953">
          <cell r="FD2953">
            <v>0</v>
          </cell>
        </row>
        <row r="2954">
          <cell r="FD2954">
            <v>0</v>
          </cell>
        </row>
        <row r="2955">
          <cell r="FD2955">
            <v>0</v>
          </cell>
        </row>
        <row r="2956">
          <cell r="FD2956">
            <v>0</v>
          </cell>
        </row>
        <row r="2957">
          <cell r="FD2957">
            <v>0</v>
          </cell>
        </row>
        <row r="2958">
          <cell r="FD2958">
            <v>0</v>
          </cell>
        </row>
        <row r="2959">
          <cell r="FD2959">
            <v>0</v>
          </cell>
        </row>
        <row r="2960">
          <cell r="FD2960">
            <v>0</v>
          </cell>
        </row>
        <row r="2961">
          <cell r="FD2961">
            <v>0</v>
          </cell>
        </row>
        <row r="2962">
          <cell r="FD2962">
            <v>0</v>
          </cell>
        </row>
        <row r="2963">
          <cell r="FD2963">
            <v>0</v>
          </cell>
        </row>
        <row r="2964">
          <cell r="FD2964">
            <v>0</v>
          </cell>
        </row>
        <row r="2965">
          <cell r="FD2965">
            <v>0</v>
          </cell>
        </row>
        <row r="2966">
          <cell r="FD2966">
            <v>0</v>
          </cell>
        </row>
        <row r="2967">
          <cell r="FD2967">
            <v>0</v>
          </cell>
        </row>
        <row r="2968">
          <cell r="FD2968">
            <v>0</v>
          </cell>
        </row>
        <row r="2969">
          <cell r="FD2969">
            <v>0</v>
          </cell>
        </row>
        <row r="2970">
          <cell r="FD2970">
            <v>0</v>
          </cell>
        </row>
        <row r="2971">
          <cell r="FD2971">
            <v>0</v>
          </cell>
        </row>
        <row r="2972">
          <cell r="FD2972">
            <v>0</v>
          </cell>
        </row>
        <row r="2973">
          <cell r="FD2973">
            <v>0</v>
          </cell>
        </row>
        <row r="2974">
          <cell r="FD2974">
            <v>0</v>
          </cell>
        </row>
        <row r="2975">
          <cell r="FD2975">
            <v>0</v>
          </cell>
        </row>
        <row r="2976">
          <cell r="FD2976">
            <v>0</v>
          </cell>
        </row>
        <row r="2977">
          <cell r="FD2977">
            <v>0</v>
          </cell>
        </row>
        <row r="2978">
          <cell r="FD2978">
            <v>0</v>
          </cell>
        </row>
        <row r="2979">
          <cell r="FD2979">
            <v>0</v>
          </cell>
        </row>
        <row r="2980">
          <cell r="FD2980">
            <v>0</v>
          </cell>
        </row>
        <row r="2981">
          <cell r="FD2981">
            <v>0</v>
          </cell>
        </row>
        <row r="2982">
          <cell r="FD2982">
            <v>0</v>
          </cell>
        </row>
        <row r="2983">
          <cell r="FD2983">
            <v>0</v>
          </cell>
        </row>
        <row r="2984">
          <cell r="FD2984">
            <v>0</v>
          </cell>
        </row>
        <row r="2985">
          <cell r="FD2985">
            <v>0</v>
          </cell>
        </row>
        <row r="2986">
          <cell r="FD2986">
            <v>0</v>
          </cell>
        </row>
        <row r="2987">
          <cell r="FD2987">
            <v>0</v>
          </cell>
        </row>
        <row r="2988">
          <cell r="FD2988">
            <v>0</v>
          </cell>
        </row>
        <row r="2989">
          <cell r="FD2989">
            <v>0</v>
          </cell>
        </row>
        <row r="2990">
          <cell r="FD2990">
            <v>0</v>
          </cell>
        </row>
        <row r="2991">
          <cell r="FD2991">
            <v>0</v>
          </cell>
        </row>
        <row r="2992">
          <cell r="FD2992">
            <v>0</v>
          </cell>
        </row>
        <row r="2993">
          <cell r="FD2993">
            <v>0</v>
          </cell>
        </row>
        <row r="2994">
          <cell r="FD2994">
            <v>0</v>
          </cell>
        </row>
        <row r="2995">
          <cell r="FD2995">
            <v>0</v>
          </cell>
        </row>
        <row r="2996">
          <cell r="FD2996">
            <v>0</v>
          </cell>
        </row>
        <row r="2997">
          <cell r="FD2997">
            <v>0</v>
          </cell>
        </row>
        <row r="2998">
          <cell r="FD2998">
            <v>0</v>
          </cell>
        </row>
        <row r="2999">
          <cell r="FD2999">
            <v>0</v>
          </cell>
        </row>
        <row r="3000">
          <cell r="FD3000">
            <v>0</v>
          </cell>
        </row>
        <row r="3001">
          <cell r="FD3001">
            <v>0</v>
          </cell>
        </row>
        <row r="3002">
          <cell r="FD3002">
            <v>0</v>
          </cell>
        </row>
        <row r="3003">
          <cell r="FD3003">
            <v>0</v>
          </cell>
        </row>
        <row r="3004">
          <cell r="FD3004">
            <v>0</v>
          </cell>
        </row>
        <row r="3005">
          <cell r="FD3005">
            <v>0</v>
          </cell>
        </row>
        <row r="3006">
          <cell r="FD3006">
            <v>0</v>
          </cell>
        </row>
        <row r="3007">
          <cell r="FD3007">
            <v>0</v>
          </cell>
        </row>
        <row r="3008">
          <cell r="FD3008">
            <v>0</v>
          </cell>
        </row>
        <row r="3009">
          <cell r="FD3009">
            <v>0</v>
          </cell>
        </row>
        <row r="3010">
          <cell r="FD3010">
            <v>0</v>
          </cell>
        </row>
        <row r="3011">
          <cell r="FD3011">
            <v>0</v>
          </cell>
        </row>
        <row r="3012">
          <cell r="FD3012">
            <v>0</v>
          </cell>
        </row>
        <row r="3013">
          <cell r="FD3013">
            <v>0</v>
          </cell>
        </row>
        <row r="3014">
          <cell r="FD3014">
            <v>0</v>
          </cell>
        </row>
        <row r="3015">
          <cell r="FD3015">
            <v>0</v>
          </cell>
        </row>
        <row r="3016">
          <cell r="FD3016">
            <v>0</v>
          </cell>
        </row>
        <row r="3017">
          <cell r="FD3017">
            <v>0</v>
          </cell>
        </row>
        <row r="3018">
          <cell r="FD3018">
            <v>0</v>
          </cell>
        </row>
        <row r="3019">
          <cell r="FD3019">
            <v>0</v>
          </cell>
        </row>
        <row r="3020">
          <cell r="FD3020">
            <v>0</v>
          </cell>
        </row>
        <row r="3021">
          <cell r="FD3021">
            <v>0</v>
          </cell>
        </row>
        <row r="3022">
          <cell r="FD3022">
            <v>0</v>
          </cell>
        </row>
        <row r="3023">
          <cell r="FD3023">
            <v>0</v>
          </cell>
        </row>
        <row r="3024">
          <cell r="FD3024">
            <v>0</v>
          </cell>
        </row>
        <row r="3025">
          <cell r="FD3025">
            <v>0</v>
          </cell>
        </row>
        <row r="3026">
          <cell r="FD3026">
            <v>0</v>
          </cell>
        </row>
        <row r="3027">
          <cell r="FD3027">
            <v>0</v>
          </cell>
        </row>
        <row r="3028">
          <cell r="FD3028">
            <v>0</v>
          </cell>
        </row>
        <row r="3029">
          <cell r="FD3029">
            <v>0</v>
          </cell>
        </row>
        <row r="3030">
          <cell r="FD3030">
            <v>0</v>
          </cell>
        </row>
        <row r="3031">
          <cell r="FD3031">
            <v>0</v>
          </cell>
        </row>
        <row r="3032">
          <cell r="FD3032">
            <v>0</v>
          </cell>
        </row>
        <row r="3033">
          <cell r="FD3033">
            <v>0</v>
          </cell>
        </row>
        <row r="3034">
          <cell r="FD3034">
            <v>0</v>
          </cell>
        </row>
        <row r="3035">
          <cell r="FD3035">
            <v>0</v>
          </cell>
        </row>
        <row r="3036">
          <cell r="FD3036">
            <v>0</v>
          </cell>
        </row>
        <row r="3037">
          <cell r="FD3037">
            <v>0</v>
          </cell>
        </row>
        <row r="3038">
          <cell r="FD3038">
            <v>0</v>
          </cell>
        </row>
        <row r="3039">
          <cell r="FD3039">
            <v>0</v>
          </cell>
        </row>
        <row r="3040">
          <cell r="FD3040">
            <v>0</v>
          </cell>
        </row>
        <row r="3041">
          <cell r="FD3041">
            <v>0</v>
          </cell>
        </row>
        <row r="3042">
          <cell r="FD3042">
            <v>0</v>
          </cell>
        </row>
        <row r="3043">
          <cell r="FD3043">
            <v>0</v>
          </cell>
        </row>
        <row r="3044">
          <cell r="FD3044">
            <v>0</v>
          </cell>
        </row>
        <row r="3045">
          <cell r="FD3045">
            <v>0</v>
          </cell>
        </row>
        <row r="3046">
          <cell r="FD3046">
            <v>0</v>
          </cell>
        </row>
        <row r="3047">
          <cell r="FD3047">
            <v>0</v>
          </cell>
        </row>
        <row r="3048">
          <cell r="FD3048">
            <v>0</v>
          </cell>
        </row>
        <row r="3049">
          <cell r="FD3049">
            <v>0</v>
          </cell>
        </row>
        <row r="3050">
          <cell r="FD3050">
            <v>0</v>
          </cell>
        </row>
        <row r="3051">
          <cell r="FD3051">
            <v>0</v>
          </cell>
        </row>
        <row r="3052">
          <cell r="FD3052">
            <v>0</v>
          </cell>
        </row>
        <row r="3053">
          <cell r="FD3053">
            <v>0</v>
          </cell>
        </row>
        <row r="3054">
          <cell r="FD3054">
            <v>0</v>
          </cell>
        </row>
        <row r="3055">
          <cell r="FD3055">
            <v>0</v>
          </cell>
        </row>
        <row r="3056">
          <cell r="FD3056">
            <v>0</v>
          </cell>
        </row>
        <row r="3057">
          <cell r="FD3057">
            <v>0</v>
          </cell>
        </row>
        <row r="3058">
          <cell r="FD3058">
            <v>0</v>
          </cell>
        </row>
        <row r="3059">
          <cell r="FD3059">
            <v>0</v>
          </cell>
        </row>
        <row r="3060">
          <cell r="FD3060">
            <v>0</v>
          </cell>
        </row>
        <row r="3061">
          <cell r="FD3061">
            <v>0</v>
          </cell>
        </row>
        <row r="3062">
          <cell r="FD3062">
            <v>0</v>
          </cell>
        </row>
        <row r="3063">
          <cell r="FD3063">
            <v>0</v>
          </cell>
        </row>
        <row r="3064">
          <cell r="FD3064">
            <v>0</v>
          </cell>
        </row>
        <row r="3065">
          <cell r="FD3065">
            <v>0</v>
          </cell>
        </row>
        <row r="3066">
          <cell r="FD3066">
            <v>0</v>
          </cell>
        </row>
        <row r="3067">
          <cell r="FD3067">
            <v>0</v>
          </cell>
        </row>
        <row r="3068">
          <cell r="FD3068">
            <v>0</v>
          </cell>
        </row>
        <row r="3069">
          <cell r="FD3069">
            <v>0</v>
          </cell>
        </row>
        <row r="3070">
          <cell r="FD3070">
            <v>0</v>
          </cell>
        </row>
        <row r="3071">
          <cell r="FD3071">
            <v>0</v>
          </cell>
        </row>
        <row r="3072">
          <cell r="FD3072">
            <v>0</v>
          </cell>
        </row>
        <row r="3073">
          <cell r="FD3073">
            <v>0</v>
          </cell>
        </row>
        <row r="3074">
          <cell r="FD3074">
            <v>0</v>
          </cell>
        </row>
        <row r="3075">
          <cell r="FD3075">
            <v>0</v>
          </cell>
        </row>
        <row r="3076">
          <cell r="FD3076">
            <v>0</v>
          </cell>
        </row>
        <row r="3077">
          <cell r="FD3077">
            <v>0</v>
          </cell>
        </row>
        <row r="3078">
          <cell r="FD3078">
            <v>0</v>
          </cell>
        </row>
        <row r="3079">
          <cell r="FD3079">
            <v>0</v>
          </cell>
        </row>
        <row r="3080">
          <cell r="FD3080">
            <v>0</v>
          </cell>
        </row>
        <row r="3081">
          <cell r="FD3081">
            <v>0</v>
          </cell>
        </row>
        <row r="3082">
          <cell r="FD3082">
            <v>0</v>
          </cell>
        </row>
        <row r="3083">
          <cell r="FD3083">
            <v>0</v>
          </cell>
        </row>
        <row r="3084">
          <cell r="FD3084">
            <v>0</v>
          </cell>
        </row>
        <row r="3085">
          <cell r="FD3085">
            <v>0</v>
          </cell>
        </row>
        <row r="3086">
          <cell r="FD3086">
            <v>0</v>
          </cell>
        </row>
        <row r="3087">
          <cell r="FD3087">
            <v>0</v>
          </cell>
        </row>
        <row r="3088">
          <cell r="FD3088">
            <v>0</v>
          </cell>
        </row>
        <row r="3089">
          <cell r="FD3089">
            <v>0</v>
          </cell>
        </row>
        <row r="3090">
          <cell r="FD3090">
            <v>0</v>
          </cell>
        </row>
        <row r="3091">
          <cell r="FD3091">
            <v>0</v>
          </cell>
        </row>
        <row r="3092">
          <cell r="FD3092">
            <v>0</v>
          </cell>
        </row>
        <row r="3093">
          <cell r="FD3093">
            <v>0</v>
          </cell>
        </row>
        <row r="3094">
          <cell r="FD3094">
            <v>0</v>
          </cell>
        </row>
        <row r="3095">
          <cell r="FD3095">
            <v>0</v>
          </cell>
        </row>
        <row r="3096">
          <cell r="FD3096">
            <v>0</v>
          </cell>
        </row>
        <row r="3097">
          <cell r="FD3097">
            <v>0</v>
          </cell>
        </row>
        <row r="3098">
          <cell r="FD3098">
            <v>0</v>
          </cell>
        </row>
        <row r="3099">
          <cell r="FD3099">
            <v>0</v>
          </cell>
        </row>
        <row r="3100">
          <cell r="FD3100">
            <v>0</v>
          </cell>
        </row>
        <row r="3101">
          <cell r="FD3101">
            <v>0</v>
          </cell>
        </row>
        <row r="3102">
          <cell r="FD3102">
            <v>0</v>
          </cell>
        </row>
        <row r="3103">
          <cell r="FD3103">
            <v>0</v>
          </cell>
        </row>
        <row r="3104">
          <cell r="FD3104">
            <v>0</v>
          </cell>
        </row>
        <row r="3105">
          <cell r="FD3105">
            <v>0</v>
          </cell>
        </row>
        <row r="3106">
          <cell r="FD3106">
            <v>0</v>
          </cell>
        </row>
        <row r="3107">
          <cell r="FD3107">
            <v>0</v>
          </cell>
        </row>
        <row r="3108">
          <cell r="FD3108">
            <v>0</v>
          </cell>
        </row>
        <row r="3109">
          <cell r="FD3109">
            <v>0</v>
          </cell>
        </row>
        <row r="3110">
          <cell r="FD3110">
            <v>0</v>
          </cell>
        </row>
        <row r="3111">
          <cell r="FD3111">
            <v>0</v>
          </cell>
        </row>
        <row r="3112">
          <cell r="FD3112">
            <v>0</v>
          </cell>
        </row>
        <row r="3113">
          <cell r="FD3113">
            <v>0</v>
          </cell>
        </row>
        <row r="3114">
          <cell r="FD3114">
            <v>0</v>
          </cell>
        </row>
        <row r="3115">
          <cell r="FD3115">
            <v>0</v>
          </cell>
        </row>
        <row r="3116">
          <cell r="FD3116">
            <v>0</v>
          </cell>
        </row>
        <row r="3117">
          <cell r="FD3117">
            <v>0</v>
          </cell>
        </row>
        <row r="3118">
          <cell r="FD3118">
            <v>0</v>
          </cell>
        </row>
        <row r="3119">
          <cell r="FD3119">
            <v>0</v>
          </cell>
        </row>
        <row r="3120">
          <cell r="FD3120">
            <v>0</v>
          </cell>
        </row>
        <row r="3121">
          <cell r="FD3121">
            <v>0</v>
          </cell>
        </row>
        <row r="3122">
          <cell r="FD3122">
            <v>0</v>
          </cell>
        </row>
        <row r="3123">
          <cell r="FD3123">
            <v>0</v>
          </cell>
        </row>
        <row r="3124">
          <cell r="FD3124">
            <v>0</v>
          </cell>
        </row>
        <row r="3125">
          <cell r="FD3125">
            <v>0</v>
          </cell>
        </row>
        <row r="3126">
          <cell r="FD3126">
            <v>0</v>
          </cell>
        </row>
        <row r="3127">
          <cell r="FD3127">
            <v>0</v>
          </cell>
        </row>
        <row r="3128">
          <cell r="FD3128">
            <v>0</v>
          </cell>
        </row>
        <row r="3129">
          <cell r="FD3129">
            <v>0</v>
          </cell>
        </row>
        <row r="3130">
          <cell r="FD3130">
            <v>0</v>
          </cell>
        </row>
        <row r="3131">
          <cell r="FD3131">
            <v>0</v>
          </cell>
        </row>
        <row r="3132">
          <cell r="FD3132">
            <v>0</v>
          </cell>
        </row>
        <row r="3133">
          <cell r="FD3133">
            <v>0</v>
          </cell>
        </row>
        <row r="3134">
          <cell r="FD3134">
            <v>0</v>
          </cell>
        </row>
        <row r="3135">
          <cell r="FD3135">
            <v>0</v>
          </cell>
        </row>
        <row r="3136">
          <cell r="FD3136">
            <v>0</v>
          </cell>
        </row>
        <row r="3137">
          <cell r="FD3137">
            <v>0</v>
          </cell>
        </row>
        <row r="3138">
          <cell r="FD3138">
            <v>0</v>
          </cell>
        </row>
        <row r="3139">
          <cell r="FD3139">
            <v>0</v>
          </cell>
        </row>
        <row r="3140">
          <cell r="FD3140">
            <v>0</v>
          </cell>
        </row>
        <row r="3141">
          <cell r="FD3141">
            <v>0</v>
          </cell>
        </row>
        <row r="3142">
          <cell r="FD3142">
            <v>0</v>
          </cell>
        </row>
        <row r="3143">
          <cell r="FD3143">
            <v>0</v>
          </cell>
        </row>
        <row r="3144">
          <cell r="FD3144">
            <v>0</v>
          </cell>
        </row>
        <row r="3145">
          <cell r="FD3145">
            <v>0</v>
          </cell>
        </row>
        <row r="3146">
          <cell r="FD3146">
            <v>0</v>
          </cell>
        </row>
        <row r="3147">
          <cell r="FD3147">
            <v>0</v>
          </cell>
        </row>
        <row r="3148">
          <cell r="FD3148">
            <v>0</v>
          </cell>
        </row>
        <row r="3149">
          <cell r="FD3149">
            <v>0</v>
          </cell>
        </row>
        <row r="3150">
          <cell r="FD3150">
            <v>0</v>
          </cell>
        </row>
        <row r="3151">
          <cell r="FD3151">
            <v>0</v>
          </cell>
        </row>
        <row r="3152">
          <cell r="FD3152">
            <v>0</v>
          </cell>
        </row>
        <row r="3153">
          <cell r="FD3153">
            <v>0</v>
          </cell>
        </row>
        <row r="3154">
          <cell r="FD3154">
            <v>0</v>
          </cell>
        </row>
        <row r="3155">
          <cell r="FD3155">
            <v>0</v>
          </cell>
        </row>
        <row r="3156">
          <cell r="FD3156">
            <v>0</v>
          </cell>
        </row>
        <row r="3157">
          <cell r="FD3157">
            <v>0</v>
          </cell>
        </row>
        <row r="3158">
          <cell r="FD3158">
            <v>0</v>
          </cell>
        </row>
        <row r="3159">
          <cell r="FD3159">
            <v>0</v>
          </cell>
        </row>
        <row r="3160">
          <cell r="FD3160">
            <v>0</v>
          </cell>
        </row>
        <row r="3161">
          <cell r="FD3161">
            <v>0</v>
          </cell>
        </row>
        <row r="3162">
          <cell r="FD3162">
            <v>0</v>
          </cell>
        </row>
        <row r="3163">
          <cell r="FD3163">
            <v>0</v>
          </cell>
        </row>
        <row r="3164">
          <cell r="FD3164">
            <v>0</v>
          </cell>
        </row>
        <row r="3165">
          <cell r="FD3165">
            <v>0</v>
          </cell>
        </row>
        <row r="3166">
          <cell r="FD3166">
            <v>0</v>
          </cell>
        </row>
        <row r="3167">
          <cell r="FD3167">
            <v>0</v>
          </cell>
        </row>
        <row r="3168">
          <cell r="FD3168">
            <v>0</v>
          </cell>
        </row>
        <row r="3169">
          <cell r="FD3169">
            <v>0</v>
          </cell>
        </row>
        <row r="3170">
          <cell r="FD3170">
            <v>0</v>
          </cell>
        </row>
        <row r="3171">
          <cell r="FD3171">
            <v>0</v>
          </cell>
        </row>
        <row r="3172">
          <cell r="FD3172">
            <v>0</v>
          </cell>
        </row>
        <row r="3173">
          <cell r="FD3173">
            <v>0</v>
          </cell>
        </row>
        <row r="3174">
          <cell r="FD3174">
            <v>0</v>
          </cell>
        </row>
        <row r="3175">
          <cell r="FD3175">
            <v>0</v>
          </cell>
        </row>
        <row r="3176">
          <cell r="FD3176">
            <v>0</v>
          </cell>
        </row>
        <row r="3177">
          <cell r="FD3177">
            <v>0</v>
          </cell>
        </row>
        <row r="3178">
          <cell r="FD3178">
            <v>0</v>
          </cell>
        </row>
        <row r="3179">
          <cell r="FD3179">
            <v>0</v>
          </cell>
        </row>
        <row r="3180">
          <cell r="FD3180">
            <v>0</v>
          </cell>
        </row>
        <row r="3181">
          <cell r="FD3181">
            <v>0</v>
          </cell>
        </row>
        <row r="3182">
          <cell r="FD3182">
            <v>0</v>
          </cell>
        </row>
        <row r="3183">
          <cell r="FD3183">
            <v>0</v>
          </cell>
        </row>
        <row r="3184">
          <cell r="FD3184">
            <v>0</v>
          </cell>
        </row>
        <row r="3185">
          <cell r="FD3185">
            <v>0</v>
          </cell>
        </row>
        <row r="3186">
          <cell r="FD3186">
            <v>0</v>
          </cell>
        </row>
        <row r="3187">
          <cell r="FD3187">
            <v>0</v>
          </cell>
        </row>
        <row r="3188">
          <cell r="FD3188">
            <v>0</v>
          </cell>
        </row>
        <row r="3189">
          <cell r="FD3189">
            <v>0</v>
          </cell>
        </row>
        <row r="3190">
          <cell r="FD3190">
            <v>0</v>
          </cell>
        </row>
        <row r="3191">
          <cell r="FD3191">
            <v>0</v>
          </cell>
        </row>
        <row r="3192">
          <cell r="FD3192">
            <v>0</v>
          </cell>
        </row>
        <row r="3193">
          <cell r="FD3193">
            <v>0</v>
          </cell>
        </row>
        <row r="3194">
          <cell r="FD3194">
            <v>0</v>
          </cell>
        </row>
        <row r="3195">
          <cell r="FD3195">
            <v>0</v>
          </cell>
        </row>
        <row r="3196">
          <cell r="FD3196">
            <v>0</v>
          </cell>
        </row>
        <row r="3197">
          <cell r="FD3197">
            <v>0</v>
          </cell>
        </row>
        <row r="3198">
          <cell r="FD3198">
            <v>0</v>
          </cell>
        </row>
        <row r="3199">
          <cell r="FD3199">
            <v>0</v>
          </cell>
        </row>
        <row r="3200">
          <cell r="FD3200">
            <v>0</v>
          </cell>
        </row>
        <row r="3201">
          <cell r="FD3201">
            <v>0</v>
          </cell>
        </row>
        <row r="3202">
          <cell r="FD3202">
            <v>0</v>
          </cell>
        </row>
        <row r="3203">
          <cell r="FD3203">
            <v>0</v>
          </cell>
        </row>
        <row r="3204">
          <cell r="FD3204">
            <v>0</v>
          </cell>
        </row>
        <row r="3205">
          <cell r="FD3205">
            <v>0</v>
          </cell>
        </row>
        <row r="3206">
          <cell r="FD3206">
            <v>0</v>
          </cell>
        </row>
        <row r="3207">
          <cell r="FD3207">
            <v>0</v>
          </cell>
        </row>
        <row r="3208">
          <cell r="FD3208">
            <v>0</v>
          </cell>
        </row>
        <row r="3209">
          <cell r="FD3209">
            <v>0</v>
          </cell>
        </row>
        <row r="3210">
          <cell r="FD3210">
            <v>0</v>
          </cell>
        </row>
        <row r="3211">
          <cell r="FD3211">
            <v>0</v>
          </cell>
        </row>
        <row r="3212">
          <cell r="FD3212">
            <v>0</v>
          </cell>
        </row>
        <row r="3213">
          <cell r="FD3213">
            <v>0</v>
          </cell>
        </row>
        <row r="3214">
          <cell r="FD3214">
            <v>0</v>
          </cell>
        </row>
        <row r="3215">
          <cell r="FD3215">
            <v>0</v>
          </cell>
        </row>
        <row r="3216">
          <cell r="FD3216">
            <v>0</v>
          </cell>
        </row>
        <row r="3217">
          <cell r="FD3217">
            <v>0</v>
          </cell>
        </row>
        <row r="3218">
          <cell r="FD3218">
            <v>0</v>
          </cell>
        </row>
        <row r="3219">
          <cell r="FD3219">
            <v>0</v>
          </cell>
        </row>
        <row r="3220">
          <cell r="FD3220">
            <v>0</v>
          </cell>
        </row>
        <row r="3221">
          <cell r="FD3221">
            <v>0</v>
          </cell>
        </row>
        <row r="3222">
          <cell r="FD3222">
            <v>0</v>
          </cell>
        </row>
        <row r="3223">
          <cell r="FD3223">
            <v>0</v>
          </cell>
        </row>
        <row r="3224">
          <cell r="FD3224">
            <v>0</v>
          </cell>
        </row>
        <row r="3225">
          <cell r="FD3225">
            <v>0</v>
          </cell>
        </row>
        <row r="3226">
          <cell r="FD3226">
            <v>0</v>
          </cell>
        </row>
        <row r="3227">
          <cell r="FD3227">
            <v>0</v>
          </cell>
        </row>
        <row r="3228">
          <cell r="FD3228">
            <v>0</v>
          </cell>
        </row>
        <row r="3229">
          <cell r="FD3229">
            <v>0</v>
          </cell>
        </row>
        <row r="3230">
          <cell r="FD3230">
            <v>0</v>
          </cell>
        </row>
        <row r="3231">
          <cell r="FD3231">
            <v>0</v>
          </cell>
        </row>
        <row r="3232">
          <cell r="FD3232">
            <v>0</v>
          </cell>
        </row>
        <row r="3233">
          <cell r="FD3233">
            <v>0</v>
          </cell>
        </row>
        <row r="3234">
          <cell r="FD3234">
            <v>0</v>
          </cell>
        </row>
        <row r="3235">
          <cell r="FD3235">
            <v>0</v>
          </cell>
        </row>
        <row r="3236">
          <cell r="FD3236">
            <v>0</v>
          </cell>
        </row>
        <row r="3237">
          <cell r="FD3237">
            <v>0</v>
          </cell>
        </row>
        <row r="3238">
          <cell r="FD3238">
            <v>0</v>
          </cell>
        </row>
        <row r="3239">
          <cell r="FD3239">
            <v>0</v>
          </cell>
        </row>
        <row r="3240">
          <cell r="FD3240">
            <v>0</v>
          </cell>
        </row>
        <row r="3241">
          <cell r="FD3241">
            <v>0</v>
          </cell>
        </row>
        <row r="3242">
          <cell r="FD3242">
            <v>0</v>
          </cell>
        </row>
        <row r="3243">
          <cell r="FD3243">
            <v>0</v>
          </cell>
        </row>
        <row r="3244">
          <cell r="FD3244">
            <v>0</v>
          </cell>
        </row>
        <row r="3245">
          <cell r="FD3245">
            <v>0</v>
          </cell>
        </row>
        <row r="3246">
          <cell r="FD3246">
            <v>0</v>
          </cell>
        </row>
        <row r="3247">
          <cell r="FD3247">
            <v>0</v>
          </cell>
        </row>
        <row r="3248">
          <cell r="FD3248">
            <v>0</v>
          </cell>
        </row>
        <row r="3249">
          <cell r="FD3249">
            <v>0</v>
          </cell>
        </row>
        <row r="3250">
          <cell r="FD3250">
            <v>0</v>
          </cell>
        </row>
        <row r="3251">
          <cell r="FD3251">
            <v>0</v>
          </cell>
        </row>
        <row r="3252">
          <cell r="FD3252">
            <v>0</v>
          </cell>
        </row>
        <row r="3253">
          <cell r="FD3253">
            <v>0</v>
          </cell>
        </row>
        <row r="3254">
          <cell r="FD3254">
            <v>0</v>
          </cell>
        </row>
        <row r="3255">
          <cell r="FD3255">
            <v>0</v>
          </cell>
        </row>
        <row r="3256">
          <cell r="FD3256">
            <v>0</v>
          </cell>
        </row>
        <row r="3257">
          <cell r="FD3257">
            <v>0</v>
          </cell>
        </row>
        <row r="3258">
          <cell r="FD3258">
            <v>0</v>
          </cell>
        </row>
        <row r="3259">
          <cell r="FD3259">
            <v>0</v>
          </cell>
        </row>
        <row r="3260">
          <cell r="FD3260">
            <v>0</v>
          </cell>
        </row>
        <row r="3261">
          <cell r="FD3261">
            <v>0</v>
          </cell>
        </row>
        <row r="3262">
          <cell r="FD3262">
            <v>0</v>
          </cell>
        </row>
        <row r="3263">
          <cell r="FD3263">
            <v>0</v>
          </cell>
        </row>
        <row r="3264">
          <cell r="FD3264">
            <v>0</v>
          </cell>
        </row>
        <row r="3265">
          <cell r="FD3265">
            <v>0</v>
          </cell>
        </row>
        <row r="3266">
          <cell r="FD3266">
            <v>0</v>
          </cell>
        </row>
        <row r="3267">
          <cell r="FD3267">
            <v>0</v>
          </cell>
        </row>
        <row r="3268">
          <cell r="FD3268">
            <v>0</v>
          </cell>
        </row>
        <row r="3269">
          <cell r="FD3269">
            <v>0</v>
          </cell>
        </row>
        <row r="3270">
          <cell r="FD3270">
            <v>0</v>
          </cell>
        </row>
        <row r="3271">
          <cell r="FD3271">
            <v>0</v>
          </cell>
        </row>
        <row r="3272">
          <cell r="FD3272">
            <v>0</v>
          </cell>
        </row>
        <row r="3273">
          <cell r="FD3273">
            <v>0</v>
          </cell>
        </row>
        <row r="3274">
          <cell r="FD3274">
            <v>0</v>
          </cell>
        </row>
        <row r="3275">
          <cell r="FD3275">
            <v>0</v>
          </cell>
        </row>
        <row r="3276">
          <cell r="FD3276">
            <v>0</v>
          </cell>
        </row>
        <row r="3277">
          <cell r="FD3277">
            <v>0</v>
          </cell>
        </row>
        <row r="3278">
          <cell r="FD3278">
            <v>0</v>
          </cell>
        </row>
        <row r="3279">
          <cell r="FD3279">
            <v>0</v>
          </cell>
        </row>
        <row r="3280">
          <cell r="FD3280">
            <v>0</v>
          </cell>
        </row>
        <row r="3281">
          <cell r="FD3281">
            <v>0</v>
          </cell>
        </row>
        <row r="3282">
          <cell r="FD3282">
            <v>0</v>
          </cell>
        </row>
        <row r="3283">
          <cell r="FD3283">
            <v>0</v>
          </cell>
        </row>
        <row r="3284">
          <cell r="FD3284">
            <v>0</v>
          </cell>
        </row>
        <row r="3285">
          <cell r="FD3285">
            <v>0</v>
          </cell>
        </row>
        <row r="3286">
          <cell r="FD3286">
            <v>0</v>
          </cell>
        </row>
        <row r="3287">
          <cell r="FD3287">
            <v>0</v>
          </cell>
        </row>
        <row r="3288">
          <cell r="FD3288">
            <v>0</v>
          </cell>
        </row>
        <row r="3289">
          <cell r="FD3289">
            <v>0</v>
          </cell>
        </row>
        <row r="3290">
          <cell r="FD3290">
            <v>0</v>
          </cell>
        </row>
        <row r="3291">
          <cell r="FD3291">
            <v>0</v>
          </cell>
        </row>
        <row r="3292">
          <cell r="FD3292">
            <v>0</v>
          </cell>
        </row>
        <row r="3293">
          <cell r="FD3293">
            <v>0</v>
          </cell>
        </row>
        <row r="3294">
          <cell r="FD3294">
            <v>0</v>
          </cell>
        </row>
        <row r="3295">
          <cell r="FD3295">
            <v>0</v>
          </cell>
        </row>
        <row r="3296">
          <cell r="FD3296">
            <v>0</v>
          </cell>
        </row>
        <row r="3297">
          <cell r="FD3297">
            <v>0</v>
          </cell>
        </row>
        <row r="3298">
          <cell r="FD3298">
            <v>0</v>
          </cell>
        </row>
        <row r="3299">
          <cell r="FD3299">
            <v>0</v>
          </cell>
        </row>
        <row r="3300">
          <cell r="FD3300">
            <v>0</v>
          </cell>
        </row>
        <row r="3301">
          <cell r="FD3301">
            <v>0</v>
          </cell>
        </row>
        <row r="3302">
          <cell r="FD3302">
            <v>0</v>
          </cell>
        </row>
        <row r="3303">
          <cell r="FD3303">
            <v>0</v>
          </cell>
        </row>
        <row r="3304">
          <cell r="FD3304">
            <v>0</v>
          </cell>
        </row>
        <row r="3305">
          <cell r="FD3305">
            <v>0</v>
          </cell>
        </row>
        <row r="3306">
          <cell r="FD3306">
            <v>0</v>
          </cell>
        </row>
        <row r="3307">
          <cell r="FD3307">
            <v>0</v>
          </cell>
        </row>
        <row r="3308">
          <cell r="FD3308">
            <v>0</v>
          </cell>
        </row>
        <row r="3309">
          <cell r="FD3309">
            <v>0</v>
          </cell>
        </row>
        <row r="3310">
          <cell r="FD3310">
            <v>0</v>
          </cell>
        </row>
        <row r="3311">
          <cell r="FD3311">
            <v>0</v>
          </cell>
        </row>
        <row r="3312">
          <cell r="FD3312">
            <v>0</v>
          </cell>
        </row>
        <row r="3313">
          <cell r="FD3313">
            <v>0</v>
          </cell>
        </row>
        <row r="3314">
          <cell r="FD3314">
            <v>0</v>
          </cell>
        </row>
        <row r="3315">
          <cell r="FD3315">
            <v>0</v>
          </cell>
        </row>
        <row r="3316">
          <cell r="FD3316">
            <v>0</v>
          </cell>
        </row>
        <row r="3317">
          <cell r="FD3317">
            <v>0</v>
          </cell>
        </row>
        <row r="3318">
          <cell r="FD3318">
            <v>0</v>
          </cell>
        </row>
        <row r="3319">
          <cell r="FD3319">
            <v>0</v>
          </cell>
        </row>
        <row r="3320">
          <cell r="FD3320">
            <v>0</v>
          </cell>
        </row>
        <row r="3321">
          <cell r="FD3321">
            <v>0</v>
          </cell>
        </row>
        <row r="3322">
          <cell r="FD3322">
            <v>0</v>
          </cell>
        </row>
        <row r="3323">
          <cell r="FD3323">
            <v>0</v>
          </cell>
        </row>
        <row r="3324">
          <cell r="FD3324">
            <v>0</v>
          </cell>
        </row>
        <row r="3325">
          <cell r="FD3325">
            <v>0</v>
          </cell>
        </row>
        <row r="3326">
          <cell r="FD3326">
            <v>0</v>
          </cell>
        </row>
        <row r="3327">
          <cell r="FD3327">
            <v>0</v>
          </cell>
        </row>
        <row r="3328">
          <cell r="FD3328">
            <v>0</v>
          </cell>
        </row>
        <row r="3329">
          <cell r="FD3329">
            <v>0</v>
          </cell>
        </row>
        <row r="3330">
          <cell r="FD3330">
            <v>0</v>
          </cell>
        </row>
        <row r="3331">
          <cell r="FD3331">
            <v>0</v>
          </cell>
        </row>
        <row r="3332">
          <cell r="FD3332">
            <v>0</v>
          </cell>
        </row>
        <row r="3333">
          <cell r="FD3333">
            <v>0</v>
          </cell>
        </row>
        <row r="3334">
          <cell r="FD3334">
            <v>0</v>
          </cell>
        </row>
        <row r="3335">
          <cell r="FD3335">
            <v>0</v>
          </cell>
        </row>
        <row r="3336">
          <cell r="FD3336">
            <v>0</v>
          </cell>
        </row>
        <row r="3337">
          <cell r="FD3337">
            <v>0</v>
          </cell>
        </row>
        <row r="3338">
          <cell r="FD3338">
            <v>0</v>
          </cell>
        </row>
        <row r="3339">
          <cell r="FD3339">
            <v>0</v>
          </cell>
        </row>
        <row r="3340">
          <cell r="FD3340">
            <v>0</v>
          </cell>
        </row>
        <row r="3341">
          <cell r="FD3341">
            <v>0</v>
          </cell>
        </row>
        <row r="3342">
          <cell r="FD3342">
            <v>0</v>
          </cell>
        </row>
        <row r="3343">
          <cell r="FD3343">
            <v>0</v>
          </cell>
        </row>
        <row r="3344">
          <cell r="FD3344">
            <v>0</v>
          </cell>
        </row>
        <row r="3345">
          <cell r="FD3345">
            <v>0</v>
          </cell>
        </row>
        <row r="3346">
          <cell r="FD3346">
            <v>0</v>
          </cell>
        </row>
        <row r="3347">
          <cell r="FD3347">
            <v>0</v>
          </cell>
        </row>
        <row r="3348">
          <cell r="FD3348">
            <v>0</v>
          </cell>
        </row>
        <row r="3349">
          <cell r="FD3349">
            <v>0</v>
          </cell>
        </row>
        <row r="3350">
          <cell r="FD3350">
            <v>0</v>
          </cell>
        </row>
        <row r="3351">
          <cell r="FD3351">
            <v>0</v>
          </cell>
        </row>
        <row r="3352">
          <cell r="FD3352">
            <v>0</v>
          </cell>
        </row>
        <row r="3353">
          <cell r="FD3353">
            <v>0</v>
          </cell>
        </row>
        <row r="3354">
          <cell r="FD3354">
            <v>0</v>
          </cell>
        </row>
        <row r="3355">
          <cell r="FD3355">
            <v>0</v>
          </cell>
        </row>
        <row r="3356">
          <cell r="FD3356">
            <v>0</v>
          </cell>
        </row>
        <row r="3357">
          <cell r="FD3357">
            <v>0</v>
          </cell>
        </row>
        <row r="3358">
          <cell r="FD3358">
            <v>0</v>
          </cell>
        </row>
        <row r="3359">
          <cell r="FD3359">
            <v>0</v>
          </cell>
        </row>
        <row r="3360">
          <cell r="FD3360">
            <v>0</v>
          </cell>
        </row>
        <row r="3361">
          <cell r="FD3361">
            <v>0</v>
          </cell>
        </row>
        <row r="3362">
          <cell r="FD3362">
            <v>0</v>
          </cell>
        </row>
        <row r="3363">
          <cell r="FD3363">
            <v>0</v>
          </cell>
        </row>
        <row r="3364">
          <cell r="FD3364">
            <v>0</v>
          </cell>
        </row>
        <row r="3365">
          <cell r="FD3365">
            <v>0</v>
          </cell>
        </row>
        <row r="3366">
          <cell r="FD3366">
            <v>0</v>
          </cell>
        </row>
        <row r="3367">
          <cell r="FD3367">
            <v>0</v>
          </cell>
        </row>
        <row r="3368">
          <cell r="FD3368">
            <v>0</v>
          </cell>
        </row>
        <row r="3369">
          <cell r="FD3369">
            <v>0</v>
          </cell>
        </row>
        <row r="3370">
          <cell r="FD3370">
            <v>0</v>
          </cell>
        </row>
        <row r="3371">
          <cell r="FD3371">
            <v>0</v>
          </cell>
        </row>
        <row r="3372">
          <cell r="FD3372">
            <v>0</v>
          </cell>
        </row>
        <row r="3373">
          <cell r="FD3373">
            <v>0</v>
          </cell>
        </row>
        <row r="3374">
          <cell r="FD3374">
            <v>0</v>
          </cell>
        </row>
        <row r="3375">
          <cell r="FD3375">
            <v>0</v>
          </cell>
        </row>
        <row r="3376">
          <cell r="FD3376">
            <v>0</v>
          </cell>
        </row>
        <row r="3377">
          <cell r="FD3377">
            <v>0</v>
          </cell>
        </row>
        <row r="3378">
          <cell r="FD3378">
            <v>0</v>
          </cell>
        </row>
        <row r="3379">
          <cell r="FD3379">
            <v>0</v>
          </cell>
        </row>
        <row r="3380">
          <cell r="FD3380">
            <v>0</v>
          </cell>
        </row>
        <row r="3381">
          <cell r="FD3381">
            <v>0</v>
          </cell>
        </row>
        <row r="3382">
          <cell r="FD3382">
            <v>0</v>
          </cell>
        </row>
        <row r="3383">
          <cell r="FD3383">
            <v>0</v>
          </cell>
        </row>
        <row r="3384">
          <cell r="FD3384">
            <v>0</v>
          </cell>
        </row>
        <row r="3385">
          <cell r="FD3385">
            <v>0</v>
          </cell>
        </row>
        <row r="3386">
          <cell r="FD3386">
            <v>0</v>
          </cell>
        </row>
        <row r="3387">
          <cell r="FD3387">
            <v>0</v>
          </cell>
        </row>
        <row r="3388">
          <cell r="FD3388">
            <v>0</v>
          </cell>
        </row>
        <row r="3389">
          <cell r="FD3389">
            <v>0</v>
          </cell>
        </row>
        <row r="3390">
          <cell r="FD3390">
            <v>0</v>
          </cell>
        </row>
        <row r="3391">
          <cell r="FD3391">
            <v>0</v>
          </cell>
        </row>
        <row r="3392">
          <cell r="FD3392">
            <v>0</v>
          </cell>
        </row>
        <row r="3393">
          <cell r="FD3393">
            <v>0</v>
          </cell>
        </row>
        <row r="3394">
          <cell r="FD3394">
            <v>0</v>
          </cell>
        </row>
        <row r="3395">
          <cell r="FD3395">
            <v>0</v>
          </cell>
        </row>
        <row r="3396">
          <cell r="FD3396">
            <v>0</v>
          </cell>
        </row>
        <row r="3397">
          <cell r="FD3397">
            <v>0</v>
          </cell>
        </row>
        <row r="3398">
          <cell r="FD3398">
            <v>0</v>
          </cell>
        </row>
        <row r="3399">
          <cell r="FD3399">
            <v>0</v>
          </cell>
        </row>
        <row r="3400">
          <cell r="FD3400">
            <v>0</v>
          </cell>
        </row>
        <row r="3401">
          <cell r="FD3401">
            <v>0</v>
          </cell>
        </row>
        <row r="3402">
          <cell r="FD3402">
            <v>0</v>
          </cell>
        </row>
        <row r="3403">
          <cell r="FD3403">
            <v>0</v>
          </cell>
        </row>
        <row r="3404">
          <cell r="FD3404">
            <v>0</v>
          </cell>
        </row>
        <row r="3405">
          <cell r="FD3405">
            <v>0</v>
          </cell>
        </row>
        <row r="3406">
          <cell r="FD3406">
            <v>0</v>
          </cell>
        </row>
        <row r="3407">
          <cell r="FD3407">
            <v>0</v>
          </cell>
        </row>
        <row r="3408">
          <cell r="FD3408">
            <v>0</v>
          </cell>
        </row>
        <row r="3409">
          <cell r="FD3409">
            <v>0</v>
          </cell>
        </row>
        <row r="3410">
          <cell r="FD3410">
            <v>0</v>
          </cell>
        </row>
        <row r="3411">
          <cell r="FD3411">
            <v>0</v>
          </cell>
        </row>
        <row r="3412">
          <cell r="FD3412">
            <v>0</v>
          </cell>
        </row>
        <row r="3413">
          <cell r="FD3413">
            <v>0</v>
          </cell>
        </row>
        <row r="3414">
          <cell r="FD3414">
            <v>0</v>
          </cell>
        </row>
        <row r="3415">
          <cell r="FD3415">
            <v>0</v>
          </cell>
        </row>
        <row r="3416">
          <cell r="FD3416">
            <v>0</v>
          </cell>
        </row>
        <row r="3417">
          <cell r="FD3417">
            <v>0</v>
          </cell>
        </row>
        <row r="3418">
          <cell r="FD3418">
            <v>0</v>
          </cell>
        </row>
        <row r="3419">
          <cell r="FD3419">
            <v>0</v>
          </cell>
        </row>
        <row r="3420">
          <cell r="FD3420">
            <v>0</v>
          </cell>
        </row>
        <row r="3421">
          <cell r="FD3421">
            <v>0</v>
          </cell>
        </row>
        <row r="3422">
          <cell r="FD3422">
            <v>0</v>
          </cell>
        </row>
        <row r="3423">
          <cell r="FD3423">
            <v>0</v>
          </cell>
        </row>
        <row r="3424">
          <cell r="FD3424">
            <v>0</v>
          </cell>
        </row>
        <row r="3425">
          <cell r="FD3425">
            <v>0</v>
          </cell>
        </row>
        <row r="3426">
          <cell r="FD3426">
            <v>0</v>
          </cell>
        </row>
        <row r="3427">
          <cell r="FD3427">
            <v>0</v>
          </cell>
        </row>
        <row r="3428">
          <cell r="FD3428">
            <v>0</v>
          </cell>
        </row>
        <row r="3429">
          <cell r="FD3429">
            <v>0</v>
          </cell>
        </row>
        <row r="3430">
          <cell r="FD3430">
            <v>0</v>
          </cell>
        </row>
        <row r="3431">
          <cell r="FD3431">
            <v>0</v>
          </cell>
        </row>
        <row r="3432">
          <cell r="FD3432">
            <v>0</v>
          </cell>
        </row>
        <row r="3433">
          <cell r="FD3433">
            <v>0</v>
          </cell>
        </row>
        <row r="3434">
          <cell r="FD3434">
            <v>0</v>
          </cell>
        </row>
        <row r="3435">
          <cell r="FD3435">
            <v>0</v>
          </cell>
        </row>
        <row r="3436">
          <cell r="FD3436">
            <v>0</v>
          </cell>
        </row>
        <row r="3437">
          <cell r="FD3437">
            <v>0</v>
          </cell>
        </row>
        <row r="3438">
          <cell r="FD3438">
            <v>0</v>
          </cell>
        </row>
        <row r="3439">
          <cell r="FD3439">
            <v>0</v>
          </cell>
        </row>
        <row r="3440">
          <cell r="FD3440">
            <v>0</v>
          </cell>
        </row>
        <row r="3441">
          <cell r="FD3441">
            <v>0</v>
          </cell>
        </row>
        <row r="3442">
          <cell r="FD3442">
            <v>0</v>
          </cell>
        </row>
        <row r="3443">
          <cell r="FD3443">
            <v>0</v>
          </cell>
        </row>
        <row r="3444">
          <cell r="FD3444">
            <v>0</v>
          </cell>
        </row>
        <row r="3445">
          <cell r="FD3445">
            <v>0</v>
          </cell>
        </row>
        <row r="3446">
          <cell r="FD3446">
            <v>0</v>
          </cell>
        </row>
        <row r="3447">
          <cell r="FD3447">
            <v>0</v>
          </cell>
        </row>
        <row r="3448">
          <cell r="FD3448">
            <v>0</v>
          </cell>
        </row>
        <row r="3449">
          <cell r="FD3449">
            <v>0</v>
          </cell>
        </row>
        <row r="3450">
          <cell r="FD3450">
            <v>0</v>
          </cell>
        </row>
        <row r="3451">
          <cell r="FD3451">
            <v>0</v>
          </cell>
        </row>
        <row r="3452">
          <cell r="FD3452">
            <v>0</v>
          </cell>
        </row>
        <row r="3453">
          <cell r="FD3453">
            <v>0</v>
          </cell>
        </row>
        <row r="3454">
          <cell r="FD3454">
            <v>0</v>
          </cell>
        </row>
        <row r="3455">
          <cell r="FD3455">
            <v>0</v>
          </cell>
        </row>
        <row r="3456">
          <cell r="FD3456">
            <v>0</v>
          </cell>
        </row>
        <row r="3457">
          <cell r="FD3457">
            <v>0</v>
          </cell>
        </row>
        <row r="3458">
          <cell r="FD3458">
            <v>0</v>
          </cell>
        </row>
        <row r="3459">
          <cell r="FD3459">
            <v>0</v>
          </cell>
        </row>
        <row r="3460">
          <cell r="FD3460">
            <v>0</v>
          </cell>
        </row>
        <row r="3461">
          <cell r="FD3461">
            <v>0</v>
          </cell>
        </row>
        <row r="3462">
          <cell r="FD3462">
            <v>0</v>
          </cell>
        </row>
        <row r="3463">
          <cell r="FD3463">
            <v>0</v>
          </cell>
        </row>
        <row r="3464">
          <cell r="FD3464">
            <v>0</v>
          </cell>
        </row>
        <row r="3465">
          <cell r="FD3465">
            <v>0</v>
          </cell>
        </row>
        <row r="3466">
          <cell r="FD3466">
            <v>0</v>
          </cell>
        </row>
        <row r="3467">
          <cell r="FD3467">
            <v>0</v>
          </cell>
        </row>
        <row r="3468">
          <cell r="FD3468">
            <v>0</v>
          </cell>
        </row>
        <row r="3469">
          <cell r="FD3469">
            <v>0</v>
          </cell>
        </row>
        <row r="3470">
          <cell r="FD3470">
            <v>0</v>
          </cell>
        </row>
        <row r="3471">
          <cell r="FD3471">
            <v>0</v>
          </cell>
        </row>
        <row r="3472">
          <cell r="FD3472">
            <v>0</v>
          </cell>
        </row>
        <row r="3473">
          <cell r="FD3473">
            <v>0</v>
          </cell>
        </row>
        <row r="3474">
          <cell r="FD3474">
            <v>0</v>
          </cell>
        </row>
        <row r="3475">
          <cell r="FD3475">
            <v>0</v>
          </cell>
        </row>
        <row r="3476">
          <cell r="FD3476">
            <v>0</v>
          </cell>
        </row>
        <row r="3477">
          <cell r="FD3477">
            <v>0</v>
          </cell>
        </row>
        <row r="3478">
          <cell r="FD3478">
            <v>0</v>
          </cell>
        </row>
        <row r="3479">
          <cell r="FD3479">
            <v>0</v>
          </cell>
        </row>
        <row r="3480">
          <cell r="FD3480">
            <v>0</v>
          </cell>
        </row>
        <row r="3481">
          <cell r="FD3481">
            <v>0</v>
          </cell>
        </row>
        <row r="3482">
          <cell r="FD3482">
            <v>0</v>
          </cell>
        </row>
        <row r="3483">
          <cell r="FD3483">
            <v>0</v>
          </cell>
        </row>
        <row r="3484">
          <cell r="FD3484">
            <v>0</v>
          </cell>
        </row>
        <row r="3485">
          <cell r="FD3485">
            <v>0</v>
          </cell>
        </row>
        <row r="3486">
          <cell r="FD3486">
            <v>0</v>
          </cell>
        </row>
        <row r="3487">
          <cell r="FD3487">
            <v>0</v>
          </cell>
        </row>
        <row r="3488">
          <cell r="FD3488">
            <v>0</v>
          </cell>
        </row>
        <row r="3489">
          <cell r="FD3489">
            <v>0</v>
          </cell>
        </row>
        <row r="3490">
          <cell r="FD3490">
            <v>0</v>
          </cell>
        </row>
        <row r="3491">
          <cell r="FD3491">
            <v>0</v>
          </cell>
        </row>
        <row r="3492">
          <cell r="FD3492">
            <v>0</v>
          </cell>
        </row>
        <row r="3493">
          <cell r="FD3493">
            <v>0</v>
          </cell>
        </row>
        <row r="3494">
          <cell r="FD3494">
            <v>0</v>
          </cell>
        </row>
        <row r="3495">
          <cell r="FD3495">
            <v>0</v>
          </cell>
        </row>
        <row r="3496">
          <cell r="FD3496">
            <v>0</v>
          </cell>
        </row>
        <row r="3497">
          <cell r="FD3497">
            <v>0</v>
          </cell>
        </row>
        <row r="3498">
          <cell r="FD3498">
            <v>0</v>
          </cell>
        </row>
        <row r="3499">
          <cell r="FD3499">
            <v>0</v>
          </cell>
        </row>
        <row r="3500">
          <cell r="FD3500">
            <v>0</v>
          </cell>
        </row>
        <row r="3501">
          <cell r="FD3501">
            <v>0</v>
          </cell>
        </row>
        <row r="3502">
          <cell r="FD3502">
            <v>0</v>
          </cell>
        </row>
        <row r="3503">
          <cell r="FD3503">
            <v>0</v>
          </cell>
        </row>
        <row r="3504">
          <cell r="FD3504">
            <v>0</v>
          </cell>
        </row>
        <row r="3505">
          <cell r="FD3505">
            <v>0</v>
          </cell>
        </row>
        <row r="3506">
          <cell r="FD3506">
            <v>0</v>
          </cell>
        </row>
        <row r="3507">
          <cell r="FD3507">
            <v>0</v>
          </cell>
        </row>
        <row r="3508">
          <cell r="FD3508">
            <v>0</v>
          </cell>
        </row>
        <row r="3509">
          <cell r="FD3509">
            <v>0</v>
          </cell>
        </row>
        <row r="3510">
          <cell r="FD3510">
            <v>0</v>
          </cell>
        </row>
        <row r="3511">
          <cell r="FD3511">
            <v>0</v>
          </cell>
        </row>
        <row r="3512">
          <cell r="FD3512">
            <v>0</v>
          </cell>
        </row>
        <row r="3513">
          <cell r="FD3513">
            <v>0</v>
          </cell>
        </row>
        <row r="3514">
          <cell r="FD3514">
            <v>0</v>
          </cell>
        </row>
        <row r="3515">
          <cell r="FD3515">
            <v>0</v>
          </cell>
        </row>
        <row r="3516">
          <cell r="FD3516">
            <v>0</v>
          </cell>
        </row>
        <row r="3517">
          <cell r="FD3517">
            <v>0</v>
          </cell>
        </row>
        <row r="3518">
          <cell r="FD3518">
            <v>0</v>
          </cell>
        </row>
        <row r="3519">
          <cell r="FD3519">
            <v>0</v>
          </cell>
        </row>
        <row r="3520">
          <cell r="FD3520">
            <v>0</v>
          </cell>
        </row>
        <row r="3521">
          <cell r="FD3521">
            <v>0</v>
          </cell>
        </row>
        <row r="3522">
          <cell r="FD3522">
            <v>0</v>
          </cell>
        </row>
        <row r="3523">
          <cell r="FD3523">
            <v>0</v>
          </cell>
        </row>
        <row r="3524">
          <cell r="FD3524">
            <v>0</v>
          </cell>
        </row>
        <row r="3525">
          <cell r="FD3525">
            <v>0</v>
          </cell>
        </row>
        <row r="3526">
          <cell r="FD3526">
            <v>0</v>
          </cell>
        </row>
        <row r="3527">
          <cell r="FD3527">
            <v>0</v>
          </cell>
        </row>
        <row r="3528">
          <cell r="FD3528">
            <v>0</v>
          </cell>
        </row>
        <row r="3529">
          <cell r="FD3529">
            <v>0</v>
          </cell>
        </row>
        <row r="3530">
          <cell r="FD3530">
            <v>0</v>
          </cell>
        </row>
        <row r="3531">
          <cell r="FD3531">
            <v>0</v>
          </cell>
        </row>
        <row r="3532">
          <cell r="FD3532">
            <v>0</v>
          </cell>
        </row>
        <row r="3533">
          <cell r="FD3533">
            <v>0</v>
          </cell>
        </row>
        <row r="3534">
          <cell r="FD3534">
            <v>0</v>
          </cell>
        </row>
        <row r="3535">
          <cell r="FD3535">
            <v>0</v>
          </cell>
        </row>
        <row r="3536">
          <cell r="FD3536">
            <v>0</v>
          </cell>
        </row>
        <row r="3537">
          <cell r="FD3537">
            <v>0</v>
          </cell>
        </row>
        <row r="3538">
          <cell r="FD3538">
            <v>0</v>
          </cell>
        </row>
        <row r="3539">
          <cell r="FD3539">
            <v>0</v>
          </cell>
        </row>
        <row r="3540">
          <cell r="FD3540">
            <v>0</v>
          </cell>
        </row>
        <row r="3541">
          <cell r="FD3541">
            <v>0</v>
          </cell>
        </row>
        <row r="3542">
          <cell r="FD3542">
            <v>0</v>
          </cell>
        </row>
        <row r="3543">
          <cell r="FD3543">
            <v>0</v>
          </cell>
        </row>
        <row r="3544">
          <cell r="FD3544">
            <v>0</v>
          </cell>
        </row>
        <row r="3545">
          <cell r="FD3545">
            <v>0</v>
          </cell>
        </row>
        <row r="3546">
          <cell r="FD3546">
            <v>0</v>
          </cell>
        </row>
        <row r="3547">
          <cell r="FD3547">
            <v>0</v>
          </cell>
        </row>
        <row r="3548">
          <cell r="FD3548">
            <v>0</v>
          </cell>
        </row>
        <row r="3549">
          <cell r="FD3549">
            <v>0</v>
          </cell>
        </row>
        <row r="3550">
          <cell r="FD3550">
            <v>0</v>
          </cell>
        </row>
        <row r="3551">
          <cell r="FD3551">
            <v>0</v>
          </cell>
        </row>
        <row r="3552">
          <cell r="FD3552">
            <v>0</v>
          </cell>
        </row>
        <row r="3553">
          <cell r="FD3553">
            <v>0</v>
          </cell>
        </row>
        <row r="3554">
          <cell r="FD3554">
            <v>0</v>
          </cell>
        </row>
        <row r="3555">
          <cell r="FD3555">
            <v>0</v>
          </cell>
        </row>
        <row r="3556">
          <cell r="FD3556">
            <v>0</v>
          </cell>
        </row>
        <row r="3557">
          <cell r="FD3557">
            <v>0</v>
          </cell>
        </row>
        <row r="3558">
          <cell r="FD3558">
            <v>0</v>
          </cell>
        </row>
        <row r="3559">
          <cell r="FD3559">
            <v>0</v>
          </cell>
        </row>
        <row r="3560">
          <cell r="FD3560">
            <v>0</v>
          </cell>
        </row>
        <row r="3561">
          <cell r="FD3561">
            <v>0</v>
          </cell>
        </row>
        <row r="3562">
          <cell r="FD3562">
            <v>0</v>
          </cell>
        </row>
        <row r="3563">
          <cell r="FD3563">
            <v>0</v>
          </cell>
        </row>
        <row r="3564">
          <cell r="FD3564">
            <v>0</v>
          </cell>
        </row>
        <row r="3565">
          <cell r="FD3565">
            <v>0</v>
          </cell>
        </row>
        <row r="3566">
          <cell r="FD3566">
            <v>0</v>
          </cell>
        </row>
        <row r="3567">
          <cell r="FD3567">
            <v>0</v>
          </cell>
        </row>
        <row r="3568">
          <cell r="FD3568">
            <v>0</v>
          </cell>
        </row>
        <row r="3569">
          <cell r="FD3569">
            <v>0</v>
          </cell>
        </row>
        <row r="3570">
          <cell r="FD3570">
            <v>0</v>
          </cell>
        </row>
        <row r="3571">
          <cell r="FD3571">
            <v>0</v>
          </cell>
        </row>
        <row r="3572">
          <cell r="FD3572">
            <v>0</v>
          </cell>
        </row>
        <row r="3573">
          <cell r="FD3573">
            <v>0</v>
          </cell>
        </row>
        <row r="3574">
          <cell r="FD3574">
            <v>0</v>
          </cell>
        </row>
        <row r="3575">
          <cell r="FD3575">
            <v>0</v>
          </cell>
        </row>
        <row r="3576">
          <cell r="FD3576">
            <v>0</v>
          </cell>
        </row>
        <row r="3577">
          <cell r="FD3577">
            <v>0</v>
          </cell>
        </row>
        <row r="3578">
          <cell r="FD3578">
            <v>0</v>
          </cell>
        </row>
        <row r="3579">
          <cell r="FD3579">
            <v>0</v>
          </cell>
        </row>
        <row r="3580">
          <cell r="FD3580">
            <v>0</v>
          </cell>
        </row>
        <row r="3581">
          <cell r="FD3581">
            <v>0</v>
          </cell>
        </row>
        <row r="3582">
          <cell r="FD3582">
            <v>0</v>
          </cell>
        </row>
        <row r="3583">
          <cell r="FD3583">
            <v>0</v>
          </cell>
        </row>
        <row r="3584">
          <cell r="FD3584">
            <v>0</v>
          </cell>
        </row>
        <row r="3585">
          <cell r="FD3585">
            <v>0</v>
          </cell>
        </row>
        <row r="3586">
          <cell r="FD3586">
            <v>0</v>
          </cell>
        </row>
        <row r="3587">
          <cell r="FD3587">
            <v>0</v>
          </cell>
        </row>
        <row r="3588">
          <cell r="FD3588">
            <v>0</v>
          </cell>
        </row>
        <row r="3589">
          <cell r="FD3589">
            <v>0</v>
          </cell>
        </row>
        <row r="3590">
          <cell r="FD3590">
            <v>0</v>
          </cell>
        </row>
        <row r="3591">
          <cell r="FD3591">
            <v>0</v>
          </cell>
        </row>
        <row r="3592">
          <cell r="FD3592">
            <v>0</v>
          </cell>
        </row>
        <row r="3593">
          <cell r="FD3593">
            <v>0</v>
          </cell>
        </row>
        <row r="3594">
          <cell r="FD3594">
            <v>0</v>
          </cell>
        </row>
        <row r="3595">
          <cell r="FD3595">
            <v>0</v>
          </cell>
        </row>
        <row r="3596">
          <cell r="FD3596">
            <v>0</v>
          </cell>
        </row>
        <row r="3597">
          <cell r="FD3597">
            <v>0</v>
          </cell>
        </row>
        <row r="3598">
          <cell r="FD3598">
            <v>0</v>
          </cell>
        </row>
        <row r="3599">
          <cell r="FD3599">
            <v>0</v>
          </cell>
        </row>
        <row r="3600">
          <cell r="FD3600">
            <v>0</v>
          </cell>
        </row>
        <row r="3601">
          <cell r="FD3601">
            <v>0</v>
          </cell>
        </row>
        <row r="3602">
          <cell r="FD3602">
            <v>0</v>
          </cell>
        </row>
        <row r="3603">
          <cell r="FD3603">
            <v>0</v>
          </cell>
        </row>
        <row r="3604">
          <cell r="FD3604">
            <v>0</v>
          </cell>
        </row>
        <row r="3605">
          <cell r="FD3605">
            <v>0</v>
          </cell>
        </row>
        <row r="3606">
          <cell r="FD3606">
            <v>0</v>
          </cell>
        </row>
        <row r="3607">
          <cell r="FD3607">
            <v>0</v>
          </cell>
        </row>
        <row r="3608">
          <cell r="FD3608">
            <v>0</v>
          </cell>
        </row>
        <row r="3609">
          <cell r="FD3609">
            <v>0</v>
          </cell>
        </row>
        <row r="3610">
          <cell r="FD3610">
            <v>0</v>
          </cell>
        </row>
        <row r="3611">
          <cell r="FD3611">
            <v>0</v>
          </cell>
        </row>
        <row r="3612">
          <cell r="FD3612">
            <v>0</v>
          </cell>
        </row>
        <row r="3613">
          <cell r="FD3613">
            <v>0</v>
          </cell>
        </row>
        <row r="3614">
          <cell r="FD3614">
            <v>0</v>
          </cell>
        </row>
        <row r="3615">
          <cell r="FD3615">
            <v>0</v>
          </cell>
        </row>
        <row r="3616">
          <cell r="FD3616">
            <v>0</v>
          </cell>
        </row>
        <row r="3617">
          <cell r="FD3617">
            <v>0</v>
          </cell>
        </row>
        <row r="3618">
          <cell r="FD3618">
            <v>0</v>
          </cell>
        </row>
        <row r="3619">
          <cell r="FD3619">
            <v>0</v>
          </cell>
        </row>
        <row r="3620">
          <cell r="FD3620">
            <v>0</v>
          </cell>
        </row>
        <row r="3621">
          <cell r="FD3621">
            <v>0</v>
          </cell>
        </row>
        <row r="3622">
          <cell r="FD3622">
            <v>0</v>
          </cell>
        </row>
        <row r="3623">
          <cell r="FD3623">
            <v>0</v>
          </cell>
        </row>
        <row r="3624">
          <cell r="FD3624">
            <v>0</v>
          </cell>
        </row>
        <row r="3625">
          <cell r="FD3625">
            <v>0</v>
          </cell>
        </row>
        <row r="3626">
          <cell r="FD3626">
            <v>0</v>
          </cell>
        </row>
        <row r="3627">
          <cell r="FD3627">
            <v>0</v>
          </cell>
        </row>
        <row r="3628">
          <cell r="FD3628">
            <v>0</v>
          </cell>
        </row>
        <row r="3629">
          <cell r="FD3629">
            <v>0</v>
          </cell>
        </row>
        <row r="3630">
          <cell r="FD3630">
            <v>0</v>
          </cell>
        </row>
        <row r="3631">
          <cell r="FD3631">
            <v>0</v>
          </cell>
        </row>
        <row r="3632">
          <cell r="FD3632">
            <v>0</v>
          </cell>
        </row>
        <row r="3633">
          <cell r="FD3633">
            <v>0</v>
          </cell>
        </row>
        <row r="3634">
          <cell r="FD3634">
            <v>0</v>
          </cell>
        </row>
        <row r="3635">
          <cell r="FD3635">
            <v>0</v>
          </cell>
        </row>
        <row r="3636">
          <cell r="FD3636">
            <v>0</v>
          </cell>
        </row>
        <row r="3637">
          <cell r="FD3637">
            <v>0</v>
          </cell>
        </row>
        <row r="3638">
          <cell r="FD3638">
            <v>0</v>
          </cell>
        </row>
        <row r="3639">
          <cell r="FD3639">
            <v>0</v>
          </cell>
        </row>
        <row r="3640">
          <cell r="FD3640">
            <v>0</v>
          </cell>
        </row>
        <row r="3641">
          <cell r="FD3641">
            <v>0</v>
          </cell>
        </row>
        <row r="3642">
          <cell r="FD3642">
            <v>0</v>
          </cell>
        </row>
        <row r="3643">
          <cell r="FD3643">
            <v>0</v>
          </cell>
        </row>
        <row r="3644">
          <cell r="FD3644">
            <v>0</v>
          </cell>
        </row>
        <row r="3645">
          <cell r="FD3645">
            <v>0</v>
          </cell>
        </row>
        <row r="3646">
          <cell r="FD3646">
            <v>0</v>
          </cell>
        </row>
        <row r="3647">
          <cell r="FD3647">
            <v>0</v>
          </cell>
        </row>
        <row r="3648">
          <cell r="FD3648">
            <v>0</v>
          </cell>
        </row>
        <row r="3649">
          <cell r="FD3649">
            <v>0</v>
          </cell>
        </row>
        <row r="3650">
          <cell r="FD3650">
            <v>0</v>
          </cell>
        </row>
        <row r="3651">
          <cell r="FD3651">
            <v>0</v>
          </cell>
        </row>
        <row r="3652">
          <cell r="FD3652">
            <v>0</v>
          </cell>
        </row>
        <row r="3653">
          <cell r="FD3653">
            <v>0</v>
          </cell>
        </row>
        <row r="3654">
          <cell r="FD3654">
            <v>0</v>
          </cell>
        </row>
        <row r="3655">
          <cell r="FD3655">
            <v>0</v>
          </cell>
        </row>
        <row r="3656">
          <cell r="FD3656">
            <v>0</v>
          </cell>
        </row>
        <row r="3657">
          <cell r="FD3657">
            <v>0</v>
          </cell>
        </row>
        <row r="3658">
          <cell r="FD3658">
            <v>0</v>
          </cell>
        </row>
        <row r="3659">
          <cell r="FD3659">
            <v>0</v>
          </cell>
        </row>
        <row r="3660">
          <cell r="FD3660">
            <v>0</v>
          </cell>
        </row>
        <row r="3661">
          <cell r="FD3661">
            <v>0</v>
          </cell>
        </row>
        <row r="3662">
          <cell r="FD3662">
            <v>0</v>
          </cell>
        </row>
        <row r="3663">
          <cell r="FD3663">
            <v>0</v>
          </cell>
        </row>
        <row r="3664">
          <cell r="FD3664">
            <v>0</v>
          </cell>
        </row>
        <row r="3665">
          <cell r="FD3665">
            <v>0</v>
          </cell>
        </row>
        <row r="3666">
          <cell r="FD3666">
            <v>0</v>
          </cell>
        </row>
        <row r="3667">
          <cell r="FD3667">
            <v>0</v>
          </cell>
        </row>
        <row r="3668">
          <cell r="FD3668">
            <v>0</v>
          </cell>
        </row>
        <row r="3669">
          <cell r="FD3669">
            <v>0</v>
          </cell>
        </row>
        <row r="3670">
          <cell r="FD3670">
            <v>0</v>
          </cell>
        </row>
        <row r="3671">
          <cell r="FD3671">
            <v>0</v>
          </cell>
        </row>
        <row r="3672">
          <cell r="FD3672">
            <v>0</v>
          </cell>
        </row>
        <row r="3673">
          <cell r="FD3673">
            <v>0</v>
          </cell>
        </row>
        <row r="3674">
          <cell r="FD3674">
            <v>0</v>
          </cell>
        </row>
        <row r="3675">
          <cell r="FD3675">
            <v>0</v>
          </cell>
        </row>
        <row r="3676">
          <cell r="FD3676">
            <v>0</v>
          </cell>
        </row>
        <row r="3677">
          <cell r="FD3677">
            <v>0</v>
          </cell>
        </row>
        <row r="3678">
          <cell r="FD3678">
            <v>0</v>
          </cell>
        </row>
        <row r="3679">
          <cell r="FD3679">
            <v>0</v>
          </cell>
        </row>
        <row r="3680">
          <cell r="FD3680">
            <v>0</v>
          </cell>
        </row>
        <row r="3681">
          <cell r="FD3681">
            <v>0</v>
          </cell>
        </row>
        <row r="3682">
          <cell r="FD3682">
            <v>0</v>
          </cell>
        </row>
        <row r="3683">
          <cell r="FD3683">
            <v>0</v>
          </cell>
        </row>
        <row r="3684">
          <cell r="FD3684">
            <v>0</v>
          </cell>
        </row>
        <row r="3685">
          <cell r="FD3685">
            <v>0</v>
          </cell>
        </row>
        <row r="3686">
          <cell r="FD3686">
            <v>0</v>
          </cell>
        </row>
        <row r="3687">
          <cell r="FD3687">
            <v>0</v>
          </cell>
        </row>
        <row r="3688">
          <cell r="FD3688">
            <v>0</v>
          </cell>
        </row>
        <row r="3689">
          <cell r="FD3689">
            <v>0</v>
          </cell>
        </row>
        <row r="3690">
          <cell r="FD3690">
            <v>0</v>
          </cell>
        </row>
        <row r="3691">
          <cell r="FD3691">
            <v>0</v>
          </cell>
        </row>
        <row r="3692">
          <cell r="FD3692">
            <v>0</v>
          </cell>
        </row>
        <row r="3693">
          <cell r="FD3693">
            <v>0</v>
          </cell>
        </row>
        <row r="3694">
          <cell r="FD3694">
            <v>0</v>
          </cell>
        </row>
        <row r="3695">
          <cell r="FD3695">
            <v>0</v>
          </cell>
        </row>
        <row r="3696">
          <cell r="FD3696">
            <v>0</v>
          </cell>
        </row>
        <row r="3697">
          <cell r="FD3697">
            <v>0</v>
          </cell>
        </row>
        <row r="3698">
          <cell r="FD3698">
            <v>0</v>
          </cell>
        </row>
        <row r="3699">
          <cell r="FD3699">
            <v>0</v>
          </cell>
        </row>
        <row r="3700">
          <cell r="FD3700">
            <v>0</v>
          </cell>
        </row>
        <row r="3701">
          <cell r="FD3701">
            <v>0</v>
          </cell>
        </row>
        <row r="3702">
          <cell r="FD3702">
            <v>0</v>
          </cell>
        </row>
        <row r="3703">
          <cell r="FD3703">
            <v>0</v>
          </cell>
        </row>
        <row r="3704">
          <cell r="FD3704">
            <v>0</v>
          </cell>
        </row>
        <row r="3705">
          <cell r="FD3705">
            <v>0</v>
          </cell>
        </row>
        <row r="3706">
          <cell r="FD3706">
            <v>0</v>
          </cell>
        </row>
        <row r="3707">
          <cell r="FD3707">
            <v>0</v>
          </cell>
        </row>
        <row r="3708">
          <cell r="FD3708">
            <v>0</v>
          </cell>
        </row>
        <row r="3709">
          <cell r="FD3709">
            <v>0</v>
          </cell>
        </row>
        <row r="3710">
          <cell r="FD3710">
            <v>0</v>
          </cell>
        </row>
        <row r="3711">
          <cell r="FD3711">
            <v>0</v>
          </cell>
        </row>
        <row r="3712">
          <cell r="FD3712">
            <v>0</v>
          </cell>
        </row>
        <row r="3713">
          <cell r="FD3713">
            <v>0</v>
          </cell>
        </row>
        <row r="3714">
          <cell r="FD3714">
            <v>0</v>
          </cell>
        </row>
        <row r="3715">
          <cell r="FD3715">
            <v>0</v>
          </cell>
        </row>
        <row r="3716">
          <cell r="FD3716">
            <v>0</v>
          </cell>
        </row>
        <row r="3717">
          <cell r="FD3717">
            <v>0</v>
          </cell>
        </row>
        <row r="3718">
          <cell r="FD3718">
            <v>0</v>
          </cell>
        </row>
        <row r="3719">
          <cell r="FD3719">
            <v>0</v>
          </cell>
        </row>
        <row r="3720">
          <cell r="FD3720">
            <v>0</v>
          </cell>
        </row>
        <row r="3721">
          <cell r="FD3721">
            <v>0</v>
          </cell>
        </row>
        <row r="3722">
          <cell r="FD3722">
            <v>0</v>
          </cell>
        </row>
        <row r="3723">
          <cell r="FD3723">
            <v>0</v>
          </cell>
        </row>
        <row r="3724">
          <cell r="FD3724">
            <v>0</v>
          </cell>
        </row>
        <row r="3725">
          <cell r="FD3725">
            <v>0</v>
          </cell>
        </row>
        <row r="3726">
          <cell r="FD3726">
            <v>0</v>
          </cell>
        </row>
        <row r="3727">
          <cell r="FD3727">
            <v>0</v>
          </cell>
        </row>
        <row r="3728">
          <cell r="FD3728">
            <v>0</v>
          </cell>
        </row>
        <row r="3729">
          <cell r="FD3729">
            <v>0</v>
          </cell>
        </row>
        <row r="3730">
          <cell r="FD3730">
            <v>0</v>
          </cell>
        </row>
        <row r="3731">
          <cell r="FD3731">
            <v>0</v>
          </cell>
        </row>
        <row r="3732">
          <cell r="FD3732">
            <v>0</v>
          </cell>
        </row>
        <row r="3733">
          <cell r="FD3733">
            <v>0</v>
          </cell>
        </row>
        <row r="3734">
          <cell r="FD3734">
            <v>0</v>
          </cell>
        </row>
        <row r="3735">
          <cell r="FD3735">
            <v>0</v>
          </cell>
        </row>
        <row r="3736">
          <cell r="FD3736">
            <v>0</v>
          </cell>
        </row>
        <row r="3737">
          <cell r="FD3737">
            <v>0</v>
          </cell>
        </row>
        <row r="3738">
          <cell r="FD3738">
            <v>0</v>
          </cell>
        </row>
        <row r="3739">
          <cell r="FD3739">
            <v>0</v>
          </cell>
        </row>
        <row r="3740">
          <cell r="FD3740">
            <v>0</v>
          </cell>
        </row>
        <row r="3741">
          <cell r="FD3741">
            <v>0</v>
          </cell>
        </row>
        <row r="3742">
          <cell r="FD3742">
            <v>0</v>
          </cell>
        </row>
        <row r="3743">
          <cell r="FD3743">
            <v>0</v>
          </cell>
        </row>
        <row r="3744">
          <cell r="FD3744">
            <v>0</v>
          </cell>
        </row>
        <row r="3745">
          <cell r="FD3745">
            <v>0</v>
          </cell>
        </row>
        <row r="3746">
          <cell r="FD3746">
            <v>0</v>
          </cell>
        </row>
        <row r="3747">
          <cell r="FD3747">
            <v>0</v>
          </cell>
        </row>
        <row r="3748">
          <cell r="FD3748">
            <v>0</v>
          </cell>
        </row>
        <row r="3749">
          <cell r="FD3749">
            <v>0</v>
          </cell>
        </row>
        <row r="3750">
          <cell r="FD3750">
            <v>0</v>
          </cell>
        </row>
        <row r="3751">
          <cell r="FD3751">
            <v>0</v>
          </cell>
        </row>
        <row r="3752">
          <cell r="FD3752">
            <v>0</v>
          </cell>
        </row>
        <row r="3753">
          <cell r="FD3753">
            <v>0</v>
          </cell>
        </row>
        <row r="3754">
          <cell r="FD3754">
            <v>0</v>
          </cell>
        </row>
        <row r="3755">
          <cell r="FD3755">
            <v>0</v>
          </cell>
        </row>
        <row r="3756">
          <cell r="FD3756">
            <v>0</v>
          </cell>
        </row>
        <row r="3757">
          <cell r="FD3757">
            <v>0</v>
          </cell>
        </row>
        <row r="3758">
          <cell r="FD3758">
            <v>0</v>
          </cell>
        </row>
        <row r="3759">
          <cell r="FD3759">
            <v>0</v>
          </cell>
        </row>
        <row r="3760">
          <cell r="FD3760">
            <v>0</v>
          </cell>
        </row>
        <row r="3761">
          <cell r="FD3761">
            <v>0</v>
          </cell>
        </row>
        <row r="3762">
          <cell r="FD3762">
            <v>0</v>
          </cell>
        </row>
        <row r="3763">
          <cell r="FD3763">
            <v>0</v>
          </cell>
        </row>
        <row r="3764">
          <cell r="FD3764">
            <v>0</v>
          </cell>
        </row>
        <row r="3765">
          <cell r="FD3765">
            <v>0</v>
          </cell>
        </row>
        <row r="3766">
          <cell r="FD3766">
            <v>0</v>
          </cell>
        </row>
        <row r="3767">
          <cell r="FD3767">
            <v>0</v>
          </cell>
        </row>
        <row r="3768">
          <cell r="FD3768">
            <v>0</v>
          </cell>
        </row>
        <row r="3769">
          <cell r="FD3769">
            <v>0</v>
          </cell>
        </row>
        <row r="3770">
          <cell r="FD3770">
            <v>0</v>
          </cell>
        </row>
        <row r="3771">
          <cell r="FD3771">
            <v>0</v>
          </cell>
        </row>
        <row r="3772">
          <cell r="FD3772">
            <v>0</v>
          </cell>
        </row>
        <row r="3773">
          <cell r="FD3773">
            <v>0</v>
          </cell>
        </row>
        <row r="3774">
          <cell r="FD3774">
            <v>0</v>
          </cell>
        </row>
        <row r="3775">
          <cell r="FD3775">
            <v>0</v>
          </cell>
        </row>
        <row r="3776">
          <cell r="FD3776">
            <v>0</v>
          </cell>
        </row>
        <row r="3777">
          <cell r="FD3777">
            <v>0</v>
          </cell>
        </row>
        <row r="3778">
          <cell r="FD3778">
            <v>0</v>
          </cell>
        </row>
        <row r="3779">
          <cell r="FD3779">
            <v>0</v>
          </cell>
        </row>
        <row r="3780">
          <cell r="FD3780">
            <v>0</v>
          </cell>
        </row>
        <row r="3781">
          <cell r="FD3781">
            <v>0</v>
          </cell>
        </row>
        <row r="3782">
          <cell r="FD3782">
            <v>0</v>
          </cell>
        </row>
        <row r="3783">
          <cell r="FD3783">
            <v>0</v>
          </cell>
        </row>
        <row r="3784">
          <cell r="FD3784">
            <v>0</v>
          </cell>
        </row>
        <row r="3785">
          <cell r="FD3785">
            <v>0</v>
          </cell>
        </row>
        <row r="3786">
          <cell r="FD3786">
            <v>0</v>
          </cell>
        </row>
        <row r="3787">
          <cell r="FD3787">
            <v>0</v>
          </cell>
        </row>
        <row r="3788">
          <cell r="FD3788">
            <v>0</v>
          </cell>
        </row>
        <row r="3789">
          <cell r="FD3789">
            <v>0</v>
          </cell>
        </row>
        <row r="3790">
          <cell r="FD3790">
            <v>0</v>
          </cell>
        </row>
        <row r="3791">
          <cell r="FD3791">
            <v>0</v>
          </cell>
        </row>
        <row r="3792">
          <cell r="FD3792">
            <v>0</v>
          </cell>
        </row>
        <row r="3793">
          <cell r="FD3793">
            <v>0</v>
          </cell>
        </row>
        <row r="3794">
          <cell r="FD3794">
            <v>0</v>
          </cell>
        </row>
        <row r="3795">
          <cell r="FD3795">
            <v>0</v>
          </cell>
        </row>
        <row r="3796">
          <cell r="FD3796">
            <v>0</v>
          </cell>
        </row>
        <row r="3797">
          <cell r="FD3797">
            <v>0</v>
          </cell>
        </row>
        <row r="3798">
          <cell r="FD3798">
            <v>0</v>
          </cell>
        </row>
        <row r="3799">
          <cell r="FD3799">
            <v>0</v>
          </cell>
        </row>
        <row r="3800">
          <cell r="FD3800">
            <v>0</v>
          </cell>
        </row>
        <row r="3801">
          <cell r="FD3801">
            <v>0</v>
          </cell>
        </row>
        <row r="3802">
          <cell r="FD3802">
            <v>0</v>
          </cell>
        </row>
        <row r="3803">
          <cell r="FD3803">
            <v>0</v>
          </cell>
        </row>
        <row r="3804">
          <cell r="FD3804">
            <v>0</v>
          </cell>
        </row>
        <row r="3805">
          <cell r="FD3805">
            <v>0</v>
          </cell>
        </row>
        <row r="3806">
          <cell r="FD3806">
            <v>0</v>
          </cell>
        </row>
        <row r="3807">
          <cell r="FD3807">
            <v>0</v>
          </cell>
        </row>
        <row r="3808">
          <cell r="FD3808">
            <v>0</v>
          </cell>
        </row>
        <row r="3809">
          <cell r="FD3809">
            <v>0</v>
          </cell>
        </row>
        <row r="3810">
          <cell r="FD3810">
            <v>0</v>
          </cell>
        </row>
        <row r="3811">
          <cell r="FD3811">
            <v>0</v>
          </cell>
        </row>
        <row r="3812">
          <cell r="FD3812">
            <v>0</v>
          </cell>
        </row>
        <row r="3813">
          <cell r="FD3813">
            <v>0</v>
          </cell>
        </row>
        <row r="3814">
          <cell r="FD3814">
            <v>0</v>
          </cell>
        </row>
        <row r="3815">
          <cell r="FD3815">
            <v>0</v>
          </cell>
        </row>
        <row r="3816">
          <cell r="FD3816">
            <v>0</v>
          </cell>
        </row>
        <row r="3817">
          <cell r="FD3817">
            <v>0</v>
          </cell>
        </row>
        <row r="3818">
          <cell r="FD3818">
            <v>0</v>
          </cell>
        </row>
        <row r="3819">
          <cell r="FD3819">
            <v>0</v>
          </cell>
        </row>
        <row r="3820">
          <cell r="FD3820">
            <v>0</v>
          </cell>
        </row>
        <row r="3821">
          <cell r="FD3821">
            <v>0</v>
          </cell>
        </row>
        <row r="3822">
          <cell r="FD3822">
            <v>0</v>
          </cell>
        </row>
        <row r="3823">
          <cell r="FD3823">
            <v>0</v>
          </cell>
        </row>
        <row r="3824">
          <cell r="FD3824">
            <v>0</v>
          </cell>
        </row>
        <row r="3825">
          <cell r="FD3825">
            <v>0</v>
          </cell>
        </row>
        <row r="3826">
          <cell r="FD3826">
            <v>0</v>
          </cell>
        </row>
        <row r="3827">
          <cell r="FD3827">
            <v>0</v>
          </cell>
        </row>
        <row r="3828">
          <cell r="FD3828">
            <v>0</v>
          </cell>
        </row>
        <row r="3829">
          <cell r="FD3829">
            <v>0</v>
          </cell>
        </row>
        <row r="3830">
          <cell r="FD3830">
            <v>0</v>
          </cell>
        </row>
        <row r="3831">
          <cell r="FD3831">
            <v>0</v>
          </cell>
        </row>
        <row r="3832">
          <cell r="FD3832">
            <v>0</v>
          </cell>
        </row>
        <row r="3833">
          <cell r="FD3833">
            <v>0</v>
          </cell>
        </row>
        <row r="3834">
          <cell r="FD3834">
            <v>0</v>
          </cell>
        </row>
        <row r="3835">
          <cell r="FD3835">
            <v>0</v>
          </cell>
        </row>
        <row r="3836">
          <cell r="FD3836">
            <v>0</v>
          </cell>
        </row>
        <row r="3837">
          <cell r="FD3837">
            <v>0</v>
          </cell>
        </row>
        <row r="3838">
          <cell r="FD3838">
            <v>0</v>
          </cell>
        </row>
        <row r="3839">
          <cell r="FD3839">
            <v>0</v>
          </cell>
        </row>
        <row r="3840">
          <cell r="FD3840">
            <v>0</v>
          </cell>
        </row>
        <row r="3841">
          <cell r="FD3841">
            <v>0</v>
          </cell>
        </row>
        <row r="3842">
          <cell r="FD3842">
            <v>0</v>
          </cell>
        </row>
        <row r="3843">
          <cell r="FD3843">
            <v>0</v>
          </cell>
        </row>
        <row r="3844">
          <cell r="FD3844">
            <v>0</v>
          </cell>
        </row>
        <row r="3845">
          <cell r="FD3845">
            <v>0</v>
          </cell>
        </row>
        <row r="3846">
          <cell r="FD3846">
            <v>0</v>
          </cell>
        </row>
        <row r="3847">
          <cell r="FD3847">
            <v>0</v>
          </cell>
        </row>
        <row r="3848">
          <cell r="FD3848">
            <v>0</v>
          </cell>
        </row>
        <row r="3849">
          <cell r="FD3849">
            <v>0</v>
          </cell>
        </row>
        <row r="3850">
          <cell r="FD3850">
            <v>0</v>
          </cell>
        </row>
        <row r="3851">
          <cell r="FD3851">
            <v>0</v>
          </cell>
        </row>
        <row r="3852">
          <cell r="FD3852">
            <v>0</v>
          </cell>
        </row>
        <row r="3853">
          <cell r="FD3853">
            <v>0</v>
          </cell>
        </row>
        <row r="3854">
          <cell r="FD3854">
            <v>0</v>
          </cell>
        </row>
        <row r="3855">
          <cell r="FD3855">
            <v>0</v>
          </cell>
        </row>
        <row r="3856">
          <cell r="FD3856">
            <v>0</v>
          </cell>
        </row>
        <row r="3857">
          <cell r="FD3857">
            <v>0</v>
          </cell>
        </row>
        <row r="3858">
          <cell r="FD3858">
            <v>0</v>
          </cell>
        </row>
        <row r="3859">
          <cell r="FD3859">
            <v>0</v>
          </cell>
        </row>
        <row r="3860">
          <cell r="FD3860">
            <v>0</v>
          </cell>
        </row>
        <row r="3861">
          <cell r="FD3861">
            <v>0</v>
          </cell>
        </row>
        <row r="3862">
          <cell r="FD3862">
            <v>0</v>
          </cell>
        </row>
        <row r="3863">
          <cell r="FD3863">
            <v>0</v>
          </cell>
        </row>
        <row r="3864">
          <cell r="FD3864">
            <v>0</v>
          </cell>
        </row>
        <row r="3865">
          <cell r="FD3865">
            <v>0</v>
          </cell>
        </row>
        <row r="3866">
          <cell r="FD3866">
            <v>0</v>
          </cell>
        </row>
        <row r="3867">
          <cell r="FD3867">
            <v>0</v>
          </cell>
        </row>
        <row r="3868">
          <cell r="FD3868">
            <v>0</v>
          </cell>
        </row>
        <row r="3869">
          <cell r="FD3869">
            <v>0</v>
          </cell>
        </row>
        <row r="3870">
          <cell r="FD3870">
            <v>0</v>
          </cell>
        </row>
        <row r="3871">
          <cell r="FD3871">
            <v>0</v>
          </cell>
        </row>
        <row r="3872">
          <cell r="FD3872">
            <v>0</v>
          </cell>
        </row>
        <row r="3873">
          <cell r="FD3873">
            <v>0</v>
          </cell>
        </row>
        <row r="3874">
          <cell r="FD3874">
            <v>0</v>
          </cell>
        </row>
        <row r="3875">
          <cell r="FD3875">
            <v>0</v>
          </cell>
        </row>
        <row r="3876">
          <cell r="FD3876">
            <v>0</v>
          </cell>
        </row>
        <row r="3877">
          <cell r="FD3877">
            <v>0</v>
          </cell>
        </row>
        <row r="3878">
          <cell r="FD3878">
            <v>0</v>
          </cell>
        </row>
        <row r="3879">
          <cell r="FD3879">
            <v>0</v>
          </cell>
        </row>
        <row r="3880">
          <cell r="FD3880">
            <v>0</v>
          </cell>
        </row>
        <row r="3881">
          <cell r="FD3881">
            <v>0</v>
          </cell>
        </row>
        <row r="3882">
          <cell r="FD3882">
            <v>0</v>
          </cell>
        </row>
        <row r="3883">
          <cell r="FD3883">
            <v>0</v>
          </cell>
        </row>
        <row r="3884">
          <cell r="FD3884">
            <v>0</v>
          </cell>
        </row>
        <row r="3885">
          <cell r="FD3885">
            <v>0</v>
          </cell>
        </row>
        <row r="3886">
          <cell r="FD3886">
            <v>0</v>
          </cell>
        </row>
        <row r="3887">
          <cell r="FD3887">
            <v>0</v>
          </cell>
        </row>
        <row r="3888">
          <cell r="FD3888">
            <v>0</v>
          </cell>
        </row>
        <row r="3889">
          <cell r="FD3889">
            <v>0</v>
          </cell>
        </row>
        <row r="3890">
          <cell r="FD3890">
            <v>0</v>
          </cell>
        </row>
        <row r="3891">
          <cell r="FD3891">
            <v>0</v>
          </cell>
        </row>
        <row r="3892">
          <cell r="FD3892">
            <v>0</v>
          </cell>
        </row>
        <row r="3893">
          <cell r="FD3893">
            <v>0</v>
          </cell>
        </row>
        <row r="3894">
          <cell r="FD3894">
            <v>0</v>
          </cell>
        </row>
        <row r="3895">
          <cell r="FD3895">
            <v>0</v>
          </cell>
        </row>
        <row r="3896">
          <cell r="FD3896">
            <v>0</v>
          </cell>
        </row>
        <row r="3897">
          <cell r="FD3897">
            <v>0</v>
          </cell>
        </row>
        <row r="3898">
          <cell r="FD3898">
            <v>0</v>
          </cell>
        </row>
        <row r="3899">
          <cell r="FD3899">
            <v>0</v>
          </cell>
        </row>
        <row r="3900">
          <cell r="FD3900">
            <v>0</v>
          </cell>
        </row>
        <row r="3901">
          <cell r="FD3901">
            <v>0</v>
          </cell>
        </row>
        <row r="3902">
          <cell r="FD3902">
            <v>0</v>
          </cell>
        </row>
        <row r="3903">
          <cell r="FD3903">
            <v>0</v>
          </cell>
        </row>
        <row r="3904">
          <cell r="FD3904">
            <v>0</v>
          </cell>
        </row>
        <row r="3905">
          <cell r="FD3905">
            <v>0</v>
          </cell>
        </row>
        <row r="3906">
          <cell r="FD3906">
            <v>0</v>
          </cell>
        </row>
        <row r="3907">
          <cell r="FD3907">
            <v>0</v>
          </cell>
        </row>
        <row r="3908">
          <cell r="FD3908">
            <v>0</v>
          </cell>
        </row>
        <row r="3909">
          <cell r="FD3909">
            <v>0</v>
          </cell>
        </row>
        <row r="3910">
          <cell r="FD3910">
            <v>0</v>
          </cell>
        </row>
        <row r="3911">
          <cell r="FD3911">
            <v>0</v>
          </cell>
        </row>
        <row r="3912">
          <cell r="FD3912">
            <v>0</v>
          </cell>
        </row>
        <row r="3913">
          <cell r="FD3913">
            <v>0</v>
          </cell>
        </row>
        <row r="3914">
          <cell r="FD3914">
            <v>0</v>
          </cell>
        </row>
        <row r="3915">
          <cell r="FD3915">
            <v>0</v>
          </cell>
        </row>
        <row r="3916">
          <cell r="FD3916">
            <v>0</v>
          </cell>
        </row>
        <row r="3917">
          <cell r="FD3917">
            <v>0</v>
          </cell>
        </row>
        <row r="3918">
          <cell r="FD3918">
            <v>0</v>
          </cell>
        </row>
      </sheetData>
      <sheetData sheetId="2">
        <row r="1">
          <cell r="C1" t="str">
            <v>DISTRICT</v>
          </cell>
          <cell r="D1" t="str">
            <v>CODE</v>
          </cell>
        </row>
        <row r="2">
          <cell r="C2" t="str">
            <v>Cidade De Pemba</v>
          </cell>
          <cell r="D2" t="str">
            <v>PDI_201</v>
          </cell>
        </row>
        <row r="3">
          <cell r="C3" t="str">
            <v>Ancuabe</v>
          </cell>
          <cell r="D3" t="str">
            <v>PDI_202</v>
          </cell>
        </row>
        <row r="4">
          <cell r="C4" t="str">
            <v>Balama</v>
          </cell>
          <cell r="D4" t="str">
            <v>PDI_203</v>
          </cell>
        </row>
        <row r="5">
          <cell r="C5" t="str">
            <v>Chiure</v>
          </cell>
          <cell r="D5" t="str">
            <v>PDI_204</v>
          </cell>
        </row>
        <row r="6">
          <cell r="C6" t="str">
            <v>Ibo</v>
          </cell>
          <cell r="D6" t="str">
            <v>PDI_205</v>
          </cell>
        </row>
        <row r="7">
          <cell r="C7" t="str">
            <v>Macomia</v>
          </cell>
          <cell r="D7" t="str">
            <v>PDI_206</v>
          </cell>
        </row>
        <row r="8">
          <cell r="C8" t="str">
            <v>Mecufi</v>
          </cell>
          <cell r="D8" t="str">
            <v>PDI_207</v>
          </cell>
        </row>
        <row r="9">
          <cell r="C9" t="str">
            <v>Meluco</v>
          </cell>
          <cell r="D9" t="str">
            <v>PDI_208</v>
          </cell>
        </row>
        <row r="10">
          <cell r="C10" t="str">
            <v>Mocimboa Da Praia</v>
          </cell>
          <cell r="D10" t="str">
            <v>PDI_209</v>
          </cell>
        </row>
        <row r="11">
          <cell r="C11" t="str">
            <v>Montepuez</v>
          </cell>
          <cell r="D11" t="str">
            <v>PDI_210</v>
          </cell>
        </row>
        <row r="12">
          <cell r="C12" t="str">
            <v>Mueda</v>
          </cell>
          <cell r="D12" t="str">
            <v>PDI_211</v>
          </cell>
        </row>
        <row r="13">
          <cell r="C13" t="str">
            <v>Muidumbe</v>
          </cell>
          <cell r="D13" t="str">
            <v>PDI_212</v>
          </cell>
        </row>
        <row r="14">
          <cell r="C14" t="str">
            <v>Namuno</v>
          </cell>
          <cell r="D14" t="str">
            <v>PDI_213</v>
          </cell>
        </row>
        <row r="15">
          <cell r="C15" t="str">
            <v>Nangade</v>
          </cell>
          <cell r="D15" t="str">
            <v>PDI_214</v>
          </cell>
        </row>
        <row r="16">
          <cell r="C16" t="str">
            <v>Palma</v>
          </cell>
          <cell r="D16" t="str">
            <v>PDI_215</v>
          </cell>
        </row>
        <row r="17">
          <cell r="C17" t="str">
            <v>Pemba-Metuge</v>
          </cell>
          <cell r="D17" t="str">
            <v>PDI_216</v>
          </cell>
        </row>
        <row r="18">
          <cell r="C18" t="str">
            <v>Quissanga</v>
          </cell>
          <cell r="D18" t="str">
            <v>PDI_217</v>
          </cell>
        </row>
        <row r="19">
          <cell r="C19" t="str">
            <v>Cidade De Xai-Xai</v>
          </cell>
          <cell r="D19" t="str">
            <v>PDI_901</v>
          </cell>
        </row>
        <row r="20">
          <cell r="C20" t="str">
            <v>Bilene Macia</v>
          </cell>
          <cell r="D20" t="str">
            <v>PDI_902</v>
          </cell>
        </row>
        <row r="21">
          <cell r="C21" t="str">
            <v>Chibuto</v>
          </cell>
          <cell r="D21" t="str">
            <v>PDI_903</v>
          </cell>
        </row>
        <row r="22">
          <cell r="C22" t="str">
            <v>Chicualacuala</v>
          </cell>
          <cell r="D22" t="str">
            <v>PDI_904</v>
          </cell>
        </row>
        <row r="23">
          <cell r="C23" t="str">
            <v>Chigubo</v>
          </cell>
          <cell r="D23" t="str">
            <v>PDI_905</v>
          </cell>
        </row>
        <row r="24">
          <cell r="C24" t="str">
            <v>Chokwe</v>
          </cell>
          <cell r="D24" t="str">
            <v>PDI_906</v>
          </cell>
        </row>
        <row r="25">
          <cell r="C25" t="str">
            <v>Guija</v>
          </cell>
          <cell r="D25" t="str">
            <v>PDI_907</v>
          </cell>
        </row>
        <row r="26">
          <cell r="C26" t="str">
            <v>Mabalane</v>
          </cell>
          <cell r="D26" t="str">
            <v>PDI_908</v>
          </cell>
        </row>
        <row r="27">
          <cell r="C27" t="str">
            <v>Manjacaze</v>
          </cell>
          <cell r="D27" t="str">
            <v>PDI_909</v>
          </cell>
        </row>
        <row r="28">
          <cell r="C28" t="str">
            <v>Massangena</v>
          </cell>
          <cell r="D28" t="str">
            <v>PDI_910</v>
          </cell>
        </row>
        <row r="29">
          <cell r="C29" t="str">
            <v>Massingir</v>
          </cell>
          <cell r="D29" t="str">
            <v>PDI_911</v>
          </cell>
        </row>
        <row r="30">
          <cell r="C30" t="str">
            <v>Xai-Xai</v>
          </cell>
          <cell r="D30" t="str">
            <v>PDI_912</v>
          </cell>
        </row>
        <row r="31">
          <cell r="C31" t="str">
            <v>Cidade De Inhambane</v>
          </cell>
          <cell r="D31" t="str">
            <v>PDI_801</v>
          </cell>
        </row>
        <row r="32">
          <cell r="C32" t="str">
            <v>Funhalouro</v>
          </cell>
          <cell r="D32" t="str">
            <v>PDI_802</v>
          </cell>
        </row>
        <row r="33">
          <cell r="C33" t="str">
            <v>Govuro</v>
          </cell>
          <cell r="D33" t="str">
            <v>PDI_803</v>
          </cell>
        </row>
        <row r="34">
          <cell r="C34" t="str">
            <v>Homoine</v>
          </cell>
          <cell r="D34" t="str">
            <v>PDI_804</v>
          </cell>
        </row>
        <row r="35">
          <cell r="C35" t="str">
            <v>Inharrime</v>
          </cell>
          <cell r="D35" t="str">
            <v>PDI_805</v>
          </cell>
        </row>
        <row r="36">
          <cell r="C36">
            <v>0</v>
          </cell>
          <cell r="D36">
            <v>0</v>
          </cell>
        </row>
        <row r="37">
          <cell r="C37">
            <v>0</v>
          </cell>
          <cell r="D37">
            <v>0</v>
          </cell>
        </row>
        <row r="38">
          <cell r="C38" t="str">
            <v>Jangamo</v>
          </cell>
          <cell r="D38" t="str">
            <v>PDI_807</v>
          </cell>
        </row>
        <row r="39">
          <cell r="C39" t="str">
            <v>Mabote</v>
          </cell>
          <cell r="D39" t="str">
            <v>PDI_808</v>
          </cell>
        </row>
        <row r="40">
          <cell r="C40" t="str">
            <v>Massinga</v>
          </cell>
          <cell r="D40" t="str">
            <v>PDI_809</v>
          </cell>
        </row>
        <row r="41">
          <cell r="C41" t="str">
            <v>Cidade De Maxixe</v>
          </cell>
          <cell r="D41" t="str">
            <v>PDI_810</v>
          </cell>
        </row>
        <row r="42">
          <cell r="C42" t="str">
            <v>Morrumbene</v>
          </cell>
          <cell r="D42" t="str">
            <v>PDI_811</v>
          </cell>
        </row>
        <row r="43">
          <cell r="C43" t="str">
            <v>Panda</v>
          </cell>
          <cell r="D43" t="str">
            <v>PDI_812</v>
          </cell>
        </row>
        <row r="44">
          <cell r="C44" t="str">
            <v>Vilanculos</v>
          </cell>
          <cell r="D44" t="str">
            <v>PDI_813</v>
          </cell>
        </row>
        <row r="45">
          <cell r="C45" t="str">
            <v>Zavala</v>
          </cell>
          <cell r="D45" t="str">
            <v>PDI_814</v>
          </cell>
        </row>
        <row r="46">
          <cell r="C46" t="str">
            <v>Cidade De Chimoio</v>
          </cell>
          <cell r="D46" t="str">
            <v>PDI_601</v>
          </cell>
        </row>
        <row r="47">
          <cell r="C47" t="str">
            <v>Barue</v>
          </cell>
          <cell r="D47" t="str">
            <v>PDI_602</v>
          </cell>
        </row>
        <row r="48">
          <cell r="C48" t="str">
            <v>Gondola</v>
          </cell>
          <cell r="D48" t="str">
            <v>PDI_603</v>
          </cell>
        </row>
        <row r="49">
          <cell r="C49" t="str">
            <v>Guro</v>
          </cell>
          <cell r="D49" t="str">
            <v>PDI_604</v>
          </cell>
        </row>
        <row r="50">
          <cell r="C50" t="str">
            <v>Machaze</v>
          </cell>
          <cell r="D50" t="str">
            <v>PDI_605</v>
          </cell>
        </row>
        <row r="51">
          <cell r="C51" t="str">
            <v>Macossa</v>
          </cell>
          <cell r="D51" t="str">
            <v>PDI_606</v>
          </cell>
        </row>
        <row r="52">
          <cell r="C52" t="str">
            <v>Manica</v>
          </cell>
          <cell r="D52" t="str">
            <v>PDI_607</v>
          </cell>
        </row>
        <row r="53">
          <cell r="C53" t="str">
            <v>Mossurize</v>
          </cell>
          <cell r="D53" t="str">
            <v>PDI_608</v>
          </cell>
        </row>
        <row r="54">
          <cell r="C54" t="str">
            <v>Sussundenga</v>
          </cell>
          <cell r="D54" t="str">
            <v>PDI_609</v>
          </cell>
        </row>
        <row r="55">
          <cell r="C55" t="str">
            <v>Tambara</v>
          </cell>
          <cell r="D55" t="str">
            <v>PDI_610</v>
          </cell>
        </row>
        <row r="56">
          <cell r="C56" t="str">
            <v>Distrito Urbano I</v>
          </cell>
          <cell r="D56" t="str">
            <v>PDI_1101</v>
          </cell>
        </row>
        <row r="57">
          <cell r="C57" t="str">
            <v>Distrito Urbano II</v>
          </cell>
          <cell r="D57" t="str">
            <v>PDI_1102</v>
          </cell>
        </row>
        <row r="58">
          <cell r="C58" t="str">
            <v>Distrito Urbano III</v>
          </cell>
          <cell r="D58" t="str">
            <v>PDI_1103</v>
          </cell>
        </row>
        <row r="59">
          <cell r="C59" t="str">
            <v>Distrito Urbano IV</v>
          </cell>
          <cell r="D59" t="str">
            <v>PDI_1104</v>
          </cell>
        </row>
        <row r="60">
          <cell r="C60">
            <v>0</v>
          </cell>
          <cell r="D60">
            <v>0</v>
          </cell>
        </row>
        <row r="61">
          <cell r="C61">
            <v>0</v>
          </cell>
          <cell r="D61">
            <v>0</v>
          </cell>
        </row>
        <row r="62">
          <cell r="C62" t="str">
            <v>Distrito Urbano V</v>
          </cell>
          <cell r="D62" t="str">
            <v>PDI_1105</v>
          </cell>
        </row>
        <row r="63">
          <cell r="C63" t="str">
            <v>Distrito De Catembe</v>
          </cell>
          <cell r="D63" t="str">
            <v>PDI_1106</v>
          </cell>
        </row>
        <row r="64">
          <cell r="C64" t="str">
            <v>Distrito De Inhaca</v>
          </cell>
          <cell r="D64" t="str">
            <v>PDI_1107</v>
          </cell>
        </row>
        <row r="65">
          <cell r="C65" t="str">
            <v>Cidade Da Matola</v>
          </cell>
          <cell r="D65" t="str">
            <v>PDI_1001</v>
          </cell>
        </row>
        <row r="66">
          <cell r="C66" t="str">
            <v>Boane</v>
          </cell>
          <cell r="D66" t="str">
            <v>PDI_1002</v>
          </cell>
        </row>
        <row r="67">
          <cell r="C67" t="str">
            <v>Magude</v>
          </cell>
          <cell r="D67" t="str">
            <v>PDI_1003</v>
          </cell>
        </row>
        <row r="68">
          <cell r="C68" t="str">
            <v>Manhica</v>
          </cell>
          <cell r="D68" t="str">
            <v>PDI_1004</v>
          </cell>
        </row>
        <row r="69">
          <cell r="C69" t="str">
            <v>Marracuene</v>
          </cell>
          <cell r="D69" t="str">
            <v>PDI_1005</v>
          </cell>
        </row>
        <row r="70">
          <cell r="C70" t="str">
            <v>Matutuine</v>
          </cell>
          <cell r="D70" t="str">
            <v>PDI_1006</v>
          </cell>
        </row>
        <row r="71">
          <cell r="C71" t="str">
            <v>Moamba</v>
          </cell>
          <cell r="D71" t="str">
            <v>PDI_1007</v>
          </cell>
        </row>
        <row r="72">
          <cell r="C72" t="str">
            <v>Namaacha</v>
          </cell>
          <cell r="D72" t="str">
            <v>PDI_1008</v>
          </cell>
        </row>
        <row r="73">
          <cell r="C73" t="str">
            <v>Cidade De Nampula</v>
          </cell>
          <cell r="D73" t="str">
            <v>PDI_301</v>
          </cell>
        </row>
        <row r="74">
          <cell r="C74" t="str">
            <v>Angoche</v>
          </cell>
          <cell r="D74" t="str">
            <v>PDI_302</v>
          </cell>
        </row>
        <row r="75">
          <cell r="C75" t="str">
            <v>Erati</v>
          </cell>
          <cell r="D75" t="str">
            <v>PDI_303</v>
          </cell>
        </row>
        <row r="76">
          <cell r="C76" t="str">
            <v>Cidade De Ilha De Mocambique</v>
          </cell>
          <cell r="D76" t="str">
            <v>PDI_304</v>
          </cell>
        </row>
        <row r="77">
          <cell r="C77" t="str">
            <v>Lalaua</v>
          </cell>
          <cell r="D77" t="str">
            <v>PDI_305</v>
          </cell>
        </row>
        <row r="78">
          <cell r="C78" t="str">
            <v>Malema</v>
          </cell>
          <cell r="D78" t="str">
            <v>PDI_306</v>
          </cell>
        </row>
        <row r="79">
          <cell r="C79" t="str">
            <v>Meconta</v>
          </cell>
          <cell r="D79" t="str">
            <v>PDI_307</v>
          </cell>
        </row>
        <row r="80">
          <cell r="C80" t="str">
            <v>Mecuburi</v>
          </cell>
          <cell r="D80" t="str">
            <v>PDI_308</v>
          </cell>
        </row>
        <row r="81">
          <cell r="C81" t="str">
            <v>Memba</v>
          </cell>
          <cell r="D81" t="str">
            <v>PDI_309</v>
          </cell>
        </row>
        <row r="82">
          <cell r="C82" t="str">
            <v>Mogincual</v>
          </cell>
          <cell r="D82" t="str">
            <v>PDI_310</v>
          </cell>
        </row>
        <row r="83">
          <cell r="C83" t="str">
            <v>Mogovolas</v>
          </cell>
          <cell r="D83" t="str">
            <v>PDI_311</v>
          </cell>
        </row>
        <row r="84">
          <cell r="C84" t="str">
            <v>Moma</v>
          </cell>
          <cell r="D84" t="str">
            <v>PDI_312</v>
          </cell>
        </row>
        <row r="85">
          <cell r="C85" t="str">
            <v>Monapo</v>
          </cell>
          <cell r="D85" t="str">
            <v>PDI_313</v>
          </cell>
        </row>
        <row r="86">
          <cell r="C86" t="str">
            <v>Mossuril</v>
          </cell>
          <cell r="D86" t="str">
            <v>PDI_314</v>
          </cell>
        </row>
        <row r="87">
          <cell r="C87" t="str">
            <v>Muecate</v>
          </cell>
          <cell r="D87" t="str">
            <v>PDI_315</v>
          </cell>
        </row>
        <row r="88">
          <cell r="C88" t="str">
            <v>Murrupula</v>
          </cell>
          <cell r="D88" t="str">
            <v>PDI_316</v>
          </cell>
        </row>
        <row r="89">
          <cell r="C89" t="str">
            <v>Cidade De Nacala-Porto</v>
          </cell>
          <cell r="D89" t="str">
            <v>PDI_317</v>
          </cell>
        </row>
        <row r="90">
          <cell r="C90" t="str">
            <v>Nacala Velha</v>
          </cell>
          <cell r="D90" t="str">
            <v>PDI_318</v>
          </cell>
        </row>
        <row r="91">
          <cell r="C91" t="str">
            <v>Nacaroa</v>
          </cell>
          <cell r="D91" t="str">
            <v>PDI_319</v>
          </cell>
        </row>
        <row r="92">
          <cell r="C92" t="str">
            <v>Nampula-Rapale</v>
          </cell>
          <cell r="D92" t="str">
            <v>PDI_320</v>
          </cell>
        </row>
        <row r="93">
          <cell r="C93" t="str">
            <v>Ribaue</v>
          </cell>
          <cell r="D93" t="str">
            <v>PDI_321</v>
          </cell>
        </row>
        <row r="94">
          <cell r="C94" t="str">
            <v>Cidade De Lichinga</v>
          </cell>
          <cell r="D94" t="str">
            <v>PDI_101</v>
          </cell>
        </row>
        <row r="95">
          <cell r="C95" t="str">
            <v>Cuamba</v>
          </cell>
          <cell r="D95" t="str">
            <v>PDI_102</v>
          </cell>
        </row>
        <row r="96">
          <cell r="C96" t="str">
            <v>Lago</v>
          </cell>
          <cell r="D96" t="str">
            <v>PDI_103</v>
          </cell>
        </row>
        <row r="97">
          <cell r="C97" t="str">
            <v>Lichinga</v>
          </cell>
          <cell r="D97" t="str">
            <v>PDI_104</v>
          </cell>
        </row>
        <row r="98">
          <cell r="C98" t="str">
            <v>Majune</v>
          </cell>
          <cell r="D98" t="str">
            <v>PDI_105</v>
          </cell>
        </row>
        <row r="99">
          <cell r="C99" t="str">
            <v>Mandimba</v>
          </cell>
          <cell r="D99" t="str">
            <v>PDI_106</v>
          </cell>
        </row>
        <row r="100">
          <cell r="C100" t="str">
            <v>Marrupa</v>
          </cell>
          <cell r="D100" t="str">
            <v>PDI_107</v>
          </cell>
        </row>
        <row r="101">
          <cell r="C101" t="str">
            <v>Maua</v>
          </cell>
          <cell r="D101" t="str">
            <v>PDI_108</v>
          </cell>
        </row>
        <row r="102">
          <cell r="C102" t="str">
            <v>Mavago</v>
          </cell>
          <cell r="D102" t="str">
            <v>PDI_109</v>
          </cell>
        </row>
        <row r="103">
          <cell r="C103" t="str">
            <v>Mecanhelas</v>
          </cell>
          <cell r="D103" t="str">
            <v>PDI_110</v>
          </cell>
        </row>
        <row r="104">
          <cell r="C104" t="str">
            <v>Mecula</v>
          </cell>
          <cell r="D104" t="str">
            <v>PDI_111</v>
          </cell>
        </row>
        <row r="105">
          <cell r="C105" t="str">
            <v>Metarica</v>
          </cell>
          <cell r="D105" t="str">
            <v>PDI_112</v>
          </cell>
        </row>
        <row r="106">
          <cell r="C106" t="str">
            <v>Muembe</v>
          </cell>
          <cell r="D106" t="str">
            <v>PDI_113</v>
          </cell>
        </row>
        <row r="107">
          <cell r="C107" t="str">
            <v>N'Gauma</v>
          </cell>
          <cell r="D107" t="str">
            <v>PDI_114</v>
          </cell>
        </row>
        <row r="108">
          <cell r="C108" t="str">
            <v>Nipepe</v>
          </cell>
          <cell r="D108" t="str">
            <v>PDI_115</v>
          </cell>
        </row>
        <row r="109">
          <cell r="C109" t="str">
            <v>Sanga</v>
          </cell>
          <cell r="D109" t="str">
            <v>PDI_116</v>
          </cell>
        </row>
        <row r="110">
          <cell r="C110" t="str">
            <v>Cidade Da Beira</v>
          </cell>
          <cell r="D110" t="str">
            <v>PDI_701</v>
          </cell>
        </row>
        <row r="111">
          <cell r="C111" t="str">
            <v>Buzi</v>
          </cell>
          <cell r="D111" t="str">
            <v>PDI_702</v>
          </cell>
        </row>
        <row r="112">
          <cell r="C112" t="str">
            <v>Caia</v>
          </cell>
          <cell r="D112" t="str">
            <v>PDI_703</v>
          </cell>
        </row>
        <row r="113">
          <cell r="C113" t="str">
            <v>Chemba</v>
          </cell>
          <cell r="D113" t="str">
            <v>PDI_704</v>
          </cell>
        </row>
        <row r="114">
          <cell r="C114" t="str">
            <v>Cheringoma</v>
          </cell>
          <cell r="D114" t="str">
            <v>PDI_705</v>
          </cell>
        </row>
        <row r="115">
          <cell r="C115" t="str">
            <v>Chibabava</v>
          </cell>
          <cell r="D115" t="str">
            <v>PDI_706</v>
          </cell>
        </row>
        <row r="116">
          <cell r="C116" t="str">
            <v>Dondo</v>
          </cell>
          <cell r="D116" t="str">
            <v>PDI_707</v>
          </cell>
        </row>
        <row r="117">
          <cell r="C117" t="str">
            <v>Gorongosa</v>
          </cell>
          <cell r="D117" t="str">
            <v>PDI_708</v>
          </cell>
        </row>
        <row r="118">
          <cell r="C118" t="str">
            <v>Machanga</v>
          </cell>
          <cell r="D118" t="str">
            <v>PDI_709</v>
          </cell>
        </row>
        <row r="119">
          <cell r="C119" t="str">
            <v>Maringue</v>
          </cell>
          <cell r="D119" t="str">
            <v>PDI_710</v>
          </cell>
        </row>
        <row r="120">
          <cell r="C120" t="str">
            <v>Marromeu</v>
          </cell>
          <cell r="D120" t="str">
            <v>PDI_711</v>
          </cell>
        </row>
        <row r="121">
          <cell r="C121" t="str">
            <v>Muanza</v>
          </cell>
          <cell r="D121" t="str">
            <v>PDI_712</v>
          </cell>
        </row>
        <row r="122">
          <cell r="C122" t="str">
            <v>Nhamatanda</v>
          </cell>
          <cell r="D122" t="str">
            <v>PDI_713</v>
          </cell>
        </row>
        <row r="123">
          <cell r="C123" t="str">
            <v>Cidade De Tete</v>
          </cell>
          <cell r="D123" t="str">
            <v>PDI_501</v>
          </cell>
        </row>
        <row r="124">
          <cell r="C124" t="str">
            <v>Angonia</v>
          </cell>
          <cell r="D124" t="str">
            <v>PDI_502</v>
          </cell>
        </row>
        <row r="125">
          <cell r="C125" t="str">
            <v>Cahora-Bassa</v>
          </cell>
          <cell r="D125" t="str">
            <v>PDI_503</v>
          </cell>
        </row>
        <row r="126">
          <cell r="C126" t="str">
            <v>Changara</v>
          </cell>
          <cell r="D126" t="str">
            <v>PDI_504</v>
          </cell>
        </row>
        <row r="127">
          <cell r="C127" t="str">
            <v>Chifunde</v>
          </cell>
          <cell r="D127" t="str">
            <v>PDI_505</v>
          </cell>
        </row>
        <row r="128">
          <cell r="C128" t="str">
            <v>Chiuta</v>
          </cell>
          <cell r="D128" t="str">
            <v>PDI_506</v>
          </cell>
        </row>
        <row r="129">
          <cell r="C129" t="str">
            <v>Macanga</v>
          </cell>
          <cell r="D129" t="str">
            <v>PDI_507</v>
          </cell>
        </row>
        <row r="130">
          <cell r="C130" t="str">
            <v>Magoe</v>
          </cell>
          <cell r="D130" t="str">
            <v>PDI_508</v>
          </cell>
        </row>
        <row r="131">
          <cell r="C131" t="str">
            <v>Maravia</v>
          </cell>
          <cell r="D131" t="str">
            <v>PDI_509</v>
          </cell>
        </row>
        <row r="132">
          <cell r="C132" t="str">
            <v>Moatize</v>
          </cell>
          <cell r="D132" t="str">
            <v>PDI_510</v>
          </cell>
        </row>
        <row r="133">
          <cell r="C133" t="str">
            <v>Mutarara</v>
          </cell>
          <cell r="D133" t="str">
            <v>PDI_511</v>
          </cell>
        </row>
        <row r="134">
          <cell r="C134" t="str">
            <v>Tsangano</v>
          </cell>
          <cell r="D134" t="str">
            <v>PDI_512</v>
          </cell>
        </row>
        <row r="135">
          <cell r="C135" t="str">
            <v>Zumbo</v>
          </cell>
          <cell r="D135" t="str">
            <v>PDI_513</v>
          </cell>
        </row>
        <row r="136">
          <cell r="C136" t="str">
            <v>Cidade De Quelimane</v>
          </cell>
          <cell r="D136" t="str">
            <v>PDI_401</v>
          </cell>
        </row>
        <row r="137">
          <cell r="C137" t="str">
            <v>Alto Molocue</v>
          </cell>
          <cell r="D137" t="str">
            <v>PDI_402</v>
          </cell>
        </row>
        <row r="138">
          <cell r="C138" t="str">
            <v>Chinde</v>
          </cell>
          <cell r="D138" t="str">
            <v>PDI_403</v>
          </cell>
        </row>
        <row r="139">
          <cell r="C139" t="str">
            <v>Gile</v>
          </cell>
          <cell r="D139" t="str">
            <v>PDI_404</v>
          </cell>
        </row>
        <row r="140">
          <cell r="C140" t="str">
            <v>Gurue</v>
          </cell>
          <cell r="D140" t="str">
            <v>PDI_405</v>
          </cell>
        </row>
        <row r="141">
          <cell r="C141" t="str">
            <v>Ile</v>
          </cell>
          <cell r="D141" t="str">
            <v>PDI_406</v>
          </cell>
        </row>
        <row r="142">
          <cell r="C142" t="str">
            <v>Inhassunge</v>
          </cell>
          <cell r="D142" t="str">
            <v>PDI_407</v>
          </cell>
        </row>
        <row r="143">
          <cell r="C143" t="str">
            <v>Lugela</v>
          </cell>
          <cell r="D143" t="str">
            <v>PDI_408</v>
          </cell>
        </row>
        <row r="144">
          <cell r="C144" t="str">
            <v>Maganja Da Costa</v>
          </cell>
          <cell r="D144" t="str">
            <v>PDI_409</v>
          </cell>
        </row>
        <row r="145">
          <cell r="C145" t="str">
            <v>Milange</v>
          </cell>
          <cell r="D145" t="str">
            <v>PDI_410</v>
          </cell>
        </row>
        <row r="146">
          <cell r="C146" t="str">
            <v>Mocuba</v>
          </cell>
          <cell r="D146" t="str">
            <v>PDI_411</v>
          </cell>
        </row>
        <row r="147">
          <cell r="C147" t="str">
            <v>Mopeia</v>
          </cell>
          <cell r="D147" t="str">
            <v>PDI_412</v>
          </cell>
        </row>
        <row r="148">
          <cell r="C148" t="str">
            <v>Morrumbala</v>
          </cell>
          <cell r="D148" t="str">
            <v>PDI_413</v>
          </cell>
        </row>
        <row r="149">
          <cell r="C149" t="str">
            <v>Namacurra</v>
          </cell>
          <cell r="D149" t="str">
            <v>PDI_414</v>
          </cell>
        </row>
        <row r="150">
          <cell r="C150" t="str">
            <v>Namarroi</v>
          </cell>
          <cell r="D150" t="str">
            <v>PDI_415</v>
          </cell>
        </row>
        <row r="151">
          <cell r="C151" t="str">
            <v>Nicoadala</v>
          </cell>
          <cell r="D151" t="str">
            <v>PDI_416</v>
          </cell>
        </row>
        <row r="152">
          <cell r="C152" t="str">
            <v>Pebane</v>
          </cell>
          <cell r="D152" t="str">
            <v>PDI_417</v>
          </cell>
        </row>
        <row r="153">
          <cell r="C153" t="str">
            <v>International</v>
          </cell>
          <cell r="D153" t="str">
            <v>PDI_418</v>
          </cell>
        </row>
        <row r="154">
          <cell r="C154">
            <v>0</v>
          </cell>
          <cell r="D154">
            <v>0</v>
          </cell>
        </row>
        <row r="155">
          <cell r="C155">
            <v>0</v>
          </cell>
          <cell r="D155">
            <v>0</v>
          </cell>
        </row>
        <row r="156">
          <cell r="C156">
            <v>0</v>
          </cell>
          <cell r="D156">
            <v>0</v>
          </cell>
        </row>
        <row r="157">
          <cell r="C157">
            <v>0</v>
          </cell>
          <cell r="D157">
            <v>0</v>
          </cell>
        </row>
        <row r="158">
          <cell r="C158">
            <v>0</v>
          </cell>
          <cell r="D158">
            <v>0</v>
          </cell>
        </row>
        <row r="159">
          <cell r="C159">
            <v>0</v>
          </cell>
          <cell r="D159">
            <v>0</v>
          </cell>
        </row>
        <row r="160">
          <cell r="C160">
            <v>0</v>
          </cell>
          <cell r="D160">
            <v>0</v>
          </cell>
        </row>
        <row r="161">
          <cell r="C161">
            <v>0</v>
          </cell>
          <cell r="D161">
            <v>0</v>
          </cell>
        </row>
        <row r="162">
          <cell r="C162">
            <v>0</v>
          </cell>
          <cell r="D162">
            <v>0</v>
          </cell>
        </row>
        <row r="163">
          <cell r="C163">
            <v>0</v>
          </cell>
          <cell r="D163">
            <v>0</v>
          </cell>
        </row>
        <row r="164">
          <cell r="C164">
            <v>0</v>
          </cell>
          <cell r="D164">
            <v>0</v>
          </cell>
        </row>
        <row r="165">
          <cell r="C165">
            <v>0</v>
          </cell>
          <cell r="D165">
            <v>0</v>
          </cell>
        </row>
        <row r="166">
          <cell r="C166">
            <v>0</v>
          </cell>
          <cell r="D166">
            <v>0</v>
          </cell>
        </row>
        <row r="167">
          <cell r="C167">
            <v>0</v>
          </cell>
          <cell r="D167">
            <v>0</v>
          </cell>
        </row>
        <row r="168">
          <cell r="C168">
            <v>0</v>
          </cell>
          <cell r="D168">
            <v>0</v>
          </cell>
        </row>
        <row r="169">
          <cell r="C169">
            <v>0</v>
          </cell>
          <cell r="D169">
            <v>0</v>
          </cell>
        </row>
        <row r="170">
          <cell r="C170">
            <v>0</v>
          </cell>
          <cell r="D170">
            <v>0</v>
          </cell>
        </row>
        <row r="171">
          <cell r="C171">
            <v>0</v>
          </cell>
          <cell r="D171">
            <v>0</v>
          </cell>
        </row>
        <row r="172">
          <cell r="C172">
            <v>0</v>
          </cell>
          <cell r="D172">
            <v>0</v>
          </cell>
        </row>
        <row r="173">
          <cell r="C173">
            <v>0</v>
          </cell>
          <cell r="D17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Site"/>
      <sheetName val="tables"/>
      <sheetName val="sites"/>
      <sheetName val="no_macros"/>
      <sheetName val="Instructions"/>
      <sheetName val="Org_Info"/>
      <sheetName val="Districts"/>
      <sheetName val="Facilities"/>
      <sheetName val="Targets"/>
      <sheetName val="Perf_Measure"/>
      <sheetName val="Analysis"/>
      <sheetName val="Database"/>
      <sheetName val="MTCT_ANC"/>
      <sheetName val="MTCT_LD"/>
      <sheetName val="P_MC"/>
      <sheetName val="PEP"/>
      <sheetName val="PP"/>
      <sheetName val="SBRP"/>
      <sheetName val="CCC"/>
      <sheetName val="CTATSC"/>
      <sheetName val="CTClinical"/>
      <sheetName val="CTATS"/>
      <sheetName val="CLC"/>
      <sheetName val="TB"/>
      <sheetName val="PED"/>
      <sheetName val="Food"/>
      <sheetName val="Sheet1"/>
      <sheetName val="ARV"/>
      <sheetName val="ARV_SatInfo"/>
      <sheetName val="LAB"/>
      <sheetName val="HRH"/>
      <sheetName val="Training"/>
      <sheetName val="Narratives"/>
      <sheetName val="PH"/>
    </sheetNames>
    <sheetDataSet>
      <sheetData sheetId="0" refreshError="1"/>
      <sheetData sheetId="1">
        <row r="2">
          <cell r="EW2" t="str">
            <v>Centro de Saude Rural Tipo 1</v>
          </cell>
          <cell r="FA2" t="str">
            <v>C-CCC.02.01</v>
          </cell>
          <cell r="FB2" t="str">
            <v>Number of Male OVC served</v>
          </cell>
          <cell r="FC2" t="str">
            <v># Male OVC served</v>
          </cell>
          <cell r="FD2" t="str">
            <v>C-CCC.02</v>
          </cell>
          <cell r="FE2" t="str">
            <v>CCCC</v>
          </cell>
          <cell r="FF2" t="b">
            <v>0</v>
          </cell>
          <cell r="FG2" t="str">
            <v>Care</v>
          </cell>
          <cell r="FH2" t="b">
            <v>1</v>
          </cell>
        </row>
        <row r="3">
          <cell r="FA3" t="str">
            <v>C-CCC.02.04</v>
          </cell>
          <cell r="FB3" t="str">
            <v>Number of Female OVC served</v>
          </cell>
          <cell r="FC3" t="str">
            <v># Female OVC served</v>
          </cell>
          <cell r="FD3" t="str">
            <v>C-CCC.02</v>
          </cell>
          <cell r="FE3" t="str">
            <v>CCCC</v>
          </cell>
          <cell r="FF3" t="b">
            <v>0</v>
          </cell>
          <cell r="FG3" t="str">
            <v>Care</v>
          </cell>
          <cell r="FH3" t="b">
            <v>1</v>
          </cell>
        </row>
        <row r="4">
          <cell r="FA4" t="str">
            <v>C-CCC.02.05</v>
          </cell>
          <cell r="FB4" t="str">
            <v>Total Number of OVC served</v>
          </cell>
          <cell r="FC4" t="str">
            <v>Total # OVC served</v>
          </cell>
          <cell r="FD4" t="str">
            <v>C-CCC.02</v>
          </cell>
          <cell r="FE4" t="str">
            <v>CCCC</v>
          </cell>
          <cell r="FF4" t="b">
            <v>1</v>
          </cell>
          <cell r="FG4" t="str">
            <v>Care</v>
          </cell>
          <cell r="FH4" t="b">
            <v>1</v>
          </cell>
        </row>
        <row r="5">
          <cell r="FA5" t="str">
            <v>C-CCC.02.06</v>
          </cell>
          <cell r="FB5" t="str">
            <v>Number of OVC served [Subset: Economic strengthening service provided]</v>
          </cell>
          <cell r="FC5" t="str">
            <v># OVC served (Econ strength)</v>
          </cell>
          <cell r="FD5" t="str">
            <v>C-CCC.02</v>
          </cell>
          <cell r="FE5" t="str">
            <v>CCCC</v>
          </cell>
          <cell r="FF5" t="b">
            <v>0</v>
          </cell>
          <cell r="FG5" t="str">
            <v>Care</v>
          </cell>
          <cell r="FH5" t="b">
            <v>1</v>
          </cell>
        </row>
        <row r="6">
          <cell r="FA6" t="str">
            <v>C-CCC.02.07</v>
          </cell>
          <cell r="FB6" t="str">
            <v>Number of OVC served [Subset: Food and Nutrition service provided]</v>
          </cell>
          <cell r="FC6" t="str">
            <v># OVC served (Food and Nutrition)</v>
          </cell>
          <cell r="FD6" t="str">
            <v>C-CCC.02</v>
          </cell>
          <cell r="FE6" t="str">
            <v>CCCC</v>
          </cell>
          <cell r="FF6" t="b">
            <v>0</v>
          </cell>
          <cell r="FG6" t="str">
            <v>Care</v>
          </cell>
          <cell r="FH6" t="b">
            <v>1</v>
          </cell>
        </row>
        <row r="7">
          <cell r="FA7" t="str">
            <v>C-CCC.02.08</v>
          </cell>
          <cell r="FB7" t="str">
            <v>Number of OVC served [Subset: Shelter and Care-giving service provided]</v>
          </cell>
          <cell r="FC7" t="str">
            <v># OVC served (Shelter and Care)</v>
          </cell>
          <cell r="FD7" t="str">
            <v>C-CCC.02</v>
          </cell>
          <cell r="FE7" t="str">
            <v>CCCC</v>
          </cell>
          <cell r="FF7" t="b">
            <v>0</v>
          </cell>
          <cell r="FG7" t="str">
            <v>Care</v>
          </cell>
          <cell r="FH7" t="b">
            <v>1</v>
          </cell>
        </row>
        <row r="8">
          <cell r="FA8" t="str">
            <v>C-CCC.02.09</v>
          </cell>
          <cell r="FB8" t="str">
            <v>Number of OVC served [Subset: Education and/or Vocational Training service provided]</v>
          </cell>
          <cell r="FC8" t="str">
            <v># OVC served (Edu&amp; Voc Training)</v>
          </cell>
          <cell r="FD8" t="str">
            <v>C-CCC.02</v>
          </cell>
          <cell r="FE8" t="str">
            <v>CCCC</v>
          </cell>
          <cell r="FF8" t="b">
            <v>0</v>
          </cell>
          <cell r="FG8" t="str">
            <v>Care</v>
          </cell>
          <cell r="FH8" t="b">
            <v>1</v>
          </cell>
        </row>
        <row r="9">
          <cell r="FA9" t="str">
            <v>C-CCC.02.10</v>
          </cell>
          <cell r="FB9" t="str">
            <v>Number of OVC served [ Subset: Health care referral service provided]</v>
          </cell>
          <cell r="FC9" t="str">
            <v># OVC served (Health care referral)</v>
          </cell>
          <cell r="FD9" t="str">
            <v>C-CCC.02</v>
          </cell>
          <cell r="FE9" t="str">
            <v>CCCC</v>
          </cell>
          <cell r="FF9" t="b">
            <v>0</v>
          </cell>
          <cell r="FG9" t="str">
            <v>Care</v>
          </cell>
          <cell r="FH9" t="b">
            <v>1</v>
          </cell>
        </row>
        <row r="10">
          <cell r="FA10" t="str">
            <v>C-CCC.02.11</v>
          </cell>
          <cell r="FB10" t="str">
            <v>Number of OVC served [Subset: Psychosocial, social, and/or spiritual support service provided]</v>
          </cell>
          <cell r="FC10" t="str">
            <v># OVC served (Psychosocial, social, &amp; spiritual)</v>
          </cell>
          <cell r="FD10" t="str">
            <v>C-CCC.02</v>
          </cell>
          <cell r="FE10" t="str">
            <v>CCCC</v>
          </cell>
          <cell r="FF10" t="b">
            <v>0</v>
          </cell>
          <cell r="FG10" t="str">
            <v>Care</v>
          </cell>
          <cell r="FH10" t="b">
            <v>1</v>
          </cell>
        </row>
        <row r="11">
          <cell r="FA11" t="str">
            <v>C-CCC.02.12</v>
          </cell>
          <cell r="FB11" t="str">
            <v>Number of OVC served [Subset: Protection and Legal services provided]</v>
          </cell>
          <cell r="FC11" t="str">
            <v># OVC served (Protection and Legal)</v>
          </cell>
          <cell r="FD11" t="str">
            <v>C-CCC.02</v>
          </cell>
          <cell r="FE11" t="str">
            <v>CCCC</v>
          </cell>
          <cell r="FF11" t="b">
            <v>0</v>
          </cell>
          <cell r="FG11" t="str">
            <v>Care</v>
          </cell>
          <cell r="FH11" t="b">
            <v>1</v>
          </cell>
        </row>
        <row r="12">
          <cell r="FA12" t="str">
            <v>C-CCC.03.01</v>
          </cell>
          <cell r="FB12" t="str">
            <v>Number of Males receiving Home-based care services</v>
          </cell>
          <cell r="FC12" t="str">
            <v># Males receiving Home-based care svcs</v>
          </cell>
          <cell r="FD12" t="str">
            <v>C-CCC.03</v>
          </cell>
          <cell r="FE12" t="str">
            <v>CCCC</v>
          </cell>
          <cell r="FF12" t="b">
            <v>0</v>
          </cell>
          <cell r="FG12" t="str">
            <v>Care</v>
          </cell>
          <cell r="FH12" t="b">
            <v>1</v>
          </cell>
        </row>
        <row r="13">
          <cell r="FA13" t="str">
            <v>C-CCC.03.02</v>
          </cell>
          <cell r="FB13" t="str">
            <v>Number of Females receiving Home-based care services</v>
          </cell>
          <cell r="FC13" t="str">
            <v># Females receiving Home-based care svcs</v>
          </cell>
          <cell r="FD13" t="str">
            <v>C-CCC.03</v>
          </cell>
          <cell r="FE13" t="str">
            <v>CCCC</v>
          </cell>
          <cell r="FF13" t="b">
            <v>0</v>
          </cell>
          <cell r="FG13" t="str">
            <v>Care</v>
          </cell>
          <cell r="FH13" t="b">
            <v>1</v>
          </cell>
        </row>
        <row r="14">
          <cell r="FA14" t="str">
            <v>C-CCC.03.03</v>
          </cell>
          <cell r="FB14" t="str">
            <v>Total Number of Individuals receiving Home-based care services</v>
          </cell>
          <cell r="FC14" t="str">
            <v>Total # Individuals receiving Home-based care svcs</v>
          </cell>
          <cell r="FD14" t="str">
            <v>C-CCC.03</v>
          </cell>
          <cell r="FE14" t="str">
            <v>CCCC</v>
          </cell>
          <cell r="FF14" t="b">
            <v>1</v>
          </cell>
          <cell r="FG14" t="str">
            <v>Care</v>
          </cell>
          <cell r="FH14" t="b">
            <v>1</v>
          </cell>
        </row>
        <row r="15">
          <cell r="FA15" t="str">
            <v>C-CCC.03.04</v>
          </cell>
          <cell r="FB15" t="str">
            <v>Number of clients aged 0 to 14 years old receiving Home-based care services</v>
          </cell>
          <cell r="FC15" t="str">
            <v># clients (0 -14 yrs) receiving Home-based care svcs</v>
          </cell>
          <cell r="FD15" t="str">
            <v>C-CCC.03</v>
          </cell>
          <cell r="FE15" t="str">
            <v>CCCC</v>
          </cell>
          <cell r="FF15" t="b">
            <v>0</v>
          </cell>
          <cell r="FG15" t="str">
            <v>Care</v>
          </cell>
          <cell r="FH15" t="b">
            <v>1</v>
          </cell>
        </row>
        <row r="16">
          <cell r="FA16" t="str">
            <v>C-CCC.03.05</v>
          </cell>
          <cell r="FB16" t="str">
            <v>Number of clients 15 years and older receiving Home-based care services</v>
          </cell>
          <cell r="FC16" t="str">
            <v># clients (15 yrs+) receiving Home-based care svcs</v>
          </cell>
          <cell r="FD16" t="str">
            <v>C-CCC.03</v>
          </cell>
          <cell r="FE16" t="str">
            <v>CCCC</v>
          </cell>
          <cell r="FF16" t="b">
            <v>0</v>
          </cell>
          <cell r="FG16" t="str">
            <v>Care</v>
          </cell>
          <cell r="FH16" t="b">
            <v>1</v>
          </cell>
        </row>
        <row r="17">
          <cell r="FA17" t="str">
            <v>C-CCC.03.06</v>
          </cell>
          <cell r="FB17" t="str">
            <v>Number of clients receiving Home-based care services and are Alive and in HBC</v>
          </cell>
          <cell r="FC17" t="str">
            <v># clients receiving Home-based caresvcs &amp; Alive &amp; in HBC</v>
          </cell>
          <cell r="FD17" t="str">
            <v>C-CCC.03</v>
          </cell>
          <cell r="FE17" t="str">
            <v>CCCC</v>
          </cell>
          <cell r="FF17" t="b">
            <v>0</v>
          </cell>
          <cell r="FG17" t="str">
            <v>Care</v>
          </cell>
          <cell r="FH17" t="b">
            <v>1</v>
          </cell>
        </row>
        <row r="18">
          <cell r="FA18" t="str">
            <v>C-CCC.03.07</v>
          </cell>
          <cell r="FB18" t="str">
            <v>Number of clients who received Home-based care services who are Lost to Follow-up</v>
          </cell>
          <cell r="FC18" t="str">
            <v># clients  received Home-based care svcs &amp; Lost to Follow-up</v>
          </cell>
          <cell r="FD18" t="str">
            <v>C-CCC.03</v>
          </cell>
          <cell r="FE18" t="str">
            <v>CCCC</v>
          </cell>
          <cell r="FF18" t="b">
            <v>0</v>
          </cell>
          <cell r="FG18" t="str">
            <v>Care</v>
          </cell>
          <cell r="FH18" t="b">
            <v>1</v>
          </cell>
        </row>
        <row r="19">
          <cell r="FA19" t="str">
            <v>C-CCC.03.08</v>
          </cell>
          <cell r="FB19" t="str">
            <v>Number of clients who received Home-based care services who are Dead</v>
          </cell>
          <cell r="FC19" t="str">
            <v># clients received Home-based care svcs &amp; Dead</v>
          </cell>
          <cell r="FD19" t="str">
            <v>C-CCC.03</v>
          </cell>
          <cell r="FE19" t="str">
            <v>CCCC</v>
          </cell>
          <cell r="FF19" t="b">
            <v>0</v>
          </cell>
          <cell r="FG19" t="str">
            <v>Care</v>
          </cell>
          <cell r="FH19" t="b">
            <v>1</v>
          </cell>
        </row>
        <row r="20">
          <cell r="FA20" t="str">
            <v>C-CCC.03.09</v>
          </cell>
          <cell r="FB20" t="str">
            <v>Number of clients who received Home-based care services who are Discharged</v>
          </cell>
          <cell r="FC20" t="str">
            <v># clients received Home-based care svcs &amp; Discharged</v>
          </cell>
          <cell r="FD20" t="str">
            <v>C-CCC.03</v>
          </cell>
          <cell r="FE20" t="str">
            <v>CCCC</v>
          </cell>
          <cell r="FF20" t="b">
            <v>0</v>
          </cell>
          <cell r="FG20" t="str">
            <v>Care</v>
          </cell>
          <cell r="FH20" t="b">
            <v>1</v>
          </cell>
        </row>
        <row r="21">
          <cell r="FA21" t="str">
            <v>C-CCC.Comments.01</v>
          </cell>
          <cell r="FB21" t="str">
            <v>Comments by USG or Partner for this district/facility's CCCC results. Please enter your initials at the beginning of your comments (e.g. AB: These are my comments)</v>
          </cell>
          <cell r="FC21" t="str">
            <v>CCCC Comments</v>
          </cell>
          <cell r="FD21" t="str">
            <v>C-CCC.Comments</v>
          </cell>
          <cell r="FE21" t="str">
            <v>CCCC</v>
          </cell>
          <cell r="FF21" t="b">
            <v>0</v>
          </cell>
          <cell r="FG21" t="str">
            <v>Care</v>
          </cell>
          <cell r="FH21" t="b">
            <v>0</v>
          </cell>
        </row>
        <row r="22">
          <cell r="FA22" t="str">
            <v>C-CLC.13.06</v>
          </cell>
          <cell r="FB22" t="str">
            <v>Number of HIV+ patients who were screened/assessed for malnutrition during the reporting period who are pregnant or lactating women</v>
          </cell>
          <cell r="FC22" t="str">
            <v># HIV+ patients (Pregnant or Lactating women) screened/assessed for malnutrition</v>
          </cell>
          <cell r="FD22" t="str">
            <v>C-CLC.13</v>
          </cell>
          <cell r="FE22" t="str">
            <v>CCLC</v>
          </cell>
          <cell r="FF22" t="b">
            <v>1</v>
          </cell>
          <cell r="FG22" t="str">
            <v>Care</v>
          </cell>
          <cell r="FH22" t="b">
            <v>1</v>
          </cell>
        </row>
        <row r="23">
          <cell r="FA23" t="str">
            <v>C-CLC.00.03</v>
          </cell>
          <cell r="FB23" t="str">
            <v>Availability of therapeutic food (Yes/No)</v>
          </cell>
          <cell r="FC23" t="str">
            <v>Availability of therapeutic food (Yes/No)</v>
          </cell>
          <cell r="FD23" t="str">
            <v>C-CLC.00</v>
          </cell>
          <cell r="FE23" t="str">
            <v>CCLC</v>
          </cell>
          <cell r="FF23" t="b">
            <v>0</v>
          </cell>
          <cell r="FG23" t="str">
            <v>Care</v>
          </cell>
          <cell r="FH23" t="b">
            <v>0</v>
          </cell>
        </row>
        <row r="24">
          <cell r="FA24" t="str">
            <v>C-CLC.13.07</v>
          </cell>
          <cell r="FB24" t="str">
            <v>Number of HIV+ patients who were screened/assessed for malnutrition during the reporting period by age group: less than 5 years</v>
          </cell>
          <cell r="FC24" t="str">
            <v># HIV+ patients(&lt; 5yr) screened/assessed for malnutrition</v>
          </cell>
          <cell r="FD24" t="str">
            <v>C-CLC.13</v>
          </cell>
          <cell r="FE24" t="str">
            <v>CCLC</v>
          </cell>
          <cell r="FF24" t="b">
            <v>0</v>
          </cell>
          <cell r="FG24" t="str">
            <v>Care</v>
          </cell>
          <cell r="FH24" t="b">
            <v>1</v>
          </cell>
        </row>
        <row r="25">
          <cell r="FA25" t="str">
            <v>C-CLC.13.08</v>
          </cell>
          <cell r="FB25" t="str">
            <v>Number of HIV+ patients who were screened/assessed for malnutrition during the reporting period by age group: 5 to 14 years</v>
          </cell>
          <cell r="FC25" t="str">
            <v># HIV+ patients(5-14yr) screened/assessed for malnutrition</v>
          </cell>
          <cell r="FD25" t="str">
            <v>C-CLC.13</v>
          </cell>
          <cell r="FE25" t="str">
            <v>CCLC</v>
          </cell>
          <cell r="FF25" t="b">
            <v>0</v>
          </cell>
          <cell r="FG25" t="str">
            <v>Care</v>
          </cell>
          <cell r="FH25" t="b">
            <v>1</v>
          </cell>
        </row>
        <row r="26">
          <cell r="FA26" t="str">
            <v>C-CLC.15.08</v>
          </cell>
          <cell r="FB26" t="str">
            <v>Pre-ART Females currently in clinical care as of the end of the reporting period</v>
          </cell>
          <cell r="FC26" t="str">
            <v>Pre-ART Females currently in clin care as of end of rep period</v>
          </cell>
          <cell r="FD26" t="str">
            <v>C-CLC.15</v>
          </cell>
          <cell r="FE26" t="str">
            <v>CCLC</v>
          </cell>
          <cell r="FF26" t="b">
            <v>1</v>
          </cell>
          <cell r="FG26" t="str">
            <v>Care</v>
          </cell>
          <cell r="FH26" t="b">
            <v>1</v>
          </cell>
        </row>
        <row r="27">
          <cell r="FA27" t="str">
            <v>C-CLC.15.07</v>
          </cell>
          <cell r="FB27" t="str">
            <v>Pre-ART Males currently in clinical care as of the end of the reporting period</v>
          </cell>
          <cell r="FC27" t="str">
            <v>Pre-ART Males currently in clin care as of end of rep period</v>
          </cell>
          <cell r="FD27" t="str">
            <v>C-CLC.15</v>
          </cell>
          <cell r="FE27" t="str">
            <v>CCLC</v>
          </cell>
          <cell r="FF27" t="b">
            <v>1</v>
          </cell>
          <cell r="FG27" t="str">
            <v>Care</v>
          </cell>
          <cell r="FH27" t="b">
            <v>1</v>
          </cell>
        </row>
        <row r="28">
          <cell r="FA28" t="str">
            <v>C-CLC.00.01</v>
          </cell>
          <cell r="FB28" t="str">
            <v>Reported program results are from an electronic patient tracking/reporting system: (Yes/No)</v>
          </cell>
          <cell r="FC28" t="str">
            <v>Reported program results are from an electronic patient tracking/reporting system: (Yes/No)</v>
          </cell>
          <cell r="FD28" t="str">
            <v>C-CLC.00</v>
          </cell>
          <cell r="FE28" t="str">
            <v>CCLC</v>
          </cell>
          <cell r="FF28" t="b">
            <v>0</v>
          </cell>
          <cell r="FG28" t="str">
            <v>Care</v>
          </cell>
          <cell r="FH28" t="b">
            <v>0</v>
          </cell>
        </row>
        <row r="29">
          <cell r="FA29" t="str">
            <v>C-CLC.01.02</v>
          </cell>
          <cell r="FB29" t="str">
            <v>Number of HIV-positive Males receiving a minimum of one clinical service</v>
          </cell>
          <cell r="FC29" t="str">
            <v># HIV+ Males receiving a min of one clinical svc</v>
          </cell>
          <cell r="FD29" t="str">
            <v>C-CLC.01</v>
          </cell>
          <cell r="FE29" t="str">
            <v>CCLC</v>
          </cell>
          <cell r="FF29" t="b">
            <v>0</v>
          </cell>
          <cell r="FG29" t="str">
            <v>Care</v>
          </cell>
          <cell r="FH29" t="b">
            <v>1</v>
          </cell>
        </row>
        <row r="30">
          <cell r="FA30" t="str">
            <v>C-CLC.01.03</v>
          </cell>
          <cell r="FB30" t="str">
            <v>Number of HIV-positive Females receiving a minimum of one clinical service</v>
          </cell>
          <cell r="FC30" t="str">
            <v># HIV+ Females receiving a min of one clinical svc</v>
          </cell>
          <cell r="FD30" t="str">
            <v>C-CLC.01</v>
          </cell>
          <cell r="FE30" t="str">
            <v>CCLC</v>
          </cell>
          <cell r="FF30" t="b">
            <v>0</v>
          </cell>
          <cell r="FG30" t="str">
            <v>Care</v>
          </cell>
          <cell r="FH30" t="b">
            <v>1</v>
          </cell>
        </row>
        <row r="31">
          <cell r="FA31" t="str">
            <v>C-CLC.01.04</v>
          </cell>
          <cell r="FB31" t="str">
            <v>Number of HIV-positive individuals aged 0 to 14 years old receiving a minimum of one clinical service</v>
          </cell>
          <cell r="FC31" t="str">
            <v># HIV+ persons (0 -14 yrs) receiving a min of one clinical svc</v>
          </cell>
          <cell r="FD31" t="str">
            <v>C-CLC.01</v>
          </cell>
          <cell r="FE31" t="str">
            <v>CCLC</v>
          </cell>
          <cell r="FF31" t="b">
            <v>0</v>
          </cell>
          <cell r="FG31" t="str">
            <v>Care</v>
          </cell>
          <cell r="FH31" t="b">
            <v>1</v>
          </cell>
        </row>
        <row r="32">
          <cell r="FA32" t="str">
            <v>C-CLC.01.05</v>
          </cell>
          <cell r="FB32" t="str">
            <v>Number of HIV-positive individuals aged 15 years and older receiving a minimum of one clinical service</v>
          </cell>
          <cell r="FC32" t="str">
            <v># HIV+ persons (15+ yrs) receiving a min of one clinical svc</v>
          </cell>
          <cell r="FD32" t="str">
            <v>C-CLC.01</v>
          </cell>
          <cell r="FE32" t="str">
            <v>CCLC</v>
          </cell>
          <cell r="FF32" t="b">
            <v>0</v>
          </cell>
          <cell r="FG32" t="str">
            <v>Care</v>
          </cell>
          <cell r="FH32" t="b">
            <v>1</v>
          </cell>
        </row>
        <row r="33">
          <cell r="FA33" t="str">
            <v>C-CLC.01.06</v>
          </cell>
          <cell r="FB33" t="str">
            <v>Total number of HIV-positive individuals receiving a minimum of one clinical service</v>
          </cell>
          <cell r="FC33" t="str">
            <v>Total # HIV+ persons receiving a min of one clinical svc</v>
          </cell>
          <cell r="FD33" t="str">
            <v>C-CLC.01</v>
          </cell>
          <cell r="FE33" t="str">
            <v>CCLC</v>
          </cell>
          <cell r="FF33" t="b">
            <v>1</v>
          </cell>
          <cell r="FG33" t="str">
            <v>Care</v>
          </cell>
          <cell r="FH33" t="b">
            <v>1</v>
          </cell>
        </row>
        <row r="34">
          <cell r="FA34" t="str">
            <v>C-CLC.02.01</v>
          </cell>
          <cell r="FB34" t="str">
            <v>Number of HIV-positive Males who are eligible for and are receiving cotrimoxazole prophylaxis in last visit</v>
          </cell>
          <cell r="FC34" t="str">
            <v># HIV+ Males eligible for and receiving CTX Px in last visit</v>
          </cell>
          <cell r="FD34" t="str">
            <v>C-CLC.02</v>
          </cell>
          <cell r="FE34" t="str">
            <v>CCLC</v>
          </cell>
          <cell r="FF34" t="b">
            <v>0</v>
          </cell>
          <cell r="FG34" t="str">
            <v>Care</v>
          </cell>
          <cell r="FH34" t="b">
            <v>1</v>
          </cell>
        </row>
        <row r="35">
          <cell r="FA35" t="str">
            <v>C-CLC.02.02</v>
          </cell>
          <cell r="FB35" t="str">
            <v>Number of HIV-positive Females who are eligible for and are receiving cotrimoxazole prophylaxis in last visit</v>
          </cell>
          <cell r="FC35" t="str">
            <v># HIV+ Females eligible for and receiving CTX Px in last visit</v>
          </cell>
          <cell r="FD35" t="str">
            <v>C-CLC.02</v>
          </cell>
          <cell r="FE35" t="str">
            <v>CCLC</v>
          </cell>
          <cell r="FF35" t="b">
            <v>0</v>
          </cell>
          <cell r="FG35" t="str">
            <v>Care</v>
          </cell>
          <cell r="FH35" t="b">
            <v>1</v>
          </cell>
        </row>
        <row r="36">
          <cell r="FA36" t="str">
            <v>C-CLC.02.03</v>
          </cell>
          <cell r="FB36" t="str">
            <v>Number of HIV-positive individuals aged 0 to 14 years old who are eligible for and are receiving cotrimoxazole prophylaxis in last visit</v>
          </cell>
          <cell r="FC36" t="str">
            <v># HIV+ persons(0-14yrs) eligible for and receiving CTX Px in last visit</v>
          </cell>
          <cell r="FD36" t="str">
            <v>C-CLC.02</v>
          </cell>
          <cell r="FE36" t="str">
            <v>CCLC</v>
          </cell>
          <cell r="FF36" t="b">
            <v>0</v>
          </cell>
          <cell r="FG36" t="str">
            <v>Care</v>
          </cell>
          <cell r="FH36" t="b">
            <v>1</v>
          </cell>
        </row>
        <row r="37">
          <cell r="FA37" t="str">
            <v>C-CLC.02.04</v>
          </cell>
          <cell r="FB37" t="str">
            <v>Number of HIV-positive individuals aged 15 years and older who are eligible for and are receiving cotrimoxazole prophylaxis in last visit</v>
          </cell>
          <cell r="FC37" t="str">
            <v># HIV+ persons(15+ yrs) eligible for and receiving CTX Px in last visit</v>
          </cell>
          <cell r="FD37" t="str">
            <v>C-CLC.02</v>
          </cell>
          <cell r="FE37" t="str">
            <v>CCLC</v>
          </cell>
          <cell r="FF37" t="b">
            <v>0</v>
          </cell>
          <cell r="FG37" t="str">
            <v>Care</v>
          </cell>
          <cell r="FH37" t="b">
            <v>1</v>
          </cell>
        </row>
        <row r="38">
          <cell r="FA38" t="str">
            <v>C-CLC.02.05</v>
          </cell>
          <cell r="FB38" t="str">
            <v>Total number of HIV-positive individuals who are eligible for and receiving cotrimoxazole prophylaxis in last visit</v>
          </cell>
          <cell r="FC38" t="str">
            <v>Total # HIV+ persons eligible for and receiving CTX Px in last visit</v>
          </cell>
          <cell r="FD38" t="str">
            <v>C-CLC.02</v>
          </cell>
          <cell r="FE38" t="str">
            <v>CCLC</v>
          </cell>
          <cell r="FF38" t="b">
            <v>1</v>
          </cell>
          <cell r="FG38" t="str">
            <v>Care</v>
          </cell>
          <cell r="FH38" t="b">
            <v>1</v>
          </cell>
        </row>
        <row r="39">
          <cell r="FA39" t="str">
            <v>C-CLC.03.01</v>
          </cell>
          <cell r="FB39" t="str">
            <v>Number of HIV-positive moderate malnourished patients started on food supplementation</v>
          </cell>
          <cell r="FC39" t="str">
            <v># HIV+ moderate malnourished patients started on food supplementation</v>
          </cell>
          <cell r="FD39" t="str">
            <v>C-CLC.03</v>
          </cell>
          <cell r="FE39" t="str">
            <v>CCLC</v>
          </cell>
          <cell r="FF39" t="b">
            <v>0</v>
          </cell>
          <cell r="FG39" t="str">
            <v>Care</v>
          </cell>
          <cell r="FH39" t="b">
            <v>1</v>
          </cell>
        </row>
        <row r="40">
          <cell r="FA40" t="str">
            <v>C-CLC.03.02</v>
          </cell>
          <cell r="FB40" t="str">
            <v>Number of HIV-positive severely malnourished patients started on therapeutic foods</v>
          </cell>
          <cell r="FC40" t="str">
            <v># HIV+ severely malnourished patients started on therapeutic foods</v>
          </cell>
          <cell r="FD40" t="str">
            <v>C-CLC.03</v>
          </cell>
          <cell r="FE40" t="str">
            <v>CCLC</v>
          </cell>
          <cell r="FF40" t="b">
            <v>0</v>
          </cell>
          <cell r="FG40" t="str">
            <v>Care</v>
          </cell>
          <cell r="FH40" t="b">
            <v>1</v>
          </cell>
        </row>
        <row r="41">
          <cell r="FA41" t="str">
            <v>C-CLC.03.03</v>
          </cell>
          <cell r="FB41" t="str">
            <v>Number of HIV-positive clinically malnourished Male clients who received therapeutic or supplementary food</v>
          </cell>
          <cell r="FC41" t="str">
            <v># HIV+ clinically malnourished Male clients received therapeutic or supp food</v>
          </cell>
          <cell r="FD41" t="str">
            <v>C-CLC.03</v>
          </cell>
          <cell r="FE41" t="str">
            <v>CCLC</v>
          </cell>
          <cell r="FF41" t="b">
            <v>0</v>
          </cell>
          <cell r="FG41" t="str">
            <v>Care</v>
          </cell>
          <cell r="FH41" t="b">
            <v>1</v>
          </cell>
        </row>
        <row r="42">
          <cell r="FA42" t="str">
            <v>C-CLC.03.04</v>
          </cell>
          <cell r="FB42" t="str">
            <v>Number of HIV-positive clinically malnourished Female clients who received therapeutic or supplementary food</v>
          </cell>
          <cell r="FC42" t="str">
            <v># HIV+ clinically malnourished Female clients received therapeutic or supp food</v>
          </cell>
          <cell r="FD42" t="str">
            <v>C-CLC.03</v>
          </cell>
          <cell r="FE42" t="str">
            <v>CCLC</v>
          </cell>
          <cell r="FF42" t="b">
            <v>0</v>
          </cell>
          <cell r="FG42" t="str">
            <v>Care</v>
          </cell>
          <cell r="FH42" t="b">
            <v>1</v>
          </cell>
        </row>
        <row r="43">
          <cell r="FA43" t="str">
            <v>C-CLC.03.06</v>
          </cell>
          <cell r="FB43" t="str">
            <v>Number of HIV-positive clinically malnourished clients aged 0 to 4 years old who received therapeutic or supplementary food</v>
          </cell>
          <cell r="FC43" t="str">
            <v># HIV+ clinically malnourished clients (0 - 4 yrs)received therapeutic or supplementary food</v>
          </cell>
          <cell r="FD43" t="str">
            <v>C-CLC.03</v>
          </cell>
          <cell r="FE43" t="str">
            <v>CCLC</v>
          </cell>
          <cell r="FF43" t="b">
            <v>0</v>
          </cell>
          <cell r="FG43" t="str">
            <v>Care</v>
          </cell>
          <cell r="FH43" t="b">
            <v>1</v>
          </cell>
        </row>
        <row r="44">
          <cell r="FA44" t="str">
            <v>C-CLC.03.07</v>
          </cell>
          <cell r="FB44" t="str">
            <v>Number of HIV-positive clinically malnourished clients aged 5 to 14 years old who received therapeutic or supplementary food</v>
          </cell>
          <cell r="FC44" t="str">
            <v># HIV+ clinically malnourished clients (5-14 yrs) received therapeutic or supplementary food</v>
          </cell>
          <cell r="FD44" t="str">
            <v>C-CLC.03</v>
          </cell>
          <cell r="FE44" t="str">
            <v>CCLC</v>
          </cell>
          <cell r="FF44" t="b">
            <v>0</v>
          </cell>
          <cell r="FG44" t="str">
            <v>Care</v>
          </cell>
          <cell r="FH44" t="b">
            <v>1</v>
          </cell>
        </row>
        <row r="45">
          <cell r="FA45" t="str">
            <v>C-CLC.03.08</v>
          </cell>
          <cell r="FB45" t="str">
            <v>Number of HIV-positive clinically malnourished clients aged 15 years and older who received therapeutic or supplementary food</v>
          </cell>
          <cell r="FC45" t="str">
            <v># HIV+ clinically malnourished clients (15+ yrs) received therapeutic or supp food</v>
          </cell>
          <cell r="FD45" t="str">
            <v>C-CLC.03</v>
          </cell>
          <cell r="FE45" t="str">
            <v>CCLC</v>
          </cell>
          <cell r="FF45" t="b">
            <v>0</v>
          </cell>
          <cell r="FG45" t="str">
            <v>Care</v>
          </cell>
          <cell r="FH45" t="b">
            <v>1</v>
          </cell>
        </row>
        <row r="46">
          <cell r="FA46" t="str">
            <v>C-CLC.03.09</v>
          </cell>
          <cell r="FB46" t="str">
            <v>Number of HIV-positive clinically malnourished Female Pregnant clients who received therapeutic or supplementary food - A Subset of Number of Female Clients</v>
          </cell>
          <cell r="FC46" t="str">
            <v># HIV+ clinically malnourished Female Pregnant clients  received therapeutic or supp food</v>
          </cell>
          <cell r="FD46" t="str">
            <v>C-CLC.03</v>
          </cell>
          <cell r="FE46" t="str">
            <v>CCLC</v>
          </cell>
          <cell r="FF46" t="b">
            <v>0</v>
          </cell>
          <cell r="FG46" t="str">
            <v>Care</v>
          </cell>
          <cell r="FH46" t="b">
            <v>1</v>
          </cell>
        </row>
        <row r="47">
          <cell r="FA47" t="str">
            <v>C-CLC.03.10</v>
          </cell>
          <cell r="FB47" t="str">
            <v>Number of HIV-positive clinically malnourished Female Postpartum clients who received therapeutic or supplementary food - A Subset of Number of Female Clients</v>
          </cell>
          <cell r="FC47" t="str">
            <v># HIV+ clinically malnourished Female Postpartum clients received therapeutic or supp food</v>
          </cell>
          <cell r="FD47" t="str">
            <v>C-CLC.03</v>
          </cell>
          <cell r="FE47" t="str">
            <v>CCLC</v>
          </cell>
          <cell r="FF47" t="b">
            <v>0</v>
          </cell>
          <cell r="FG47" t="str">
            <v>Care</v>
          </cell>
          <cell r="FH47" t="b">
            <v>1</v>
          </cell>
        </row>
        <row r="48">
          <cell r="FA48" t="str">
            <v>C-CLC.03.11</v>
          </cell>
          <cell r="FB48" t="str">
            <v>Total Number of HIV-positive clinically malnourished clients who received therapeutic or supplementary food</v>
          </cell>
          <cell r="FC48" t="str">
            <v>Total # HIV+ clinically malnourished clients received therapeutic or supp food</v>
          </cell>
          <cell r="FD48" t="str">
            <v>C-CLC.03</v>
          </cell>
          <cell r="FE48" t="str">
            <v>CCLC</v>
          </cell>
          <cell r="FF48" t="b">
            <v>1</v>
          </cell>
          <cell r="FG48" t="str">
            <v>Care</v>
          </cell>
          <cell r="FH48" t="b">
            <v>1</v>
          </cell>
        </row>
        <row r="49">
          <cell r="FA49" t="str">
            <v>C-CLC.04.01</v>
          </cell>
          <cell r="FB49" t="str">
            <v>Number of HIV-positive patients that were screened for TB, at last visit, in HIV care/treatment settings</v>
          </cell>
          <cell r="FC49" t="str">
            <v># HIV+ patients screened for TB, at last visit, in HIV care/tx settings</v>
          </cell>
          <cell r="FD49" t="str">
            <v>C-CLC.04</v>
          </cell>
          <cell r="FE49" t="str">
            <v>CCLC</v>
          </cell>
          <cell r="FF49" t="b">
            <v>1</v>
          </cell>
          <cell r="FG49" t="str">
            <v>Care</v>
          </cell>
          <cell r="FH49" t="b">
            <v>1</v>
          </cell>
        </row>
        <row r="50">
          <cell r="FA50" t="str">
            <v>C-CLC.05.01</v>
          </cell>
          <cell r="FB50" t="str">
            <v>Number of new HIV care patients who are screened for STIs during their first visit</v>
          </cell>
          <cell r="FC50" t="str">
            <v># new HIV care patients screened for STIs during first visit</v>
          </cell>
          <cell r="FD50" t="str">
            <v>C-CLC.05</v>
          </cell>
          <cell r="FE50" t="str">
            <v>CCLC</v>
          </cell>
          <cell r="FF50" t="b">
            <v>1</v>
          </cell>
          <cell r="FG50" t="str">
            <v>Care</v>
          </cell>
          <cell r="FH50" t="b">
            <v>1</v>
          </cell>
        </row>
        <row r="51">
          <cell r="FA51" t="str">
            <v>C-CLC.06.06</v>
          </cell>
          <cell r="FB51" t="str">
            <v>Number of HIV-positive Male patients in HIV care (pre-ART ) who started TB treatment</v>
          </cell>
          <cell r="FC51" t="str">
            <v># HIV+ Male patients in HIV care (pre-ART) who started TB tx</v>
          </cell>
          <cell r="FD51" t="str">
            <v>C-CLC.06</v>
          </cell>
          <cell r="FE51" t="str">
            <v>CCLC</v>
          </cell>
          <cell r="FF51" t="b">
            <v>0</v>
          </cell>
          <cell r="FG51" t="str">
            <v>Care</v>
          </cell>
          <cell r="FH51" t="b">
            <v>1</v>
          </cell>
        </row>
        <row r="52">
          <cell r="FA52" t="str">
            <v>C-CLC.06.07</v>
          </cell>
          <cell r="FB52" t="str">
            <v>Number of HIV-positive Female patients in HIV care (pre-ART) who started TB treatment</v>
          </cell>
          <cell r="FC52" t="str">
            <v># HIV+ Female patients in HIV care (pre-ART) who started TB tx</v>
          </cell>
          <cell r="FD52" t="str">
            <v>C-CLC.06</v>
          </cell>
          <cell r="FE52" t="str">
            <v>CCLC</v>
          </cell>
          <cell r="FF52" t="b">
            <v>0</v>
          </cell>
          <cell r="FG52" t="str">
            <v>Care</v>
          </cell>
          <cell r="FH52" t="b">
            <v>1</v>
          </cell>
        </row>
        <row r="53">
          <cell r="FA53" t="str">
            <v>C-CLC.06.08</v>
          </cell>
          <cell r="FB53" t="str">
            <v>Number of HIV-positive patients aged 0 to 14 years old in HIV care (pre-ART) who started TB treatment</v>
          </cell>
          <cell r="FC53" t="str">
            <v># HIV+ patients(0-14yrs) in HIV care (pre-ART) who started TB tx</v>
          </cell>
          <cell r="FD53" t="str">
            <v>C-CLC.06</v>
          </cell>
          <cell r="FE53" t="str">
            <v>CCLC</v>
          </cell>
          <cell r="FF53" t="b">
            <v>0</v>
          </cell>
          <cell r="FG53" t="str">
            <v>Care</v>
          </cell>
          <cell r="FH53" t="b">
            <v>1</v>
          </cell>
        </row>
        <row r="54">
          <cell r="FA54" t="str">
            <v>C-CLC.06.09</v>
          </cell>
          <cell r="FB54" t="str">
            <v>Number of HIV-positive patients aged 15 years and older in HIV care (pre-ART) who started TB treatment</v>
          </cell>
          <cell r="FC54" t="str">
            <v># HIV+ patients (15+ yr) in HIV care (pre-ART) who started TB tx</v>
          </cell>
          <cell r="FD54" t="str">
            <v>C-CLC.06</v>
          </cell>
          <cell r="FE54" t="str">
            <v>CCLC</v>
          </cell>
          <cell r="FF54" t="b">
            <v>0</v>
          </cell>
          <cell r="FG54" t="str">
            <v>Care</v>
          </cell>
          <cell r="FH54" t="b">
            <v>1</v>
          </cell>
        </row>
        <row r="55">
          <cell r="FA55" t="str">
            <v>C-CLC.06.10</v>
          </cell>
          <cell r="FB55" t="str">
            <v>Total Number of HIV-positive patients in HIV care (pre-ART) who started TB treatment</v>
          </cell>
          <cell r="FC55" t="str">
            <v>Total # HIV+ patients in HIV care (pre-ART) who started TB tx</v>
          </cell>
          <cell r="FD55" t="str">
            <v>C-CLC.06</v>
          </cell>
          <cell r="FE55" t="str">
            <v>CCLC</v>
          </cell>
          <cell r="FF55" t="b">
            <v>1</v>
          </cell>
          <cell r="FG55" t="str">
            <v>Care</v>
          </cell>
          <cell r="FH55" t="b">
            <v>1</v>
          </cell>
        </row>
        <row r="56">
          <cell r="FA56" t="str">
            <v>C-CLC.06.11</v>
          </cell>
          <cell r="FB56" t="str">
            <v>Number of HIV-positive Male patients in HIV treatment (ART) who started TB treatment</v>
          </cell>
          <cell r="FC56" t="str">
            <v># HIV+ Male patients in HIV tx (ART) who started TB tx</v>
          </cell>
          <cell r="FD56" t="str">
            <v>C-CLC.06</v>
          </cell>
          <cell r="FE56" t="str">
            <v>CCLC</v>
          </cell>
          <cell r="FF56" t="b">
            <v>0</v>
          </cell>
          <cell r="FG56" t="str">
            <v>Care</v>
          </cell>
          <cell r="FH56" t="b">
            <v>1</v>
          </cell>
        </row>
        <row r="57">
          <cell r="FA57" t="str">
            <v>C-CLC.06.12</v>
          </cell>
          <cell r="FB57" t="str">
            <v>Number of HIV-positive Female patients in HIV treatment (ART) who started TB treatment</v>
          </cell>
          <cell r="FC57" t="str">
            <v># HIV+ Female patients in HIV tx (ART) who started TB tx</v>
          </cell>
          <cell r="FD57" t="str">
            <v>C-CLC.06</v>
          </cell>
          <cell r="FE57" t="str">
            <v>CCLC</v>
          </cell>
          <cell r="FF57" t="b">
            <v>0</v>
          </cell>
          <cell r="FG57" t="str">
            <v>Care</v>
          </cell>
          <cell r="FH57" t="b">
            <v>1</v>
          </cell>
        </row>
        <row r="58">
          <cell r="FA58" t="str">
            <v>C-CLC.06.13</v>
          </cell>
          <cell r="FB58" t="str">
            <v>Number of HIV-positive patients aged 0 to 14 years old in HIV treatment (ART) who started TB treatment</v>
          </cell>
          <cell r="FC58" t="str">
            <v># HIV+ patients(0-14yrs) in HIV tx (ART) who started TB tx</v>
          </cell>
          <cell r="FD58" t="str">
            <v>C-CLC.06</v>
          </cell>
          <cell r="FE58" t="str">
            <v>CCLC</v>
          </cell>
          <cell r="FF58" t="b">
            <v>0</v>
          </cell>
          <cell r="FG58" t="str">
            <v>Care</v>
          </cell>
          <cell r="FH58" t="b">
            <v>1</v>
          </cell>
        </row>
        <row r="59">
          <cell r="FA59" t="str">
            <v>C-CLC.06.14</v>
          </cell>
          <cell r="FB59" t="str">
            <v>Number of HIV-positive patients aged 15 years and older in HIV treatment (ART) who started TB treatment</v>
          </cell>
          <cell r="FC59" t="str">
            <v># HIV+ patients (15+ yr) in HIV tx (ART) who started TB tx</v>
          </cell>
          <cell r="FD59" t="str">
            <v>C-CLC.06</v>
          </cell>
          <cell r="FE59" t="str">
            <v>CCLC</v>
          </cell>
          <cell r="FF59" t="b">
            <v>0</v>
          </cell>
          <cell r="FG59" t="str">
            <v>Care</v>
          </cell>
          <cell r="FH59" t="b">
            <v>1</v>
          </cell>
        </row>
        <row r="60">
          <cell r="FA60" t="str">
            <v>C-CLC.06.15</v>
          </cell>
          <cell r="FB60" t="str">
            <v>Total Number of HIV-positive patients in HIV treatment (ART) who started TB treatment</v>
          </cell>
          <cell r="FC60" t="str">
            <v>Total # HIV+ patients in HIV tx(ART) who started TB tx</v>
          </cell>
          <cell r="FD60" t="str">
            <v>C-CLC.06</v>
          </cell>
          <cell r="FE60" t="str">
            <v>CCLC</v>
          </cell>
          <cell r="FF60" t="b">
            <v>1</v>
          </cell>
          <cell r="FG60" t="str">
            <v>Care</v>
          </cell>
          <cell r="FH60" t="b">
            <v>1</v>
          </cell>
        </row>
        <row r="61">
          <cell r="FA61" t="str">
            <v>C-CLC.07.02</v>
          </cell>
          <cell r="FB61" t="str">
            <v>Number of HIV-positive patients in HIV care (pre-ART) who do not have symptoms of tuberculosis and who received isonaizide preventive therapy</v>
          </cell>
          <cell r="FC61" t="str">
            <v># HIV+ patients in HIV care (pre-ART) &amp; have no symptoms of TB &amp; received isonaizide preventive therapy</v>
          </cell>
          <cell r="FD61" t="str">
            <v>C-CLC.07</v>
          </cell>
          <cell r="FE61" t="str">
            <v>CCLC</v>
          </cell>
          <cell r="FF61" t="b">
            <v>0</v>
          </cell>
          <cell r="FG61" t="str">
            <v>Care</v>
          </cell>
          <cell r="FH61" t="b">
            <v>1</v>
          </cell>
        </row>
        <row r="62">
          <cell r="FA62" t="str">
            <v>C-CLC.07.03</v>
          </cell>
          <cell r="FB62" t="str">
            <v>Number of HIV-positive patients in HIV treatment (ART) who do not have symptoms of tuberculosis and who received isonaizide preventive therapy</v>
          </cell>
          <cell r="FC62" t="str">
            <v># HIV+ patients in HIV tx (ART) &amp; have no symptoms of TB &amp; received isonaizide preventive therapy</v>
          </cell>
          <cell r="FD62" t="str">
            <v>C-CLC.07</v>
          </cell>
          <cell r="FE62" t="str">
            <v>CCLC</v>
          </cell>
          <cell r="FF62" t="b">
            <v>0</v>
          </cell>
          <cell r="FG62" t="str">
            <v>Care</v>
          </cell>
          <cell r="FH62" t="b">
            <v>1</v>
          </cell>
        </row>
        <row r="63">
          <cell r="FA63" t="str">
            <v>C-CLC.00.04</v>
          </cell>
          <cell r="FB63" t="str">
            <v>Location of CD4 testing [Onsite testing capacity; Offsite testing capacity (via specimen referral system); CD4 testing not available]</v>
          </cell>
          <cell r="FC63" t="str">
            <v>CD4 testing : onsite, offsite, not avail</v>
          </cell>
          <cell r="FD63" t="str">
            <v>C-CLC.00</v>
          </cell>
          <cell r="FE63" t="str">
            <v>CCLC</v>
          </cell>
          <cell r="FF63" t="b">
            <v>0</v>
          </cell>
          <cell r="FG63" t="str">
            <v>Care</v>
          </cell>
          <cell r="FH63" t="b">
            <v>0</v>
          </cell>
        </row>
        <row r="64">
          <cell r="FA64" t="str">
            <v>C-CLC.09.01</v>
          </cell>
          <cell r="FB64" t="str">
            <v>Number of new HIV clinical care patients enrolled during the reporting period - Age Group: 0 - 4</v>
          </cell>
          <cell r="FC64" t="str">
            <v># new HIV clinical care patients(0-4yr) enrolled</v>
          </cell>
          <cell r="FD64" t="str">
            <v>C-CLC.09</v>
          </cell>
          <cell r="FE64" t="str">
            <v>CCLC</v>
          </cell>
          <cell r="FF64" t="b">
            <v>0</v>
          </cell>
          <cell r="FG64" t="str">
            <v>Care</v>
          </cell>
          <cell r="FH64" t="b">
            <v>1</v>
          </cell>
        </row>
        <row r="65">
          <cell r="FA65" t="str">
            <v>C-CLC.09.02</v>
          </cell>
          <cell r="FB65" t="str">
            <v>Number of new HIV clinical care patients enrolled during the reporting period - Age Group: 5 - 14</v>
          </cell>
          <cell r="FC65" t="str">
            <v># new HIV clinical care patients(5-14 yr) enrolled</v>
          </cell>
          <cell r="FD65" t="str">
            <v>C-CLC.09</v>
          </cell>
          <cell r="FE65" t="str">
            <v>CCLC</v>
          </cell>
          <cell r="FF65" t="b">
            <v>0</v>
          </cell>
          <cell r="FG65" t="str">
            <v>Care</v>
          </cell>
          <cell r="FH65" t="b">
            <v>1</v>
          </cell>
        </row>
        <row r="66">
          <cell r="FA66" t="str">
            <v>C-CLC.09.03</v>
          </cell>
          <cell r="FB66" t="str">
            <v>Number of new HIV clinical care patients enrolled during the reporting period - Age Group: 15+</v>
          </cell>
          <cell r="FC66" t="str">
            <v># new HIV clinical care patients(15+ yr) enrolled</v>
          </cell>
          <cell r="FD66" t="str">
            <v>C-CLC.09</v>
          </cell>
          <cell r="FE66" t="str">
            <v>CCLC</v>
          </cell>
          <cell r="FF66" t="b">
            <v>0</v>
          </cell>
          <cell r="FG66" t="str">
            <v>Care</v>
          </cell>
          <cell r="FH66" t="b">
            <v>1</v>
          </cell>
        </row>
        <row r="67">
          <cell r="FA67" t="str">
            <v>C-CLC.09.04</v>
          </cell>
          <cell r="FB67" t="str">
            <v>Total number of new HIV clinical care patients enrolled during the reporting period</v>
          </cell>
          <cell r="FC67" t="str">
            <v>Total # new HIV clinical care patients enrolled</v>
          </cell>
          <cell r="FD67" t="str">
            <v>C-CLC.09</v>
          </cell>
          <cell r="FE67" t="str">
            <v>CCLC</v>
          </cell>
          <cell r="FF67" t="b">
            <v>1</v>
          </cell>
          <cell r="FG67" t="str">
            <v>Care</v>
          </cell>
          <cell r="FH67" t="b">
            <v>1</v>
          </cell>
        </row>
        <row r="68">
          <cell r="FA68" t="str">
            <v>C-CLC.10.01</v>
          </cell>
          <cell r="FB68" t="str">
            <v>Number of HIV clinical care patients with initial WHO stage recorded - Age Group:0-14</v>
          </cell>
          <cell r="FC68" t="str">
            <v># HIV clinical care patients (0-14 yrs) w/ initial WHO stage recorded</v>
          </cell>
          <cell r="FD68" t="str">
            <v>C-CLC.10</v>
          </cell>
          <cell r="FE68" t="str">
            <v>CCLC</v>
          </cell>
          <cell r="FF68" t="b">
            <v>0</v>
          </cell>
          <cell r="FG68" t="str">
            <v>Care</v>
          </cell>
          <cell r="FH68" t="b">
            <v>1</v>
          </cell>
        </row>
        <row r="69">
          <cell r="FA69" t="str">
            <v>C-CLC.10.02</v>
          </cell>
          <cell r="FB69" t="str">
            <v>Number of HIV clinical care patients with initial WHO stage recorded - Age Group: 15+</v>
          </cell>
          <cell r="FC69" t="str">
            <v># HIV clinical care patients(15+ yrs) w/initial WHO stage recorded</v>
          </cell>
          <cell r="FD69" t="str">
            <v>C-CLC.10</v>
          </cell>
          <cell r="FE69" t="str">
            <v>CCLC</v>
          </cell>
          <cell r="FF69" t="b">
            <v>0</v>
          </cell>
          <cell r="FG69" t="str">
            <v>Care</v>
          </cell>
          <cell r="FH69" t="b">
            <v>1</v>
          </cell>
        </row>
        <row r="70">
          <cell r="FA70" t="str">
            <v>C-CLC.10.03</v>
          </cell>
          <cell r="FB70" t="str">
            <v>Total number of HIV clinical care patients with initial WHO stage recorded</v>
          </cell>
          <cell r="FC70" t="str">
            <v>Total # HIV clinical care patients w/initial WHO stage recorded</v>
          </cell>
          <cell r="FD70" t="str">
            <v>C-CLC.10</v>
          </cell>
          <cell r="FE70" t="str">
            <v>CCLC</v>
          </cell>
          <cell r="FF70" t="b">
            <v>1</v>
          </cell>
          <cell r="FG70" t="str">
            <v>Care</v>
          </cell>
          <cell r="FH70" t="b">
            <v>1</v>
          </cell>
        </row>
        <row r="71">
          <cell r="FA71" t="str">
            <v>C-CLC.11.01</v>
          </cell>
          <cell r="FB71" t="str">
            <v>Number of HIV clinical care patients who  have an initial WHO clinical stage recorded as WHO III or WHO IV: Age group: 0 - 14</v>
          </cell>
          <cell r="FC71" t="str">
            <v># HIV clinical care patients (0-14 yrs)have  initial WHO clinical stage recorded as WHO III or WHO IV</v>
          </cell>
          <cell r="FD71" t="str">
            <v>C-CLC.11</v>
          </cell>
          <cell r="FE71" t="str">
            <v>CCLC</v>
          </cell>
          <cell r="FF71" t="b">
            <v>0</v>
          </cell>
          <cell r="FG71" t="str">
            <v>Care</v>
          </cell>
          <cell r="FH71" t="b">
            <v>1</v>
          </cell>
        </row>
        <row r="72">
          <cell r="FA72" t="str">
            <v>C-CLC.11.02</v>
          </cell>
          <cell r="FB72" t="str">
            <v>Number of HIV clinical care patients who  have an initial WHO clinical stage recorded as WHO III or WHO IV: Age group: 15+</v>
          </cell>
          <cell r="FC72" t="str">
            <v># HIV clinical care patients(15+ yrs) have  initial WHO clinical stage recorded as WHO III or WHO IV</v>
          </cell>
          <cell r="FD72" t="str">
            <v>C-CLC.11</v>
          </cell>
          <cell r="FE72" t="str">
            <v>CCLC</v>
          </cell>
          <cell r="FF72" t="b">
            <v>0</v>
          </cell>
          <cell r="FG72" t="str">
            <v>Care</v>
          </cell>
          <cell r="FH72" t="b">
            <v>1</v>
          </cell>
        </row>
        <row r="73">
          <cell r="FA73" t="str">
            <v>C-CLC.11.03</v>
          </cell>
          <cell r="FB73" t="str">
            <v>Total number of HIV clinical care patients who  have an initial WHO clinical stage recorded as WHO III or WHO IV</v>
          </cell>
          <cell r="FC73" t="str">
            <v>Total # HIV clinical care patients w/an initial WHO clinical stage recorded as WHO III or WHO IV</v>
          </cell>
          <cell r="FD73" t="str">
            <v>C-CLC.11</v>
          </cell>
          <cell r="FE73" t="str">
            <v>CCLC</v>
          </cell>
          <cell r="FF73" t="b">
            <v>1</v>
          </cell>
          <cell r="FG73" t="str">
            <v>Care</v>
          </cell>
          <cell r="FH73" t="b">
            <v>1</v>
          </cell>
        </row>
        <row r="74">
          <cell r="FA74" t="str">
            <v>C-CLC.12.01</v>
          </cell>
          <cell r="FB74" t="str">
            <v>Number of HIV clinical care patients with CD4 count recorded within the clinical file within 1 month of being enrolled in care - Age Group: 0-14</v>
          </cell>
          <cell r="FC74" t="str">
            <v># HIV clinical care patients(0-14 yrs) w/CD4 count recorded w/in  clinical file w/in 1 month enrollment in care</v>
          </cell>
          <cell r="FD74" t="str">
            <v>C-CLC.12</v>
          </cell>
          <cell r="FE74" t="str">
            <v>CCLC</v>
          </cell>
          <cell r="FF74" t="b">
            <v>0</v>
          </cell>
          <cell r="FG74" t="str">
            <v>Care</v>
          </cell>
          <cell r="FH74" t="b">
            <v>1</v>
          </cell>
        </row>
        <row r="75">
          <cell r="FA75" t="str">
            <v>C-CLC.12.02</v>
          </cell>
          <cell r="FB75" t="str">
            <v>Number of HIV clinical care patients with CD4 count recorded within the clinical file within 1 month of being enrolled in care - Age Group: 15+</v>
          </cell>
          <cell r="FC75" t="str">
            <v># HIV clinical care patients (15+ yrs) w/CD4 count recorded w/in the clinical file w/in 1 month enrollment in care</v>
          </cell>
          <cell r="FD75" t="str">
            <v>C-CLC.12</v>
          </cell>
          <cell r="FE75" t="str">
            <v>CCLC</v>
          </cell>
          <cell r="FF75" t="b">
            <v>0</v>
          </cell>
          <cell r="FG75" t="str">
            <v>Care</v>
          </cell>
          <cell r="FH75" t="b">
            <v>1</v>
          </cell>
        </row>
        <row r="76">
          <cell r="FA76" t="str">
            <v>C-CLC.12.03</v>
          </cell>
          <cell r="FB76" t="str">
            <v>Number of HIV clinical care patients with CD4 count recorded within the clinical file within 1 month of being enrolled in care - Subset: Pregnant Women</v>
          </cell>
          <cell r="FC76" t="str">
            <v># HIV clinical care patients(pregnant) w/CD4 count recorded w/in the clinical file w/in 1 month enrollment in care</v>
          </cell>
          <cell r="FD76" t="str">
            <v>C-CLC.12</v>
          </cell>
          <cell r="FE76" t="str">
            <v>CCLC</v>
          </cell>
          <cell r="FF76" t="b">
            <v>0</v>
          </cell>
          <cell r="FG76" t="str">
            <v>Care</v>
          </cell>
          <cell r="FH76" t="b">
            <v>1</v>
          </cell>
        </row>
        <row r="77">
          <cell r="FA77" t="str">
            <v>C-CLC.12.04</v>
          </cell>
          <cell r="FB77" t="str">
            <v>Total number of HIV clinical care patients with CD4 count recorded within the clinical file within 1 month of being enrolled in care</v>
          </cell>
          <cell r="FC77" t="str">
            <v>Total # HIV clinical care patients w/CD4 count recorded w/in the clinical file w/in 1 month enrollment in care</v>
          </cell>
          <cell r="FD77" t="str">
            <v>C-CLC.12</v>
          </cell>
          <cell r="FE77" t="str">
            <v>CCLC</v>
          </cell>
          <cell r="FF77" t="b">
            <v>1</v>
          </cell>
          <cell r="FG77" t="str">
            <v>Care</v>
          </cell>
          <cell r="FH77" t="b">
            <v>1</v>
          </cell>
        </row>
        <row r="78">
          <cell r="FA78" t="str">
            <v>C-CLC.13.04</v>
          </cell>
          <cell r="FB78" t="str">
            <v>Number of HIV+ patients who were screened/assessed for malnutrition during the reporting period by age group: 15+</v>
          </cell>
          <cell r="FC78" t="str">
            <v># HIV+ patients (15+yr)screened/assessed for malnutrition</v>
          </cell>
          <cell r="FD78" t="str">
            <v>C-CLC.13</v>
          </cell>
          <cell r="FE78" t="str">
            <v>CCLC</v>
          </cell>
          <cell r="FF78" t="b">
            <v>0</v>
          </cell>
          <cell r="FG78" t="str">
            <v>Care</v>
          </cell>
          <cell r="FH78" t="b">
            <v>1</v>
          </cell>
        </row>
        <row r="79">
          <cell r="FA79" t="str">
            <v>C-CLC.13.05</v>
          </cell>
          <cell r="FB79" t="str">
            <v>Total number of HIV+ patients who were screened/assessed for malnutrition during the reporting period by age group</v>
          </cell>
          <cell r="FC79" t="str">
            <v>Total # HIV+ patients screened/assessed for malnutrition</v>
          </cell>
          <cell r="FD79" t="str">
            <v>C-CLC.13</v>
          </cell>
          <cell r="FE79" t="str">
            <v>CCLC</v>
          </cell>
          <cell r="FF79" t="b">
            <v>1</v>
          </cell>
          <cell r="FG79" t="str">
            <v>Care</v>
          </cell>
          <cell r="FH79" t="b">
            <v>1</v>
          </cell>
        </row>
        <row r="80">
          <cell r="FA80" t="str">
            <v>C-CLC.14.04</v>
          </cell>
          <cell r="FB80" t="str">
            <v>Number of HIV+ patients who are clinically malnourished (non-pregnant) during the reporting period by age group: 0 - 4</v>
          </cell>
          <cell r="FC80" t="str">
            <v># HIV+ patients (0-4yr) clinically malnourished (non-pregnant)</v>
          </cell>
          <cell r="FD80" t="str">
            <v>C-CLC.14</v>
          </cell>
          <cell r="FE80" t="str">
            <v>CCLC</v>
          </cell>
          <cell r="FF80" t="b">
            <v>0</v>
          </cell>
          <cell r="FG80" t="str">
            <v>Care</v>
          </cell>
          <cell r="FH80" t="b">
            <v>1</v>
          </cell>
        </row>
        <row r="81">
          <cell r="FA81" t="str">
            <v>C-CLC.14.05</v>
          </cell>
          <cell r="FB81" t="str">
            <v>Number of HIV+ patients who are clinically malnourished (non-pregnant) during the reporting period by age group: 5 - 14</v>
          </cell>
          <cell r="FC81" t="str">
            <v># HIV+ patients (5-14yr) clinically malnourished (non-pregnant)</v>
          </cell>
          <cell r="FD81" t="str">
            <v>C-CLC.14</v>
          </cell>
          <cell r="FE81" t="str">
            <v>CCLC</v>
          </cell>
          <cell r="FF81" t="b">
            <v>0</v>
          </cell>
          <cell r="FG81" t="str">
            <v>Care</v>
          </cell>
          <cell r="FH81" t="b">
            <v>1</v>
          </cell>
        </row>
        <row r="82">
          <cell r="FA82" t="str">
            <v>C-CLC.14.06</v>
          </cell>
          <cell r="FB82" t="str">
            <v>Number of HIV+ patients who are clinically malnourished (non-pregnant) during the reporting period by age group: 15+</v>
          </cell>
          <cell r="FC82" t="str">
            <v># HIV+ patients (15+ yrs) clinically malnourished (non-pregnant)</v>
          </cell>
          <cell r="FD82" t="str">
            <v>C-CLC.14</v>
          </cell>
          <cell r="FE82" t="str">
            <v>CCLC</v>
          </cell>
          <cell r="FF82" t="b">
            <v>0</v>
          </cell>
          <cell r="FG82" t="str">
            <v>Care</v>
          </cell>
          <cell r="FH82" t="b">
            <v>1</v>
          </cell>
        </row>
        <row r="83">
          <cell r="FA83" t="str">
            <v>C-CLC.14.08</v>
          </cell>
          <cell r="FB83" t="str">
            <v>Number of HIV+ patients who are clinically malnourished (non-pregnant) during the reporting period: Severe</v>
          </cell>
          <cell r="FC83" t="str">
            <v># HIV+ patients (severe)clinically malnourished (non-pregnant)</v>
          </cell>
          <cell r="FD83" t="str">
            <v>C-CLC.14</v>
          </cell>
          <cell r="FE83" t="str">
            <v>CCLC</v>
          </cell>
          <cell r="FF83" t="b">
            <v>0</v>
          </cell>
          <cell r="FG83" t="str">
            <v>Care</v>
          </cell>
          <cell r="FH83" t="b">
            <v>1</v>
          </cell>
        </row>
        <row r="84">
          <cell r="FA84" t="str">
            <v>C-CLC.14.09</v>
          </cell>
          <cell r="FB84" t="str">
            <v>Number of HIV+ patients who are clinically malnourished (non-pregnant) during the reporting period: mild to moderate malnutrition</v>
          </cell>
          <cell r="FC84" t="str">
            <v># HIV+ patients (mild-mod) clinically malnourished (non-pregnant)</v>
          </cell>
          <cell r="FD84" t="str">
            <v>C-CLC.14</v>
          </cell>
          <cell r="FE84" t="str">
            <v>CCLC</v>
          </cell>
          <cell r="FF84" t="b">
            <v>0</v>
          </cell>
          <cell r="FG84" t="str">
            <v>Care</v>
          </cell>
          <cell r="FH84" t="b">
            <v>1</v>
          </cell>
        </row>
        <row r="85">
          <cell r="FA85" t="str">
            <v>C-CLC.14.10</v>
          </cell>
          <cell r="FB85" t="str">
            <v>Total number of HIV+ patients who are clinically malnourished (non-pregnant) during the reporting period</v>
          </cell>
          <cell r="FC85" t="str">
            <v>Total # HIV+ patients clinically malnourished (non-pregnant)</v>
          </cell>
          <cell r="FD85" t="str">
            <v>C-CLC.14</v>
          </cell>
          <cell r="FE85" t="str">
            <v>CCLC</v>
          </cell>
          <cell r="FF85" t="b">
            <v>1</v>
          </cell>
          <cell r="FG85" t="str">
            <v>Care</v>
          </cell>
          <cell r="FH85" t="b">
            <v>1</v>
          </cell>
        </row>
        <row r="86">
          <cell r="FA86" t="str">
            <v>C-CLC.Comments.01</v>
          </cell>
          <cell r="FB86" t="str">
            <v>Comments by USG or Partner for this district/facility's CCLC results. Please enter your initials at the beginning of your comments (e.g. AB: These are my comments)</v>
          </cell>
          <cell r="FC86" t="str">
            <v>CCLC Comments</v>
          </cell>
          <cell r="FD86" t="str">
            <v>C-CLC.Comments</v>
          </cell>
          <cell r="FE86" t="str">
            <v>CCLC</v>
          </cell>
          <cell r="FF86" t="b">
            <v>0</v>
          </cell>
          <cell r="FG86" t="str">
            <v>Care</v>
          </cell>
          <cell r="FH86" t="b">
            <v>0</v>
          </cell>
        </row>
        <row r="87">
          <cell r="FA87" t="str">
            <v>C-CLC.01.07</v>
          </cell>
          <cell r="FB87" t="str">
            <v>Total number of Pre-ART HIV-positive individuals receiving a minimum of one clinical service</v>
          </cell>
          <cell r="FC87" t="str">
            <v>Total # Pre-ART HIV+ indiv receiving minimum one clin svc</v>
          </cell>
          <cell r="FD87" t="str">
            <v>C-CLC.01</v>
          </cell>
          <cell r="FE87" t="str">
            <v>CCLC</v>
          </cell>
          <cell r="FF87" t="b">
            <v>0</v>
          </cell>
          <cell r="FG87" t="str">
            <v>Care</v>
          </cell>
          <cell r="FH87" t="b">
            <v>1</v>
          </cell>
        </row>
        <row r="88">
          <cell r="FA88" t="str">
            <v>C-CLC.01.08</v>
          </cell>
          <cell r="FB88" t="str">
            <v>Total number of ART HIV-positive individuals receiving a minimum of one clinical service</v>
          </cell>
          <cell r="FC88" t="str">
            <v>Total # ART HIV+ indiv receiving minimum one clin svc</v>
          </cell>
          <cell r="FD88" t="str">
            <v>C-CLC.01</v>
          </cell>
          <cell r="FE88" t="str">
            <v>CCLC</v>
          </cell>
          <cell r="FF88" t="b">
            <v>0</v>
          </cell>
          <cell r="FG88" t="str">
            <v>Care</v>
          </cell>
          <cell r="FH88" t="b">
            <v>1</v>
          </cell>
        </row>
        <row r="89">
          <cell r="FA89" t="str">
            <v>C-CLC.05.02</v>
          </cell>
          <cell r="FB89" t="str">
            <v>Number of new Female HIV care patients who are screened for STIs during their first visit</v>
          </cell>
          <cell r="FC89" t="str">
            <v># new Fem HIV care pat screened for STIs during first visit</v>
          </cell>
          <cell r="FD89" t="str">
            <v>C-CLC.05</v>
          </cell>
          <cell r="FE89" t="str">
            <v>CCLC</v>
          </cell>
          <cell r="FF89" t="b">
            <v>0</v>
          </cell>
          <cell r="FG89" t="str">
            <v>Care</v>
          </cell>
          <cell r="FH89" t="b">
            <v>1</v>
          </cell>
        </row>
        <row r="90">
          <cell r="FA90" t="str">
            <v>C-CLC.05.03</v>
          </cell>
          <cell r="FB90" t="str">
            <v>Number of new Male HIV care patients who are screened for STIs during their first visit</v>
          </cell>
          <cell r="FC90" t="str">
            <v># new Male HIV care pat screened for STIs during first visit</v>
          </cell>
          <cell r="FD90" t="str">
            <v>C-CLC.05</v>
          </cell>
          <cell r="FE90" t="str">
            <v>CCLC</v>
          </cell>
          <cell r="FF90" t="b">
            <v>0</v>
          </cell>
          <cell r="FG90" t="str">
            <v>Care</v>
          </cell>
          <cell r="FH90" t="b">
            <v>1</v>
          </cell>
        </row>
        <row r="91">
          <cell r="FA91" t="str">
            <v>C-CLC.05.04</v>
          </cell>
          <cell r="FB91" t="str">
            <v>Number of new Pre-ART HIV care patients who are screened for STIs during their first visit</v>
          </cell>
          <cell r="FC91" t="str">
            <v># new Pre-ART HIV care pat screened for STIs during first visit</v>
          </cell>
          <cell r="FD91" t="str">
            <v>C-CLC.05</v>
          </cell>
          <cell r="FE91" t="str">
            <v>CCLC</v>
          </cell>
          <cell r="FF91" t="b">
            <v>0</v>
          </cell>
          <cell r="FG91" t="str">
            <v>Care</v>
          </cell>
          <cell r="FH91" t="b">
            <v>1</v>
          </cell>
        </row>
        <row r="92">
          <cell r="FA92" t="str">
            <v>C-CLC.05.05</v>
          </cell>
          <cell r="FB92" t="str">
            <v>Number of new ART HIV care patients who are screened for STIs during their first visit</v>
          </cell>
          <cell r="FC92" t="str">
            <v># new ART HIV care pat screened for STIs during first visit</v>
          </cell>
          <cell r="FD92" t="str">
            <v>C-CLC.05</v>
          </cell>
          <cell r="FE92" t="str">
            <v>CCLC</v>
          </cell>
          <cell r="FF92" t="b">
            <v>0</v>
          </cell>
          <cell r="FG92" t="str">
            <v>Care</v>
          </cell>
          <cell r="FH92" t="b">
            <v>1</v>
          </cell>
        </row>
        <row r="93">
          <cell r="FA93" t="str">
            <v>C-CLC.09.05</v>
          </cell>
          <cell r="FB93" t="str">
            <v>Number of new Female HIV clinical care patients enrolled during the reporting period</v>
          </cell>
          <cell r="FC93" t="str">
            <v># new Fem HIV clin care pat enrolled during reporting period</v>
          </cell>
          <cell r="FD93" t="str">
            <v>C-CLC.09</v>
          </cell>
          <cell r="FE93" t="str">
            <v>CCLC</v>
          </cell>
          <cell r="FF93" t="b">
            <v>0</v>
          </cell>
          <cell r="FG93" t="str">
            <v>Care</v>
          </cell>
          <cell r="FH93" t="b">
            <v>1</v>
          </cell>
        </row>
        <row r="94">
          <cell r="FA94" t="str">
            <v>C-CLC.09.06</v>
          </cell>
          <cell r="FB94" t="str">
            <v>Number of new Male HIV clinical care patients enrolled during the reporting period</v>
          </cell>
          <cell r="FC94" t="str">
            <v># new Male HIV clin care pat enrolled during reporting period</v>
          </cell>
          <cell r="FD94" t="str">
            <v>C-CLC.09</v>
          </cell>
          <cell r="FE94" t="str">
            <v>CCLC</v>
          </cell>
          <cell r="FF94" t="b">
            <v>0</v>
          </cell>
          <cell r="FG94" t="str">
            <v>Care</v>
          </cell>
          <cell r="FH94" t="b">
            <v>1</v>
          </cell>
        </row>
        <row r="95">
          <cell r="FA95" t="str">
            <v>C-CLC.09.07</v>
          </cell>
          <cell r="FB95" t="str">
            <v>Number of new Pre-ART HIV clinical care patients enrolled during the reporting period</v>
          </cell>
          <cell r="FC95" t="str">
            <v># new Pre-ART HIV clin care pat enrolled during reporting period</v>
          </cell>
          <cell r="FD95" t="str">
            <v>C-CLC.09</v>
          </cell>
          <cell r="FE95" t="str">
            <v>CCLC</v>
          </cell>
          <cell r="FF95" t="b">
            <v>0</v>
          </cell>
          <cell r="FG95" t="str">
            <v>Care</v>
          </cell>
          <cell r="FH95" t="b">
            <v>1</v>
          </cell>
        </row>
        <row r="96">
          <cell r="FA96" t="str">
            <v>C-CLC.09.08</v>
          </cell>
          <cell r="FB96" t="str">
            <v>Number of new ART HIV clinical care patients enrolled during the reporting period</v>
          </cell>
          <cell r="FC96" t="str">
            <v># new ART HIV clin care pat enrolled during reporting period</v>
          </cell>
          <cell r="FD96" t="str">
            <v>C-CLC.09</v>
          </cell>
          <cell r="FE96" t="str">
            <v>CCLC</v>
          </cell>
          <cell r="FF96" t="b">
            <v>0</v>
          </cell>
          <cell r="FG96" t="str">
            <v>Care</v>
          </cell>
          <cell r="FH96" t="b">
            <v>1</v>
          </cell>
        </row>
        <row r="97">
          <cell r="FA97" t="str">
            <v>C-CLC.15.04</v>
          </cell>
          <cell r="FB97" t="str">
            <v>Pre-ART Children (&lt;5) currently in clinical care as of the end of the reporting period</v>
          </cell>
          <cell r="FC97" t="str">
            <v>Pre-ART Children (&lt;5) currently in clin care as of end of rep period</v>
          </cell>
          <cell r="FD97" t="str">
            <v>C-CLC.15</v>
          </cell>
          <cell r="FE97" t="str">
            <v>CCLC</v>
          </cell>
          <cell r="FF97" t="b">
            <v>0</v>
          </cell>
          <cell r="FG97" t="str">
            <v>Care</v>
          </cell>
          <cell r="FH97" t="b">
            <v>1</v>
          </cell>
        </row>
        <row r="98">
          <cell r="FA98" t="str">
            <v>C-CLC.15.05</v>
          </cell>
          <cell r="FB98" t="str">
            <v>Pre-ART Children (5-14) currently in clinical care as of the end of the reporting period</v>
          </cell>
          <cell r="FC98" t="str">
            <v>Pre-ART Children (5-14) currently in clin care as of end of rep period</v>
          </cell>
          <cell r="FD98" t="str">
            <v>C-CLC.15</v>
          </cell>
          <cell r="FE98" t="str">
            <v>CCLC</v>
          </cell>
          <cell r="FF98" t="b">
            <v>0</v>
          </cell>
          <cell r="FG98" t="str">
            <v>Care</v>
          </cell>
          <cell r="FH98" t="b">
            <v>1</v>
          </cell>
        </row>
        <row r="99">
          <cell r="FA99" t="str">
            <v>C-CLC.15.06</v>
          </cell>
          <cell r="FB99" t="str">
            <v>Pre-ART Adults (15+) currently in clinical care as of the end of the reporting period</v>
          </cell>
          <cell r="FC99" t="str">
            <v>Pre-ART Adults (15+) currently in clin care as of end of rep period</v>
          </cell>
          <cell r="FD99" t="str">
            <v>C-CLC.15</v>
          </cell>
          <cell r="FE99" t="str">
            <v>CCLC</v>
          </cell>
          <cell r="FF99" t="b">
            <v>0</v>
          </cell>
          <cell r="FG99" t="str">
            <v>Care</v>
          </cell>
          <cell r="FH99" t="b">
            <v>1</v>
          </cell>
        </row>
        <row r="100">
          <cell r="FA100" t="str">
            <v>C-CLC.15.09</v>
          </cell>
          <cell r="FB100" t="str">
            <v>Total Pre-ART currently in clinical care as of the end of the reporting period</v>
          </cell>
          <cell r="FC100" t="str">
            <v>Total Pre-ART currently in clin care as of end of rep period</v>
          </cell>
          <cell r="FD100" t="str">
            <v>C-CLC.15</v>
          </cell>
          <cell r="FE100" t="str">
            <v>CCLC</v>
          </cell>
          <cell r="FF100" t="b">
            <v>1</v>
          </cell>
          <cell r="FG100" t="str">
            <v>Care</v>
          </cell>
          <cell r="FH100" t="b">
            <v>1</v>
          </cell>
        </row>
        <row r="101">
          <cell r="FA101" t="str">
            <v>C-CLC.16.01</v>
          </cell>
          <cell r="FB101" t="str">
            <v>Pre-ART Female ever enrolled in clinical care as of the end of the reporting period</v>
          </cell>
          <cell r="FC101" t="str">
            <v>Pre-ART Fem ever enrolled in clin care as of end of rep period</v>
          </cell>
          <cell r="FD101" t="str">
            <v>C-CLC.16</v>
          </cell>
          <cell r="FE101" t="str">
            <v>CCLC</v>
          </cell>
          <cell r="FF101" t="b">
            <v>0</v>
          </cell>
          <cell r="FG101" t="str">
            <v>Care</v>
          </cell>
          <cell r="FH101" t="b">
            <v>1</v>
          </cell>
        </row>
        <row r="102">
          <cell r="FA102" t="str">
            <v>C-CLC.16.02</v>
          </cell>
          <cell r="FB102" t="str">
            <v>Pre-ART  Male ever enrolled in clinical care as of the end of the reporting period</v>
          </cell>
          <cell r="FC102" t="str">
            <v>Pre-ART Male ever enrolled in clin care as of end of rep period</v>
          </cell>
          <cell r="FD102" t="str">
            <v>C-CLC.16</v>
          </cell>
          <cell r="FE102" t="str">
            <v>CCLC</v>
          </cell>
          <cell r="FF102" t="b">
            <v>0</v>
          </cell>
          <cell r="FG102" t="str">
            <v>Care</v>
          </cell>
          <cell r="FH102" t="b">
            <v>1</v>
          </cell>
        </row>
        <row r="103">
          <cell r="FA103" t="str">
            <v>C-CLC.16.03</v>
          </cell>
          <cell r="FB103" t="str">
            <v>Pre-ART Children (&lt;5) ever enrolled in clinical care as of the end of the reporting period</v>
          </cell>
          <cell r="FC103" t="str">
            <v>Pre-ART Children (&lt;5) ever enrolled in clin care as of end of rep period</v>
          </cell>
          <cell r="FD103" t="str">
            <v>C-CLC.16</v>
          </cell>
          <cell r="FE103" t="str">
            <v>CCLC</v>
          </cell>
          <cell r="FF103" t="b">
            <v>0</v>
          </cell>
          <cell r="FG103" t="str">
            <v>Care</v>
          </cell>
          <cell r="FH103" t="b">
            <v>1</v>
          </cell>
        </row>
        <row r="104">
          <cell r="FA104" t="str">
            <v>C-CLC.16.04</v>
          </cell>
          <cell r="FB104" t="str">
            <v>Pre-ART Children (5-14) ever enrolled in clinical care as of the end of the reporting period</v>
          </cell>
          <cell r="FC104" t="str">
            <v>Pre-ART Children (5-14) ever enrolled in clin care as of end of rep period</v>
          </cell>
          <cell r="FD104" t="str">
            <v>C-CLC.16</v>
          </cell>
          <cell r="FE104" t="str">
            <v>CCLC</v>
          </cell>
          <cell r="FF104" t="b">
            <v>0</v>
          </cell>
          <cell r="FG104" t="str">
            <v>Care</v>
          </cell>
          <cell r="FH104" t="b">
            <v>1</v>
          </cell>
        </row>
        <row r="105">
          <cell r="FA105" t="str">
            <v>C-CLC.16.05</v>
          </cell>
          <cell r="FB105" t="str">
            <v>Pre-ART Adults (15+) ever enrolled  in clinical care as of the end of the reporting period</v>
          </cell>
          <cell r="FC105" t="str">
            <v>Pre-ART Adults (15+) ever enrolled in clin care as of end of rep period</v>
          </cell>
          <cell r="FD105" t="str">
            <v>C-CLC.16</v>
          </cell>
          <cell r="FE105" t="str">
            <v>CCLC</v>
          </cell>
          <cell r="FF105" t="b">
            <v>0</v>
          </cell>
          <cell r="FG105" t="str">
            <v>Care</v>
          </cell>
          <cell r="FH105" t="b">
            <v>1</v>
          </cell>
        </row>
        <row r="106">
          <cell r="FA106" t="str">
            <v>C-CLC.16.06</v>
          </cell>
          <cell r="FB106" t="str">
            <v>Total Pre-ART ever enrolled in clinical care as of the end of the reporting period</v>
          </cell>
          <cell r="FC106" t="str">
            <v>Total Pre-ART ever enrolled in clin care as of end of rep period</v>
          </cell>
          <cell r="FD106" t="str">
            <v>C-CLC.16</v>
          </cell>
          <cell r="FE106" t="str">
            <v>CCLC</v>
          </cell>
          <cell r="FF106" t="b">
            <v>1</v>
          </cell>
          <cell r="FG106" t="str">
            <v>Care</v>
          </cell>
          <cell r="FH106" t="b">
            <v>1</v>
          </cell>
        </row>
        <row r="107">
          <cell r="FA107" t="str">
            <v>C-CLC.17.01</v>
          </cell>
          <cell r="FB107" t="str">
            <v>Number of adults (15+) who enrolled in pre-ART Care 12-15 months prior to the end of the current reporting period - Adult Cohort</v>
          </cell>
          <cell r="FC107" t="str">
            <v># adults(+15) enrolled in pre-ART care 12-15 mo prior to end of current rep period - Adult cohort</v>
          </cell>
          <cell r="FD107" t="str">
            <v>C-CLC.17</v>
          </cell>
          <cell r="FE107" t="str">
            <v>CCLC</v>
          </cell>
          <cell r="FF107" t="b">
            <v>0</v>
          </cell>
          <cell r="FG107" t="str">
            <v>Care</v>
          </cell>
          <cell r="FH107" t="b">
            <v>1</v>
          </cell>
        </row>
        <row r="108">
          <cell r="FA108" t="str">
            <v>C-CLC.17.02</v>
          </cell>
          <cell r="FB108" t="str">
            <v>Number of adults (from the adult cohort) still alive and on pre-ART Care at 12 months after enrollment (as of final day of the current reporting period)</v>
          </cell>
          <cell r="FC108" t="str">
            <v># adults(from Adult cohort) still alive and on pre-ART care at 12 mo after enrollement (as of final day of current rep period)</v>
          </cell>
          <cell r="FD108" t="str">
            <v>C-CLC.17</v>
          </cell>
          <cell r="FE108" t="str">
            <v>CCLC</v>
          </cell>
          <cell r="FF108" t="b">
            <v>0</v>
          </cell>
          <cell r="FG108" t="str">
            <v>Care</v>
          </cell>
          <cell r="FH108" t="b">
            <v>1</v>
          </cell>
        </row>
        <row r="109">
          <cell r="FA109" t="str">
            <v>C-CLC.17.03</v>
          </cell>
          <cell r="FB109" t="str">
            <v>Number of adults (from the adult cohort) on  pre-ART  who died within 12 months after enrollment (as of final day of the current reporting period)</v>
          </cell>
          <cell r="FC109" t="str">
            <v># adults(from Adult cohort) on pre-ART who died within 12 mo after enrollment (as of final day of current rep period)</v>
          </cell>
          <cell r="FD109" t="str">
            <v>C-CLC.17</v>
          </cell>
          <cell r="FE109" t="str">
            <v>CCLC</v>
          </cell>
          <cell r="FF109" t="b">
            <v>0</v>
          </cell>
          <cell r="FG109" t="str">
            <v>Care</v>
          </cell>
          <cell r="FH109" t="b">
            <v>1</v>
          </cell>
        </row>
        <row r="110">
          <cell r="FA110" t="str">
            <v>C-CLC.17.04</v>
          </cell>
          <cell r="FB110" t="str">
            <v>Number of adults (from the adult cohort) on  pre-ART  who defaulted/LTFU within 12 months after after enrollment (as of final day of the current reporting period)</v>
          </cell>
          <cell r="FC110" t="str">
            <v># adults(from Adult cohort) on pre-ART who defaulted/LTFU w/n 12 mo after enrollment (as of final day of current rep period)</v>
          </cell>
          <cell r="FD110" t="str">
            <v>C-CLC.17</v>
          </cell>
          <cell r="FE110" t="str">
            <v>CCLC</v>
          </cell>
          <cell r="FF110" t="b">
            <v>0</v>
          </cell>
          <cell r="FG110" t="str">
            <v>Care</v>
          </cell>
          <cell r="FH110" t="b">
            <v>1</v>
          </cell>
        </row>
        <row r="111">
          <cell r="FA111" t="str">
            <v>C-CLC.17.05</v>
          </cell>
          <cell r="FB111" t="str">
            <v>Number of adults (from the adult cohort) on pre-ART who transferred out within 12 months after enrollment (as of final day of the current reporting period)</v>
          </cell>
          <cell r="FC111" t="str">
            <v># adults(from Adult cohort) on pre-ART who transferred out w/n 12 mo after enrollment (as of final day of current rep period)</v>
          </cell>
          <cell r="FD111" t="str">
            <v>C-CLC.17</v>
          </cell>
          <cell r="FE111" t="str">
            <v>CCLC</v>
          </cell>
          <cell r="FF111" t="b">
            <v>0</v>
          </cell>
          <cell r="FG111" t="str">
            <v>Care</v>
          </cell>
          <cell r="FH111" t="b">
            <v>1</v>
          </cell>
        </row>
        <row r="112">
          <cell r="FA112" t="str">
            <v>C-CLC.17.06</v>
          </cell>
          <cell r="FB112" t="str">
            <v>Number of children (0-14) who enrolled in pre-ART Care 12-15 months prior to the end of the current reporting period - Children Cohort</v>
          </cell>
          <cell r="FC112" t="str">
            <v># children (0-14) enrolled in pre-ART Care 12-15 mo prior to end of current rep period - Children Cohort</v>
          </cell>
          <cell r="FD112" t="str">
            <v>C-CLC.17</v>
          </cell>
          <cell r="FE112" t="str">
            <v>CCLC</v>
          </cell>
          <cell r="FF112" t="b">
            <v>0</v>
          </cell>
          <cell r="FG112" t="str">
            <v>Care</v>
          </cell>
          <cell r="FH112" t="b">
            <v>1</v>
          </cell>
        </row>
        <row r="113">
          <cell r="FA113" t="str">
            <v>C-CLC.17.07</v>
          </cell>
          <cell r="FB113" t="str">
            <v>Number of children (from the children cohort) still alive and on pre-ART Care at 12 months after enrollment (as of final day of the current reporting period)</v>
          </cell>
          <cell r="FC113" t="str">
            <v># of children (from children cohort) still alive and on pre-ART Care at 12 mo after enrollment (as of final day of current rep period)</v>
          </cell>
          <cell r="FD113" t="str">
            <v>C-CLC.17</v>
          </cell>
          <cell r="FE113" t="str">
            <v>CCLC</v>
          </cell>
          <cell r="FF113" t="b">
            <v>0</v>
          </cell>
          <cell r="FG113" t="str">
            <v>Care</v>
          </cell>
          <cell r="FH113" t="b">
            <v>1</v>
          </cell>
        </row>
        <row r="114">
          <cell r="FA114" t="str">
            <v>C-CLC.17.08</v>
          </cell>
          <cell r="FB114" t="str">
            <v>Number of children (from the children cohort) on  pre-ART  who died within 12 months after enrollment (as of final day of the current reporting period)</v>
          </cell>
          <cell r="FC114" t="str">
            <v># of children (from children cohort) on  pre-ART  who died w/n 12 mo after enrollment (as of final day of current rep period)</v>
          </cell>
          <cell r="FD114" t="str">
            <v>C-CLC.17</v>
          </cell>
          <cell r="FE114" t="str">
            <v>CCLC</v>
          </cell>
          <cell r="FF114" t="b">
            <v>0</v>
          </cell>
          <cell r="FG114" t="str">
            <v>Care</v>
          </cell>
          <cell r="FH114" t="b">
            <v>1</v>
          </cell>
        </row>
        <row r="115">
          <cell r="FA115" t="str">
            <v>C-CLC.17.09</v>
          </cell>
          <cell r="FB115" t="str">
            <v>Number of children (from the children cohort) on  pre-ART  who defaulted/LTFU within 12 months after after enrollment (as of final day of the current reporting period)</v>
          </cell>
          <cell r="FC115" t="str">
            <v># of children (from the children cohort) on  pre-ART  who defaulted/LTFU w/n 12 mo after enrollment (as of final day of current rep period)</v>
          </cell>
          <cell r="FD115" t="str">
            <v>C-CLC.17</v>
          </cell>
          <cell r="FE115" t="str">
            <v>CCLC</v>
          </cell>
          <cell r="FF115" t="b">
            <v>0</v>
          </cell>
          <cell r="FG115" t="str">
            <v>Care</v>
          </cell>
          <cell r="FH115" t="b">
            <v>1</v>
          </cell>
        </row>
        <row r="116">
          <cell r="FA116" t="str">
            <v>C-CLC.17.10</v>
          </cell>
          <cell r="FB116" t="str">
            <v>Number of children (from the children cohort) on pre-ART who transferred out within 12 months after enrollment (as of final day of the current reporting period)</v>
          </cell>
          <cell r="FC116" t="str">
            <v># of children (from the children cohort) on pre-ART who transferred out w/n 12 mo after enrollment (as of final day of current rep period)</v>
          </cell>
          <cell r="FD116" t="str">
            <v>C-CLC.17</v>
          </cell>
          <cell r="FE116" t="str">
            <v>CCLC</v>
          </cell>
          <cell r="FF116" t="b">
            <v>0</v>
          </cell>
          <cell r="FG116" t="str">
            <v>Care</v>
          </cell>
          <cell r="FH116" t="b">
            <v>1</v>
          </cell>
        </row>
        <row r="117">
          <cell r="FA117" t="str">
            <v>C-CLC.17.11</v>
          </cell>
          <cell r="FB117" t="str">
            <v>Total number of Individuals who enrolled in pre-ART Care 12-15 months prior to the end of the current reporting period - Adult + Children Cohort</v>
          </cell>
          <cell r="FC117" t="str">
            <v>Total # of Indiv who enrolled in pre-ART Care 12-15 mo prior to end of current rep period - Adult + Children Cohort</v>
          </cell>
          <cell r="FD117" t="str">
            <v>C-CLC.17</v>
          </cell>
          <cell r="FE117" t="str">
            <v>CCLC</v>
          </cell>
          <cell r="FF117" t="b">
            <v>1</v>
          </cell>
          <cell r="FG117" t="str">
            <v>Care</v>
          </cell>
          <cell r="FH117" t="b">
            <v>1</v>
          </cell>
        </row>
        <row r="118">
          <cell r="FA118" t="str">
            <v>C-CLC.17.12</v>
          </cell>
          <cell r="FB118" t="str">
            <v>Total number of individuals (both adult and child cohort) still alive and on pre-ART Care at 12 months after enrollment (as of final day of the current reporting period)</v>
          </cell>
          <cell r="FC118" t="str">
            <v>Total # of Indiv (both adult and child cohort) still alive and on pre-ART Care at 12 mo after enrollment (as of final day of current rep period)</v>
          </cell>
          <cell r="FD118" t="str">
            <v>C-CLC.17</v>
          </cell>
          <cell r="FE118" t="str">
            <v>CCLC</v>
          </cell>
          <cell r="FF118" t="b">
            <v>1</v>
          </cell>
          <cell r="FG118" t="str">
            <v>Care</v>
          </cell>
          <cell r="FH118" t="b">
            <v>1</v>
          </cell>
        </row>
        <row r="119">
          <cell r="FA119" t="str">
            <v>C-CLC.18.01</v>
          </cell>
          <cell r="FB119" t="str">
            <v>Number of HIV-positive Males    receiving care during reporting period eligible to  CTZ prophylaxis</v>
          </cell>
          <cell r="FC119" t="str">
            <v># of HIV+ Males  receiving care  during rep period eligible to  CTZ Px</v>
          </cell>
          <cell r="FD119" t="str">
            <v>C-CLC.18</v>
          </cell>
          <cell r="FE119" t="str">
            <v>CCLC</v>
          </cell>
          <cell r="FF119" t="b">
            <v>0</v>
          </cell>
          <cell r="FG119" t="str">
            <v>Care</v>
          </cell>
          <cell r="FH119" t="b">
            <v>1</v>
          </cell>
        </row>
        <row r="120">
          <cell r="FA120" t="str">
            <v>C-CLC.18.02</v>
          </cell>
          <cell r="FB120" t="str">
            <v>Number of HIV-positive Females    receiving care during reporting period eligible to  CTZ prophylaxis</v>
          </cell>
          <cell r="FC120" t="str">
            <v># of HIV+ Fem  receiving care  during rep period eligible to  CTZ Px</v>
          </cell>
          <cell r="FD120" t="str">
            <v>C-CLC.18</v>
          </cell>
          <cell r="FE120" t="str">
            <v>CCLC</v>
          </cell>
          <cell r="FF120" t="b">
            <v>0</v>
          </cell>
          <cell r="FG120" t="str">
            <v>Care</v>
          </cell>
          <cell r="FH120" t="b">
            <v>1</v>
          </cell>
        </row>
        <row r="121">
          <cell r="FA121" t="str">
            <v>C-CLC.18.03</v>
          </cell>
          <cell r="FB121" t="str">
            <v>Number of HIV-positive individuals aged 0 to 14 years old    receiving care during reporting period eligible to  CTZ prophylaxis</v>
          </cell>
          <cell r="FC121" t="str">
            <v># of HIV+ indiv (0-14 y-o) receiving care  during rep period eligible to  CTZ Px</v>
          </cell>
          <cell r="FD121" t="str">
            <v>C-CLC.18</v>
          </cell>
          <cell r="FE121" t="str">
            <v>CCLC</v>
          </cell>
          <cell r="FF121" t="b">
            <v>0</v>
          </cell>
          <cell r="FG121" t="str">
            <v>Care</v>
          </cell>
          <cell r="FH121" t="b">
            <v>1</v>
          </cell>
        </row>
        <row r="122">
          <cell r="FA122" t="str">
            <v>C-CLC.18.04</v>
          </cell>
          <cell r="FB122" t="str">
            <v>Number of HIV-positive individuals aged 15 years and older receiving care during reporting period  eligible to  CTZ prophylaxis</v>
          </cell>
          <cell r="FC122" t="str">
            <v># of HIV+ indiv (+15 y-o)   receiving care  during rep period eligible to  CTZ Px</v>
          </cell>
          <cell r="FD122" t="str">
            <v>C-CLC.18</v>
          </cell>
          <cell r="FE122" t="str">
            <v>CCLC</v>
          </cell>
          <cell r="FF122" t="b">
            <v>0</v>
          </cell>
          <cell r="FG122" t="str">
            <v>Care</v>
          </cell>
          <cell r="FH122" t="b">
            <v>1</v>
          </cell>
        </row>
        <row r="123">
          <cell r="FA123" t="str">
            <v>C-CLC.18.05</v>
          </cell>
          <cell r="FB123" t="str">
            <v>Number of Pre - ART HIV-positive individuals    receiving care during reporting period eligible to  CTZ prophylaxis</v>
          </cell>
          <cell r="FC123" t="str">
            <v># of Pre - ART HIV+ indiv  receiving care  during rep period eligible to  CTZ Px</v>
          </cell>
          <cell r="FD123" t="str">
            <v>C-CLC.18</v>
          </cell>
          <cell r="FE123" t="str">
            <v>CCLC</v>
          </cell>
          <cell r="FF123" t="b">
            <v>0</v>
          </cell>
          <cell r="FG123" t="str">
            <v>Care</v>
          </cell>
          <cell r="FH123" t="b">
            <v>1</v>
          </cell>
        </row>
        <row r="124">
          <cell r="FA124" t="str">
            <v>C-CLC.18.06</v>
          </cell>
          <cell r="FB124" t="str">
            <v>Number of ART HIV-positive individuals    receiving care during reporting period eligible to  CTZ prophylaxis</v>
          </cell>
          <cell r="FC124" t="str">
            <v># of ART HIV+ indiv  receiving care  during rep period eligible to  CTZ Px</v>
          </cell>
          <cell r="FD124" t="str">
            <v>C-CLC.18</v>
          </cell>
          <cell r="FE124" t="str">
            <v>CCLC</v>
          </cell>
          <cell r="FF124" t="b">
            <v>0</v>
          </cell>
          <cell r="FG124" t="str">
            <v>Care</v>
          </cell>
          <cell r="FH124" t="b">
            <v>1</v>
          </cell>
        </row>
        <row r="125">
          <cell r="FA125" t="str">
            <v>C-CLC.18.07</v>
          </cell>
          <cell r="FB125" t="str">
            <v>Total number of HIV-positive individuals   receiving care during reporting period eligible to  CTZ prophylaxis</v>
          </cell>
          <cell r="FC125" t="str">
            <v># number of HIV+ indiv receiving care  during rep period eligible to  CTZ Px</v>
          </cell>
          <cell r="FD125" t="str">
            <v>C-CLC.18</v>
          </cell>
          <cell r="FE125" t="str">
            <v>CCLC</v>
          </cell>
          <cell r="FF125" t="b">
            <v>1</v>
          </cell>
          <cell r="FG125" t="str">
            <v>Care</v>
          </cell>
          <cell r="FH125" t="b">
            <v>1</v>
          </cell>
        </row>
        <row r="126">
          <cell r="FA126" t="str">
            <v>C-CLC.04.02</v>
          </cell>
          <cell r="FB126" t="str">
            <v>Number of Female HIV-positive patients enrolled during reporting period who were screened for TB in the last visit in HIV care/treatment settings</v>
          </cell>
          <cell r="FC126" t="str">
            <v># of Fem HIV+ pat screened for TB in last visit in HIV care/tx settings</v>
          </cell>
          <cell r="FD126" t="str">
            <v>C-CLC.04</v>
          </cell>
          <cell r="FE126" t="str">
            <v>CCLC</v>
          </cell>
          <cell r="FF126" t="b">
            <v>0</v>
          </cell>
          <cell r="FG126" t="str">
            <v>Care</v>
          </cell>
          <cell r="FH126" t="b">
            <v>1</v>
          </cell>
        </row>
        <row r="127">
          <cell r="FA127" t="str">
            <v>C-CLC.04.03</v>
          </cell>
          <cell r="FB127" t="str">
            <v>Number of Male HIV-positive patients who were screened for TB in the last visit in HIV care/treatment settings</v>
          </cell>
          <cell r="FC127" t="str">
            <v># of Male HIV+ pat screened for TB in last visit in HIV care/tx settings</v>
          </cell>
          <cell r="FD127" t="str">
            <v>C-CLC.04</v>
          </cell>
          <cell r="FE127" t="str">
            <v>CCLC</v>
          </cell>
          <cell r="FF127" t="b">
            <v>0</v>
          </cell>
          <cell r="FG127" t="str">
            <v>Care</v>
          </cell>
          <cell r="FH127" t="b">
            <v>1</v>
          </cell>
        </row>
        <row r="128">
          <cell r="FA128" t="str">
            <v>C-CLC.04.04</v>
          </cell>
          <cell r="FB128" t="str">
            <v>Number of &lt;5 years old HIV-positive patients who were screened for TB in the last visit in HIV care/treatment settings</v>
          </cell>
          <cell r="FC128" t="str">
            <v># of &lt;5 y-o HIV+ pat screened for TB in last visit in HIV care/tx settings</v>
          </cell>
          <cell r="FD128" t="str">
            <v>C-CLC.04</v>
          </cell>
          <cell r="FE128" t="str">
            <v>CCLC</v>
          </cell>
          <cell r="FF128" t="b">
            <v>0</v>
          </cell>
          <cell r="FG128" t="str">
            <v>Care</v>
          </cell>
          <cell r="FH128" t="b">
            <v>1</v>
          </cell>
        </row>
        <row r="129">
          <cell r="FA129" t="str">
            <v>C-CLC.04.05</v>
          </cell>
          <cell r="FB129" t="str">
            <v>Number of 5-14 years old HIV-positive patients who were screened for TB in the last visit in HIV care/treatment settings</v>
          </cell>
          <cell r="FC129" t="str">
            <v># of 5-14 y-o HIV+ pat screened for TB in last visit in HIV care/tx settings</v>
          </cell>
          <cell r="FD129" t="str">
            <v>C-CLC.04</v>
          </cell>
          <cell r="FE129" t="str">
            <v>CCLC</v>
          </cell>
          <cell r="FF129" t="b">
            <v>0</v>
          </cell>
          <cell r="FG129" t="str">
            <v>Care</v>
          </cell>
          <cell r="FH129" t="b">
            <v>1</v>
          </cell>
        </row>
        <row r="130">
          <cell r="FA130" t="str">
            <v>C-CLC.04.06</v>
          </cell>
          <cell r="FB130" t="str">
            <v>Number of 15+ years old HIV-positive patients who were screened for TB in the last visit in HIV care/treatment settings</v>
          </cell>
          <cell r="FC130" t="str">
            <v># of 15+ y-o HIV+ pat screened for TB in last visit in HIV care/tx settings</v>
          </cell>
          <cell r="FD130" t="str">
            <v>C-CLC.04</v>
          </cell>
          <cell r="FE130" t="str">
            <v>CCLC</v>
          </cell>
          <cell r="FF130" t="b">
            <v>0</v>
          </cell>
          <cell r="FG130" t="str">
            <v>Care</v>
          </cell>
          <cell r="FH130" t="b">
            <v>1</v>
          </cell>
        </row>
        <row r="131">
          <cell r="FA131" t="str">
            <v>C-CLC.04.07</v>
          </cell>
          <cell r="FB131" t="str">
            <v>Number of Pre- ART HIV-positive patients who were screened for TB in the last visit in HIV care/treatment settings</v>
          </cell>
          <cell r="FC131" t="str">
            <v># of Pre- ART HIV+ pat screened for TB in last visit in HIV care/tx settings</v>
          </cell>
          <cell r="FD131" t="str">
            <v>C-CLC.04</v>
          </cell>
          <cell r="FE131" t="str">
            <v>CCLC</v>
          </cell>
          <cell r="FF131" t="b">
            <v>0</v>
          </cell>
          <cell r="FG131" t="str">
            <v>Care</v>
          </cell>
          <cell r="FH131" t="b">
            <v>1</v>
          </cell>
        </row>
        <row r="132">
          <cell r="FA132" t="str">
            <v>C-CLC.04.08</v>
          </cell>
          <cell r="FB132" t="str">
            <v>Number of ART HIV-positive patients who were screened for TB in the last visit in HIV care/treatment settings</v>
          </cell>
          <cell r="FC132" t="str">
            <v># of ART HIV+ pat screened for TB in last visit in HIV care/tx settings</v>
          </cell>
          <cell r="FD132" t="str">
            <v>C-CLC.04</v>
          </cell>
          <cell r="FE132" t="str">
            <v>CCLC</v>
          </cell>
          <cell r="FF132" t="b">
            <v>0</v>
          </cell>
          <cell r="FG132" t="str">
            <v>Care</v>
          </cell>
          <cell r="FH132" t="b">
            <v>1</v>
          </cell>
        </row>
        <row r="133">
          <cell r="FA133" t="str">
            <v>C-CLC.04.09</v>
          </cell>
          <cell r="FB133" t="str">
            <v>Number of HIV-positive patients enrolled during reporting period who were screened for TB in the last visit in HIV care/treatment settings</v>
          </cell>
          <cell r="FC133" t="str">
            <v># of HIV+ pat enrolled during rep period screened for TB in last visit in HIV care/tx settings</v>
          </cell>
          <cell r="FD133" t="str">
            <v>C-CLC.04</v>
          </cell>
          <cell r="FE133" t="str">
            <v>CCLC</v>
          </cell>
          <cell r="FF133" t="b">
            <v>1</v>
          </cell>
          <cell r="FG133" t="str">
            <v>Care</v>
          </cell>
          <cell r="FH133" t="b">
            <v>1</v>
          </cell>
        </row>
        <row r="134">
          <cell r="FA134" t="str">
            <v>C-CLC.06.16</v>
          </cell>
          <cell r="FB134" t="str">
            <v>Number of HIV-positive Male patients enrolled during reporting period  in HIV care/treatment  who started TB treatment</v>
          </cell>
          <cell r="FC134" t="str">
            <v># of HIV+ Male pat enrolled during rep period  in HIV care/tx  who started TB tx</v>
          </cell>
          <cell r="FD134" t="str">
            <v>C-CLC.06</v>
          </cell>
          <cell r="FE134" t="str">
            <v>CCLC</v>
          </cell>
          <cell r="FF134" t="b">
            <v>0</v>
          </cell>
          <cell r="FG134" t="str">
            <v>Care</v>
          </cell>
          <cell r="FH134" t="b">
            <v>1</v>
          </cell>
        </row>
        <row r="135">
          <cell r="FA135" t="str">
            <v>C-CLC.06.17</v>
          </cell>
          <cell r="FB135" t="str">
            <v>Number of HIV-positive Female patients enrolled during reporting period in HIV care/ treatment who started TB treatment</v>
          </cell>
          <cell r="FC135" t="str">
            <v># of HIV+ Fem pat enrolled during rep period in HIV care/tx who started TB tx</v>
          </cell>
          <cell r="FD135" t="str">
            <v>C-CLC.06</v>
          </cell>
          <cell r="FE135" t="str">
            <v>CCLC</v>
          </cell>
          <cell r="FF135" t="b">
            <v>0</v>
          </cell>
          <cell r="FG135" t="str">
            <v>Care</v>
          </cell>
          <cell r="FH135" t="b">
            <v>1</v>
          </cell>
        </row>
        <row r="136">
          <cell r="FA136" t="str">
            <v>C-CLC.06.18</v>
          </cell>
          <cell r="FB136" t="str">
            <v>Number of HIV-positive patients &lt;5 years old  enrolled during reporting period  in HIV care/treatment who started TB treatment</v>
          </cell>
          <cell r="FC136" t="str">
            <v># of HIV+ pat &lt;5 y-o  enrolled during rep period  in HIV care/tx (ART) who started TB tx</v>
          </cell>
          <cell r="FD136" t="str">
            <v>C-CLC.06</v>
          </cell>
          <cell r="FE136" t="str">
            <v>CCLC</v>
          </cell>
          <cell r="FF136" t="b">
            <v>0</v>
          </cell>
          <cell r="FG136" t="str">
            <v>Care</v>
          </cell>
          <cell r="FH136" t="b">
            <v>1</v>
          </cell>
        </row>
        <row r="137">
          <cell r="FA137" t="str">
            <v>C-CLC.06.19</v>
          </cell>
          <cell r="FB137" t="str">
            <v>Number of HIV-positive patients aged 5 to 14 years old enrolled during reporting period  in HIV care/treatment who started TB treatment</v>
          </cell>
          <cell r="FC137" t="str">
            <v># of HIV+ pat (5-14 y-o) enrolled during rep period  in HIV care/tx  who started TB tx</v>
          </cell>
          <cell r="FD137" t="str">
            <v>C-CLC.06</v>
          </cell>
          <cell r="FE137" t="str">
            <v>CCLC</v>
          </cell>
          <cell r="FF137" t="b">
            <v>0</v>
          </cell>
          <cell r="FG137" t="str">
            <v>Care</v>
          </cell>
          <cell r="FH137" t="b">
            <v>1</v>
          </cell>
        </row>
        <row r="138">
          <cell r="FA138" t="str">
            <v>C-CLC.06.20</v>
          </cell>
          <cell r="FB138" t="str">
            <v>Number of HIV-positive patients  15+ years old  enrolled during reporting period  in HIV care/treatment who started TB treatment</v>
          </cell>
          <cell r="FC138" t="str">
            <v># of HIV+ pat (15+ y-o) enrolled during rep period  in HIV care/tx (ART) who started TB tx</v>
          </cell>
          <cell r="FD138" t="str">
            <v>C-CLC.06</v>
          </cell>
          <cell r="FE138" t="str">
            <v>CCLC</v>
          </cell>
          <cell r="FF138" t="b">
            <v>0</v>
          </cell>
          <cell r="FG138" t="str">
            <v>Care</v>
          </cell>
          <cell r="FH138" t="b">
            <v>1</v>
          </cell>
        </row>
        <row r="139">
          <cell r="FA139" t="str">
            <v>C-CLC.06.21</v>
          </cell>
          <cell r="FB139" t="str">
            <v>Total Number of HIV-positive patients  enrolled during reporting period  in HIV care (pre-ART) who started TB treatment</v>
          </cell>
          <cell r="FC139" t="str">
            <v>Total # of HIV+ pat  enrolled during rep period  in HIV care (pre-ART) who started TB tx</v>
          </cell>
          <cell r="FD139" t="str">
            <v>C-CLC.06</v>
          </cell>
          <cell r="FE139" t="str">
            <v>CCLC</v>
          </cell>
          <cell r="FF139" t="b">
            <v>0</v>
          </cell>
          <cell r="FG139" t="str">
            <v>Care</v>
          </cell>
          <cell r="FH139" t="b">
            <v>1</v>
          </cell>
        </row>
        <row r="140">
          <cell r="FA140" t="str">
            <v>C-CLC.06.22</v>
          </cell>
          <cell r="FB140" t="str">
            <v>Total Number of HIV-positive patients  enrolled during reporting period  in HIV treatment (ART) who started TB treatment</v>
          </cell>
          <cell r="FC140" t="str">
            <v>Total # of HIV+ pat  enrolled during rep period  in HIV tx (ART) who started TB tx</v>
          </cell>
          <cell r="FD140" t="str">
            <v>C-CLC.06</v>
          </cell>
          <cell r="FE140" t="str">
            <v>CCLC</v>
          </cell>
          <cell r="FF140" t="b">
            <v>0</v>
          </cell>
          <cell r="FG140" t="str">
            <v>Care</v>
          </cell>
          <cell r="FH140" t="b">
            <v>1</v>
          </cell>
        </row>
        <row r="141">
          <cell r="FA141" t="str">
            <v>C-CLC.06.23</v>
          </cell>
          <cell r="FB141" t="str">
            <v>Total Number of HIV-positive patients enrolled during reporting period in HIV care/ treatment who started TB treatment</v>
          </cell>
          <cell r="FC141" t="str">
            <v>Total # of HIV+ pat enrolled during rep period in HIV care/tx who started TB tx</v>
          </cell>
          <cell r="FD141" t="str">
            <v>C-CLC.06</v>
          </cell>
          <cell r="FE141" t="str">
            <v>CCLC</v>
          </cell>
          <cell r="FF141" t="b">
            <v>1</v>
          </cell>
          <cell r="FG141" t="str">
            <v>Care</v>
          </cell>
          <cell r="FH141" t="b">
            <v>1</v>
          </cell>
        </row>
        <row r="142">
          <cell r="FA142" t="str">
            <v>C-CLC.07.04</v>
          </cell>
          <cell r="FB142" t="str">
            <v>Number of Female HIV-positive patients enrolled during reporting period  in HIV care who do not have symptoms of tuberculosis and who received Isonaizide Preventive Therapy (IPT)</v>
          </cell>
          <cell r="FC142" t="str">
            <v># of Fem HIV+ pat enrolled during rep period  in HIV care who do not have symptoms of TB and who received IPT</v>
          </cell>
          <cell r="FD142" t="str">
            <v>C-CLC.07</v>
          </cell>
          <cell r="FE142" t="str">
            <v>CCLC</v>
          </cell>
          <cell r="FF142" t="b">
            <v>0</v>
          </cell>
          <cell r="FG142" t="str">
            <v>Care</v>
          </cell>
          <cell r="FH142" t="b">
            <v>1</v>
          </cell>
        </row>
        <row r="143">
          <cell r="FA143" t="str">
            <v>C-CLC.07.05</v>
          </cell>
          <cell r="FB143" t="str">
            <v>Number of Male HIV-positive patients enrolled during reporting period  in HIV treatment who do not have symptoms of tuberculosis and who received Isonaizide Preventive Therapy (IPT)</v>
          </cell>
          <cell r="FC143" t="str">
            <v># of Male HIV+ pat enrolled during rep period  in HIV tx who do not have symptoms of TB and who received IPT</v>
          </cell>
          <cell r="FD143" t="str">
            <v>C-CLC.07</v>
          </cell>
          <cell r="FE143" t="str">
            <v>CCLC</v>
          </cell>
          <cell r="FF143" t="b">
            <v>0</v>
          </cell>
          <cell r="FG143" t="str">
            <v>Care</v>
          </cell>
          <cell r="FH143" t="b">
            <v>1</v>
          </cell>
        </row>
        <row r="144">
          <cell r="FA144" t="str">
            <v>C-CLC.07.06</v>
          </cell>
          <cell r="FB144" t="str">
            <v>Number of &lt;5 years old HIV-positive patients enrolled during reporting period  in HIV treatment who do not have symptoms of tuberculosis and who received Isonaizide Preventive Therapy (IPT)</v>
          </cell>
          <cell r="FC144" t="str">
            <v># of &lt;5 y-o HIV+ pat enrolled during rep period  in HIV tx who do not have symptoms of TB and who received IPT</v>
          </cell>
          <cell r="FD144" t="str">
            <v>C-CLC.07</v>
          </cell>
          <cell r="FE144" t="str">
            <v>CCLC</v>
          </cell>
          <cell r="FF144" t="b">
            <v>0</v>
          </cell>
          <cell r="FG144" t="str">
            <v>Care</v>
          </cell>
          <cell r="FH144" t="b">
            <v>1</v>
          </cell>
        </row>
        <row r="145">
          <cell r="FA145" t="str">
            <v>C-CLC.07.07</v>
          </cell>
          <cell r="FB145" t="str">
            <v>Number of 5-14 years old HIV-positive patients enrolled during reporting period  in HIV treatment who do not have symptoms of tuberculosis and who received Isonaizide Preventive Therapy (IPT)</v>
          </cell>
          <cell r="FC145" t="str">
            <v># of 5-14 y-o HIV+ pat enrolled during rep period  in HIV tx who do not have symptoms of TB and who received IPT</v>
          </cell>
          <cell r="FD145" t="str">
            <v>C-CLC.07</v>
          </cell>
          <cell r="FE145" t="str">
            <v>CCLC</v>
          </cell>
          <cell r="FF145" t="b">
            <v>0</v>
          </cell>
          <cell r="FG145" t="str">
            <v>Care</v>
          </cell>
          <cell r="FH145" t="b">
            <v>1</v>
          </cell>
        </row>
        <row r="146">
          <cell r="FA146" t="str">
            <v>C-CLC.07.08</v>
          </cell>
          <cell r="FB146" t="str">
            <v>Number of 15+ years old HIV-positive patients enrolled during reporting period  in HIV treatment who do not have symptoms of tuberculosis and who received Isonaizide Preventive Therapy (IPT)</v>
          </cell>
          <cell r="FC146" t="str">
            <v># of 15+ y-o HIV+ pat enrolled during rep period  in HIV tx who do not have symptoms of TB and who received IPT</v>
          </cell>
          <cell r="FD146" t="str">
            <v>C-CLC.07</v>
          </cell>
          <cell r="FE146" t="str">
            <v>CCLC</v>
          </cell>
          <cell r="FF146" t="b">
            <v>0</v>
          </cell>
          <cell r="FG146" t="str">
            <v>Care</v>
          </cell>
          <cell r="FH146" t="b">
            <v>1</v>
          </cell>
        </row>
        <row r="147">
          <cell r="FA147" t="str">
            <v>C-CLC.07.09</v>
          </cell>
          <cell r="FB147" t="str">
            <v>Total of HIV-positive patients enrolled during reporting period  in HIV care of treatment who do not have symptoms of tuberculosis and who received Isonaizide Preventive Therapy (IPT)</v>
          </cell>
          <cell r="FC147" t="str">
            <v>Total #  HIV+ pat enrolled during rep period  in HIV care of tx who do not have symptoms of TB and who received IPT</v>
          </cell>
          <cell r="FD147" t="str">
            <v>C-CLC.07</v>
          </cell>
          <cell r="FE147" t="str">
            <v>CCLC</v>
          </cell>
          <cell r="FF147" t="b">
            <v>1</v>
          </cell>
          <cell r="FG147" t="str">
            <v>Care</v>
          </cell>
          <cell r="FH147" t="b">
            <v>1</v>
          </cell>
        </row>
        <row r="148">
          <cell r="FA148" t="str">
            <v>C-CLC.00.02</v>
          </cell>
          <cell r="FB148" t="str">
            <v>Availability of supplementary food (Yes/No)</v>
          </cell>
          <cell r="FC148" t="str">
            <v>Availability of supplementary food (Yes/No)</v>
          </cell>
          <cell r="FD148" t="str">
            <v>C-CLC.00</v>
          </cell>
          <cell r="FE148" t="str">
            <v>CCLC</v>
          </cell>
          <cell r="FF148" t="b">
            <v>0</v>
          </cell>
          <cell r="FG148" t="str">
            <v>Care</v>
          </cell>
          <cell r="FH148" t="b">
            <v>0</v>
          </cell>
        </row>
        <row r="149">
          <cell r="FA149" t="str">
            <v>C-CLC.02.06</v>
          </cell>
          <cell r="FB149" t="str">
            <v>Total Number of Pre-ART HIV-positive individuals older who are eligible for and are receiving cotrimoxazole prophylaxis in last visit</v>
          </cell>
          <cell r="FC149" t="str">
            <v>Total # Pre-ART HIV+ eligible for and receiving CTX Px in last visit</v>
          </cell>
          <cell r="FD149" t="str">
            <v>C-CLC.02</v>
          </cell>
          <cell r="FE149" t="str">
            <v>CCLC</v>
          </cell>
          <cell r="FF149" t="b">
            <v>0</v>
          </cell>
          <cell r="FG149" t="str">
            <v>Care</v>
          </cell>
          <cell r="FH149" t="b">
            <v>1</v>
          </cell>
        </row>
        <row r="150">
          <cell r="FA150" t="str">
            <v>C-CLC.02.07</v>
          </cell>
          <cell r="FB150" t="str">
            <v>Total Number of ART HIV-positive individuals older who are eligible for and are receiving cotrimoxazole prophylaxis in last visit</v>
          </cell>
          <cell r="FC150" t="str">
            <v>Total # ART HIV+ eligible for and receiving CTX Px in last visit</v>
          </cell>
          <cell r="FD150" t="str">
            <v>C-CLC.02</v>
          </cell>
          <cell r="FE150" t="str">
            <v>CCLC</v>
          </cell>
          <cell r="FF150" t="b">
            <v>0</v>
          </cell>
          <cell r="FG150" t="str">
            <v>Care</v>
          </cell>
          <cell r="FH150" t="b">
            <v>1</v>
          </cell>
        </row>
        <row r="151">
          <cell r="FA151" t="str">
            <v>C-FOOD.01.01</v>
          </cell>
          <cell r="FB151" t="str">
            <v>Number of eligible clients aged 0 to 14 years old who received food and/or nutrition services in accordance with PEPFAR food and nutrition guidelines.</v>
          </cell>
          <cell r="FC151" t="str">
            <v># eligible clients (0-14yr) received food / nutrition svcs per PEPFAR guidelines.</v>
          </cell>
          <cell r="FD151" t="str">
            <v>C-FOOD.01</v>
          </cell>
          <cell r="FE151" t="str">
            <v>CFOOD</v>
          </cell>
          <cell r="FF151" t="b">
            <v>0</v>
          </cell>
          <cell r="FG151" t="str">
            <v>Care</v>
          </cell>
          <cell r="FH151" t="b">
            <v>1</v>
          </cell>
        </row>
        <row r="152">
          <cell r="FA152" t="str">
            <v>C-FOOD.01.02</v>
          </cell>
          <cell r="FB152" t="str">
            <v>Number of eligible clients aged 15 to 17 years old who received food and/or nutrition services in accordance with PEPFAR food and nutrition guidelines.</v>
          </cell>
          <cell r="FC152" t="str">
            <v># eligible clients (15-17yr) received food/nutrition svcs per PEPFAR guidelines.</v>
          </cell>
          <cell r="FD152" t="str">
            <v>C-FOOD.01</v>
          </cell>
          <cell r="FE152" t="str">
            <v>CFOOD</v>
          </cell>
          <cell r="FF152" t="b">
            <v>0</v>
          </cell>
          <cell r="FG152" t="str">
            <v>Care</v>
          </cell>
          <cell r="FH152" t="b">
            <v>1</v>
          </cell>
        </row>
        <row r="153">
          <cell r="FA153" t="str">
            <v>C-FOOD.01.03</v>
          </cell>
          <cell r="FB153" t="str">
            <v>Number of eligible clients aged 18 and over who received food and/or nutrition services in accordance with PEPFAR food and nutrition guidelines.</v>
          </cell>
          <cell r="FC153" t="str">
            <v># eligible clients (pregnant) received food/nutrition svcs per PEPFAR guidelines.</v>
          </cell>
          <cell r="FD153" t="str">
            <v>C-FOOD.01</v>
          </cell>
          <cell r="FE153" t="str">
            <v>CFOOD</v>
          </cell>
          <cell r="FF153" t="b">
            <v>0</v>
          </cell>
          <cell r="FG153" t="str">
            <v>Care</v>
          </cell>
          <cell r="FH153" t="b">
            <v>1</v>
          </cell>
        </row>
        <row r="154">
          <cell r="FA154" t="str">
            <v>C-FOOD.01.04</v>
          </cell>
          <cell r="FB154" t="str">
            <v>Number of eligible clients who are pregnant who received food and/or nutrition services in accordance with PEPFAR food and nutrition guidelines - A Subset of Female Individuals</v>
          </cell>
          <cell r="FC154" t="str">
            <v># eligible clients (18+yr) received food/nutrition svcs per PEPFAR guidelines.</v>
          </cell>
          <cell r="FD154" t="str">
            <v>C-FOOD.01</v>
          </cell>
          <cell r="FE154" t="str">
            <v>CFOOD</v>
          </cell>
          <cell r="FF154" t="b">
            <v>0</v>
          </cell>
          <cell r="FG154" t="str">
            <v>Care</v>
          </cell>
          <cell r="FH154" t="b">
            <v>1</v>
          </cell>
        </row>
        <row r="155">
          <cell r="FA155" t="str">
            <v>C-FOOD.01.05</v>
          </cell>
          <cell r="FB155" t="str">
            <v>Total Number of eligible clients who received food and/or nutrition services in accordance with PEPFAR food and nutrition guidelines</v>
          </cell>
          <cell r="FC155" t="str">
            <v>Total # eligible clients received food/nutrition svcs per PEPFAR guidelines</v>
          </cell>
          <cell r="FD155" t="str">
            <v>C-FOOD.01</v>
          </cell>
          <cell r="FE155" t="str">
            <v>CFOOD</v>
          </cell>
          <cell r="FF155" t="b">
            <v>1</v>
          </cell>
          <cell r="FG155" t="str">
            <v>Care</v>
          </cell>
          <cell r="FH155" t="b">
            <v>1</v>
          </cell>
        </row>
        <row r="156">
          <cell r="FA156" t="str">
            <v>C-FOOD.Comments.01</v>
          </cell>
          <cell r="FB156" t="str">
            <v>Comments by USG or Partner for this district/facility's CFOOD results. Please enter your initials at the beginning of your comments (e.g. AB: These are my comments)</v>
          </cell>
          <cell r="FC156" t="str">
            <v>CFOOD Comments</v>
          </cell>
          <cell r="FD156" t="str">
            <v>C-FOOD.Comments</v>
          </cell>
          <cell r="FE156" t="str">
            <v>CFOOD</v>
          </cell>
          <cell r="FF156" t="b">
            <v>0</v>
          </cell>
          <cell r="FG156" t="str">
            <v>Care</v>
          </cell>
          <cell r="FH156" t="b">
            <v>0</v>
          </cell>
        </row>
        <row r="157">
          <cell r="FA157" t="str">
            <v>C-PED.02.07</v>
          </cell>
          <cell r="FB157" t="str">
            <v>Number of infants born to HIV-positive women who received an HIV test (PCR) within &lt;9 months of birth with unknown result</v>
          </cell>
          <cell r="FC157" t="str">
            <v># infants (&lt;9mo) born to HIV+ women who received HIV test(PCR) with unknown result</v>
          </cell>
          <cell r="FD157" t="str">
            <v>C-PED.02</v>
          </cell>
          <cell r="FE157" t="str">
            <v>CPED</v>
          </cell>
          <cell r="FF157" t="b">
            <v>0</v>
          </cell>
          <cell r="FG157" t="str">
            <v>Care</v>
          </cell>
          <cell r="FH157" t="b">
            <v>1</v>
          </cell>
        </row>
        <row r="158">
          <cell r="FA158" t="str">
            <v>C-PED.02.08</v>
          </cell>
          <cell r="FB158" t="str">
            <v>Number of infants born to HIV-positive women who received an HIV Test within 9 to 12 months of birth with unknown result</v>
          </cell>
          <cell r="FC158" t="str">
            <v># infants (9-12mo) born to HIV+ women who received HIV test with unknown result</v>
          </cell>
          <cell r="FD158" t="str">
            <v>C-PED.02</v>
          </cell>
          <cell r="FE158" t="str">
            <v>CPED</v>
          </cell>
          <cell r="FF158" t="b">
            <v>0</v>
          </cell>
          <cell r="FG158" t="str">
            <v>Care</v>
          </cell>
          <cell r="FH158" t="b">
            <v>1</v>
          </cell>
        </row>
        <row r="159">
          <cell r="FA159" t="str">
            <v>C-PED.02.09</v>
          </cell>
          <cell r="FB159" t="str">
            <v>Total Number of infants born to HIV-positive women who received an HIV Test(PCR or Rapid) within 12 months of birth with unknown result</v>
          </cell>
          <cell r="FC159" t="str">
            <v># infants (&lt;12mo) born to HIV+ women who received HIV test(PCR or Rapid) with unknown result</v>
          </cell>
          <cell r="FD159" t="str">
            <v>C-PED.02</v>
          </cell>
          <cell r="FE159" t="str">
            <v>CPED</v>
          </cell>
          <cell r="FF159" t="b">
            <v>1</v>
          </cell>
          <cell r="FG159" t="str">
            <v>Care</v>
          </cell>
          <cell r="FH159" t="b">
            <v>1</v>
          </cell>
        </row>
        <row r="160">
          <cell r="FA160" t="str">
            <v>C-PED(SS).01.01</v>
          </cell>
          <cell r="FB160" t="str">
            <v>Number of health care workers who successfully completed an in-service training program in Pediatric ART</v>
          </cell>
          <cell r="FC160" t="str">
            <v># health care workers  completed in-service training program in Pediatric ART</v>
          </cell>
          <cell r="FD160" t="str">
            <v>C-PED(SS).01</v>
          </cell>
          <cell r="FE160" t="str">
            <v>CPED</v>
          </cell>
          <cell r="FF160" t="b">
            <v>1</v>
          </cell>
          <cell r="FG160" t="str">
            <v>Care</v>
          </cell>
          <cell r="FH160" t="b">
            <v>1</v>
          </cell>
        </row>
        <row r="161">
          <cell r="FA161" t="str">
            <v>C-PED.00.01</v>
          </cell>
          <cell r="FB161" t="str">
            <v>Reported program results are from an electronic patient tracking/reporting system: (Yes/No)</v>
          </cell>
          <cell r="FC161" t="str">
            <v>Reported program results are from an electronic patient tracking/reporting system: (Yes/No)</v>
          </cell>
          <cell r="FD161" t="str">
            <v>C-PED.00</v>
          </cell>
          <cell r="FE161" t="str">
            <v>CPED</v>
          </cell>
          <cell r="FF161" t="b">
            <v>0</v>
          </cell>
          <cell r="FG161" t="str">
            <v>Care</v>
          </cell>
          <cell r="FH161" t="b">
            <v>0</v>
          </cell>
        </row>
        <row r="162">
          <cell r="FA162" t="str">
            <v>C-PED.01.01</v>
          </cell>
          <cell r="FB162" t="str">
            <v>Number of infants born to HIV-positive women who received an HIV test (PCR) within &lt;9 months of birth</v>
          </cell>
          <cell r="FC162" t="str">
            <v># infants (&lt;9mo) born to HIV+ women who received HIV test(PCR)</v>
          </cell>
          <cell r="FD162" t="str">
            <v>C-PED.01</v>
          </cell>
          <cell r="FE162" t="str">
            <v>CPED</v>
          </cell>
          <cell r="FF162" t="b">
            <v>0</v>
          </cell>
          <cell r="FG162" t="str">
            <v>Care</v>
          </cell>
          <cell r="FH162" t="b">
            <v>1</v>
          </cell>
        </row>
        <row r="163">
          <cell r="FA163" t="str">
            <v>C-PED.01.02</v>
          </cell>
          <cell r="FB163" t="str">
            <v>Number of infants born to HIV-positive women who received an HIV Rapid Test within 9 to 12 months of birth</v>
          </cell>
          <cell r="FC163" t="str">
            <v># infants (9-12mo) born to HIV+ women who received HIV Rapid test</v>
          </cell>
          <cell r="FD163" t="str">
            <v>C-PED.01</v>
          </cell>
          <cell r="FE163" t="str">
            <v>CPED</v>
          </cell>
          <cell r="FF163" t="b">
            <v>0</v>
          </cell>
          <cell r="FG163" t="str">
            <v>Care</v>
          </cell>
          <cell r="FH163" t="b">
            <v>1</v>
          </cell>
        </row>
        <row r="164">
          <cell r="FA164" t="str">
            <v>C-PED.01.03</v>
          </cell>
          <cell r="FB164" t="str">
            <v>Total Number of infants born to HIV-positive women who received an HIV Test (PCR or Rapid)within 12 months of birth</v>
          </cell>
          <cell r="FC164" t="str">
            <v># infants (&lt;12mo) born to HIV+ women who received HIV test(PCR or Rapid)</v>
          </cell>
          <cell r="FD164" t="str">
            <v>C-PED.01</v>
          </cell>
          <cell r="FE164" t="str">
            <v>CPED</v>
          </cell>
          <cell r="FF164" t="b">
            <v>1</v>
          </cell>
          <cell r="FG164" t="str">
            <v>Care</v>
          </cell>
          <cell r="FH164" t="b">
            <v>1</v>
          </cell>
        </row>
        <row r="165">
          <cell r="FA165" t="str">
            <v>C-PED.02.01</v>
          </cell>
          <cell r="FB165" t="str">
            <v>Number of infants born to HIV-positive women who received an HIV test (PCR) within &lt;9 months of birth and who tested Positive</v>
          </cell>
          <cell r="FC165" t="str">
            <v># infants (&lt;9mo) born to HIV+ women who received HIV test(PCR) and who tested Positive</v>
          </cell>
          <cell r="FD165" t="str">
            <v>C-PED.02</v>
          </cell>
          <cell r="FE165" t="str">
            <v>CPED</v>
          </cell>
          <cell r="FF165" t="b">
            <v>0</v>
          </cell>
          <cell r="FG165" t="str">
            <v>Care</v>
          </cell>
          <cell r="FH165" t="b">
            <v>1</v>
          </cell>
        </row>
        <row r="166">
          <cell r="FA166" t="str">
            <v>C-PED.02.02</v>
          </cell>
          <cell r="FB166" t="str">
            <v>Number of infants born to HIV-positive women who received an HIV Test within 9 to 12 months of birth and who tested positive</v>
          </cell>
          <cell r="FC166" t="str">
            <v># infants (9-12mo) born to HIV+ women who received HIV test and who tested Positive</v>
          </cell>
          <cell r="FD166" t="str">
            <v>C-PED.02</v>
          </cell>
          <cell r="FE166" t="str">
            <v>CPED</v>
          </cell>
          <cell r="FF166" t="b">
            <v>0</v>
          </cell>
          <cell r="FG166" t="str">
            <v>Care</v>
          </cell>
          <cell r="FH166" t="b">
            <v>1</v>
          </cell>
        </row>
        <row r="167">
          <cell r="FA167" t="str">
            <v>C-PED.02.03</v>
          </cell>
          <cell r="FB167" t="str">
            <v>Total Number of infants born to HIV-positive women who received an HIV Test(PCR or Rapid) within 12 months of birth and who tested positive</v>
          </cell>
          <cell r="FC167" t="str">
            <v># infants (&lt;12mo) born to HIV+ women who received HIV test(PCR or Rapid) and who tested Positive</v>
          </cell>
          <cell r="FD167" t="str">
            <v>C-PED.02</v>
          </cell>
          <cell r="FE167" t="str">
            <v>CPED</v>
          </cell>
          <cell r="FF167" t="b">
            <v>1</v>
          </cell>
          <cell r="FG167" t="str">
            <v>Care</v>
          </cell>
          <cell r="FH167" t="b">
            <v>1</v>
          </cell>
        </row>
        <row r="168">
          <cell r="FA168" t="str">
            <v>C-PED.02.04</v>
          </cell>
          <cell r="FB168" t="str">
            <v>Number of infants born to HIV-positive women who received an HIV test (PCR) within &lt;9 months of birth and who tested Negative</v>
          </cell>
          <cell r="FC168" t="str">
            <v># infants (&lt;9mo) born to HIV+ women who received HIV test(PCR) and who tested Negative</v>
          </cell>
          <cell r="FD168" t="str">
            <v>C-PED.02</v>
          </cell>
          <cell r="FE168" t="str">
            <v>CPED</v>
          </cell>
          <cell r="FF168" t="b">
            <v>0</v>
          </cell>
          <cell r="FG168" t="str">
            <v>Care</v>
          </cell>
          <cell r="FH168" t="b">
            <v>1</v>
          </cell>
        </row>
        <row r="169">
          <cell r="FA169" t="str">
            <v>C-PED.02.05</v>
          </cell>
          <cell r="FB169" t="str">
            <v>Number of infants born to HIV-positive women who received an HIV Test within 9 to 12 months of birth and who tested Negative</v>
          </cell>
          <cell r="FC169" t="str">
            <v># infants (9-12mo) born to HIV+ women who received HIV Rapid test and who tested Negative</v>
          </cell>
          <cell r="FD169" t="str">
            <v>C-PED.02</v>
          </cell>
          <cell r="FE169" t="str">
            <v>CPED</v>
          </cell>
          <cell r="FF169" t="b">
            <v>0</v>
          </cell>
          <cell r="FG169" t="str">
            <v>Care</v>
          </cell>
          <cell r="FH169" t="b">
            <v>1</v>
          </cell>
        </row>
        <row r="170">
          <cell r="FA170" t="str">
            <v>C-PED.02.06</v>
          </cell>
          <cell r="FB170" t="str">
            <v>Total Number of infants born to HIV-positive women who received an HIV Test (PCR or Rapid)within 12 months of birth and who tested Negative</v>
          </cell>
          <cell r="FC170" t="str">
            <v># infants (&lt;12mo) born to HIV+ women who received HIV test(PCR or Rapid)and who tested Negative</v>
          </cell>
          <cell r="FD170" t="str">
            <v>C-PED.02</v>
          </cell>
          <cell r="FE170" t="str">
            <v>CPED</v>
          </cell>
          <cell r="FF170" t="b">
            <v>1</v>
          </cell>
          <cell r="FG170" t="str">
            <v>Care</v>
          </cell>
          <cell r="FH170" t="b">
            <v>1</v>
          </cell>
        </row>
        <row r="171">
          <cell r="FA171" t="str">
            <v>C-PED.03.01</v>
          </cell>
          <cell r="FB171" t="str">
            <v>Number of children (&lt;18 months) born to HIV-positive pregnant women who are started on CTX prophylaxis within two months of birth</v>
          </cell>
          <cell r="FC171" t="str">
            <v># kids (&lt;18 mos) born to HIV+ women started on CTX prophylaxis w/in two mos of birth</v>
          </cell>
          <cell r="FD171" t="str">
            <v>C-PED.03</v>
          </cell>
          <cell r="FE171" t="str">
            <v>CPED</v>
          </cell>
          <cell r="FF171" t="b">
            <v>1</v>
          </cell>
          <cell r="FG171" t="str">
            <v>Care</v>
          </cell>
          <cell r="FH171" t="b">
            <v>1</v>
          </cell>
        </row>
        <row r="172">
          <cell r="FA172" t="str">
            <v>C-PED.Comments.01</v>
          </cell>
          <cell r="FB172" t="str">
            <v>Comments by USG or Partner for this district/facility's CPED results. Please enter your initials at the beginning of your comments (e.g. AB: These are my comments)</v>
          </cell>
          <cell r="FC172" t="str">
            <v>CPED Comments</v>
          </cell>
          <cell r="FD172" t="str">
            <v>C-PED.Comments</v>
          </cell>
          <cell r="FE172" t="str">
            <v>CPED</v>
          </cell>
          <cell r="FF172" t="b">
            <v>0</v>
          </cell>
          <cell r="FG172" t="str">
            <v>Care</v>
          </cell>
          <cell r="FH172" t="b">
            <v>0</v>
          </cell>
        </row>
        <row r="173">
          <cell r="FA173" t="str">
            <v>C-TB.00.01</v>
          </cell>
          <cell r="FB173" t="str">
            <v>Reported program results are from an electronic patient tracking/reporting system: (Yes/No)</v>
          </cell>
          <cell r="FC173" t="str">
            <v>Reported program results are from an electronic patient tracking/reporting system: (Yes/No)</v>
          </cell>
          <cell r="FD173" t="str">
            <v>C-TB.00</v>
          </cell>
          <cell r="FE173" t="str">
            <v>CTB</v>
          </cell>
          <cell r="FF173" t="b">
            <v>0</v>
          </cell>
          <cell r="FG173" t="str">
            <v>Care</v>
          </cell>
          <cell r="FH173" t="b">
            <v>0</v>
          </cell>
        </row>
        <row r="174">
          <cell r="FA174" t="str">
            <v>C-TB.01.01</v>
          </cell>
          <cell r="FB174" t="str">
            <v>Number of TB patients registered during the reporting period</v>
          </cell>
          <cell r="FC174" t="str">
            <v># TB patients registered during the reporting period</v>
          </cell>
          <cell r="FD174" t="str">
            <v>C-TB.01</v>
          </cell>
          <cell r="FE174" t="str">
            <v>CTB</v>
          </cell>
          <cell r="FF174" t="b">
            <v>1</v>
          </cell>
          <cell r="FG174" t="str">
            <v>Care</v>
          </cell>
          <cell r="FH174" t="b">
            <v>1</v>
          </cell>
        </row>
        <row r="175">
          <cell r="FA175" t="str">
            <v>C-TB.02.01</v>
          </cell>
          <cell r="FB175" t="str">
            <v>Number of TB patients with Prior Positive Test Result who had an HIV test result recorded in the TB register</v>
          </cell>
          <cell r="FC175" t="str">
            <v># TB patients w/Prior Positive Test Result &amp; HIV test result recorded in the TB register</v>
          </cell>
          <cell r="FD175" t="str">
            <v>C-TB.02</v>
          </cell>
          <cell r="FE175" t="str">
            <v>CTB</v>
          </cell>
          <cell r="FF175" t="b">
            <v>0</v>
          </cell>
          <cell r="FG175" t="str">
            <v>Care</v>
          </cell>
          <cell r="FH175" t="b">
            <v>1</v>
          </cell>
        </row>
        <row r="176">
          <cell r="FA176" t="str">
            <v>C-TB.02.02</v>
          </cell>
          <cell r="FB176" t="str">
            <v>Number of TB patients with Prior Negative Test Result who had an HIV test result recorded in the TB register</v>
          </cell>
          <cell r="FC176" t="str">
            <v># TB patients w/Prior Negative Test Result &amp; HIV test result recorded in the TB register</v>
          </cell>
          <cell r="FD176" t="str">
            <v>C-TB.02</v>
          </cell>
          <cell r="FE176" t="str">
            <v>CTB</v>
          </cell>
          <cell r="FF176" t="b">
            <v>0</v>
          </cell>
          <cell r="FG176" t="str">
            <v>Care</v>
          </cell>
          <cell r="FH176" t="b">
            <v>1</v>
          </cell>
        </row>
        <row r="177">
          <cell r="FA177" t="str">
            <v>C-TB.02.03</v>
          </cell>
          <cell r="FB177" t="str">
            <v>Number of TB patients with Positive Test by TB sector who had an HIV test result recorded in the TB register</v>
          </cell>
          <cell r="FC177" t="str">
            <v># TB patients w/Positive Test by TB sector &amp; HIV test result recorded in the TB register</v>
          </cell>
          <cell r="FD177" t="str">
            <v>C-TB.02</v>
          </cell>
          <cell r="FE177" t="str">
            <v>CTB</v>
          </cell>
          <cell r="FF177" t="b">
            <v>0</v>
          </cell>
          <cell r="FG177" t="str">
            <v>Care</v>
          </cell>
          <cell r="FH177" t="b">
            <v>1</v>
          </cell>
        </row>
        <row r="178">
          <cell r="FA178" t="str">
            <v>C-TB.02.04</v>
          </cell>
          <cell r="FB178" t="str">
            <v>Number of TB patients with Negative Test by TB sector who had an HIV test result recorded in the TB register</v>
          </cell>
          <cell r="FC178" t="str">
            <v># TB patients w/Negative Test by TB sector &amp; HIV test result recorded in the TB register</v>
          </cell>
          <cell r="FD178" t="str">
            <v>C-TB.02</v>
          </cell>
          <cell r="FE178" t="str">
            <v>CTB</v>
          </cell>
          <cell r="FF178" t="b">
            <v>0</v>
          </cell>
          <cell r="FG178" t="str">
            <v>Care</v>
          </cell>
          <cell r="FH178" t="b">
            <v>1</v>
          </cell>
        </row>
        <row r="179">
          <cell r="FA179" t="str">
            <v>C-TB.02.05</v>
          </cell>
          <cell r="FB179" t="str">
            <v>Total Number of TB patients who had an HIV test result recorded in the TB register</v>
          </cell>
          <cell r="FC179" t="str">
            <v>Total # TB patients &amp; HIV test result recorded in the TB register</v>
          </cell>
          <cell r="FD179" t="str">
            <v>C-TB.02</v>
          </cell>
          <cell r="FE179" t="str">
            <v>CTB</v>
          </cell>
          <cell r="FF179" t="b">
            <v>1</v>
          </cell>
          <cell r="FG179" t="str">
            <v>Care</v>
          </cell>
          <cell r="FH179" t="b">
            <v>1</v>
          </cell>
        </row>
        <row r="180">
          <cell r="FA180" t="str">
            <v>C-TB.03.01</v>
          </cell>
          <cell r="FB180" t="str">
            <v>Number of Male HIV Positive TB (co-infected) patients on CTX</v>
          </cell>
          <cell r="FC180" t="str">
            <v># Male HIV Positive TB (co-infected) patients on CTX</v>
          </cell>
          <cell r="FD180" t="str">
            <v>C-TB.03</v>
          </cell>
          <cell r="FE180" t="str">
            <v>CTB</v>
          </cell>
          <cell r="FF180" t="b">
            <v>0</v>
          </cell>
          <cell r="FG180" t="str">
            <v>Care</v>
          </cell>
          <cell r="FH180" t="b">
            <v>1</v>
          </cell>
        </row>
        <row r="181">
          <cell r="FA181" t="str">
            <v>C-TB.03.02</v>
          </cell>
          <cell r="FB181" t="str">
            <v>Number of Female HIV Positive TB (co-infected) patients on CTX</v>
          </cell>
          <cell r="FC181" t="str">
            <v># Female HIV Positive TB (co-infected) patients on CTX</v>
          </cell>
          <cell r="FD181" t="str">
            <v>C-TB.03</v>
          </cell>
          <cell r="FE181" t="str">
            <v>CTB</v>
          </cell>
          <cell r="FF181" t="b">
            <v>0</v>
          </cell>
          <cell r="FG181" t="str">
            <v>Care</v>
          </cell>
          <cell r="FH181" t="b">
            <v>1</v>
          </cell>
        </row>
        <row r="182">
          <cell r="FA182" t="str">
            <v>C-TB.03.03</v>
          </cell>
          <cell r="FB182" t="str">
            <v>Total Number of HIV Positive TB (co-infected) patients on CTX</v>
          </cell>
          <cell r="FC182" t="str">
            <v>Total # HIV Positive TB (co-infected) patients on CTX</v>
          </cell>
          <cell r="FD182" t="str">
            <v>C-TB.03</v>
          </cell>
          <cell r="FE182" t="str">
            <v>CTB</v>
          </cell>
          <cell r="FF182" t="b">
            <v>1</v>
          </cell>
          <cell r="FG182" t="str">
            <v>Care</v>
          </cell>
          <cell r="FH182" t="b">
            <v>1</v>
          </cell>
        </row>
        <row r="183">
          <cell r="FA183" t="str">
            <v>C-TB.04.01</v>
          </cell>
          <cell r="FB183" t="str">
            <v>Number of Male HIV Positive TB (co-infected) patients who start ART</v>
          </cell>
          <cell r="FC183" t="str">
            <v># Male HIV Positive TB (co-infected) patients who start ART</v>
          </cell>
          <cell r="FD183" t="str">
            <v>C-TB.04</v>
          </cell>
          <cell r="FE183" t="str">
            <v>CTB</v>
          </cell>
          <cell r="FF183" t="b">
            <v>0</v>
          </cell>
          <cell r="FG183" t="str">
            <v>Care</v>
          </cell>
          <cell r="FH183" t="b">
            <v>1</v>
          </cell>
        </row>
        <row r="184">
          <cell r="FA184" t="str">
            <v>C-TB.04.02</v>
          </cell>
          <cell r="FB184" t="str">
            <v>Number of Female HIV Positive TB (co-infected) patients who start ART</v>
          </cell>
          <cell r="FC184" t="str">
            <v># Female HIV Positive TB (co-infected) patients who start ART</v>
          </cell>
          <cell r="FD184" t="str">
            <v>C-TB.04</v>
          </cell>
          <cell r="FE184" t="str">
            <v>CTB</v>
          </cell>
          <cell r="FF184" t="b">
            <v>0</v>
          </cell>
          <cell r="FG184" t="str">
            <v>Care</v>
          </cell>
          <cell r="FH184" t="b">
            <v>1</v>
          </cell>
        </row>
        <row r="185">
          <cell r="FA185" t="str">
            <v>C-TB.04.03</v>
          </cell>
          <cell r="FB185" t="str">
            <v>Total Number of HIV Positive TB (co-infected) patients who start ART</v>
          </cell>
          <cell r="FC185" t="str">
            <v>Total # HIV Positive TB (co-infected) patients who start ART</v>
          </cell>
          <cell r="FD185" t="str">
            <v>C-TB.04</v>
          </cell>
          <cell r="FE185" t="str">
            <v>CTB</v>
          </cell>
          <cell r="FF185" t="b">
            <v>1</v>
          </cell>
          <cell r="FG185" t="str">
            <v>Care</v>
          </cell>
          <cell r="FH185" t="b">
            <v>1</v>
          </cell>
        </row>
        <row r="186">
          <cell r="FA186" t="str">
            <v>C-TB.Comments.01</v>
          </cell>
          <cell r="FB186" t="str">
            <v>Comments by USG or Partner for this district/facility's CTB results. Please enter your initials at the beginning of your comments (e.g. AB: These are my comments)</v>
          </cell>
          <cell r="FC186" t="str">
            <v>CTB Comments</v>
          </cell>
          <cell r="FD186" t="str">
            <v>C-TB.Comments</v>
          </cell>
          <cell r="FE186" t="str">
            <v>CTB</v>
          </cell>
          <cell r="FF186" t="b">
            <v>0</v>
          </cell>
          <cell r="FG186" t="str">
            <v>Care</v>
          </cell>
          <cell r="FH186" t="b">
            <v>0</v>
          </cell>
        </row>
        <row r="187">
          <cell r="FA187" t="str">
            <v>C-TB.02.06</v>
          </cell>
          <cell r="FB187" t="str">
            <v>Number of Female TB patients who had a Positive HIV test result recorded in the TB register</v>
          </cell>
          <cell r="FC187" t="str">
            <v># of Fem TB pat who had a Positive HIV test result recorded in the TB register</v>
          </cell>
          <cell r="FD187" t="str">
            <v>C-TB.02</v>
          </cell>
          <cell r="FE187" t="str">
            <v>CTB</v>
          </cell>
          <cell r="FF187" t="b">
            <v>0</v>
          </cell>
          <cell r="FG187" t="str">
            <v>Care</v>
          </cell>
          <cell r="FH187" t="b">
            <v>1</v>
          </cell>
        </row>
        <row r="188">
          <cell r="FA188" t="str">
            <v>C-TB.02.07</v>
          </cell>
          <cell r="FB188" t="str">
            <v>Number of Male TB patients who had a Positive HIV test result recorded in the TB register</v>
          </cell>
          <cell r="FC188" t="str">
            <v># of Male TB pat who had a Positive HIV test result recorded in the TB register</v>
          </cell>
          <cell r="FD188" t="str">
            <v>C-TB.02</v>
          </cell>
          <cell r="FE188" t="str">
            <v>CTB</v>
          </cell>
          <cell r="FF188" t="b">
            <v>0</v>
          </cell>
          <cell r="FG188" t="str">
            <v>Care</v>
          </cell>
          <cell r="FH188" t="b">
            <v>1</v>
          </cell>
        </row>
        <row r="189">
          <cell r="FA189" t="str">
            <v>C-TB.02.08</v>
          </cell>
          <cell r="FB189" t="str">
            <v>Number of &lt;5 years old TB patients who had a Positive HIV test result recorded in the TB register</v>
          </cell>
          <cell r="FC189" t="str">
            <v># of &lt;5 y-o TB patients who had a Positive HIV test result recorded in the TB register</v>
          </cell>
          <cell r="FD189" t="str">
            <v>C-TB.02</v>
          </cell>
          <cell r="FE189" t="str">
            <v>CTB</v>
          </cell>
          <cell r="FF189" t="b">
            <v>0</v>
          </cell>
          <cell r="FG189" t="str">
            <v>Care</v>
          </cell>
          <cell r="FH189" t="b">
            <v>1</v>
          </cell>
        </row>
        <row r="190">
          <cell r="FA190" t="str">
            <v>C-TB.02.09</v>
          </cell>
          <cell r="FB190" t="str">
            <v>Number of 5-14 years old TB patients who had a Positive HIV test result recorded in the TB register</v>
          </cell>
          <cell r="FC190" t="str">
            <v># of 5-14 y-o TB pat who had a Positive HIV test result recorded in the TB register</v>
          </cell>
          <cell r="FD190" t="str">
            <v>C-TB.02</v>
          </cell>
          <cell r="FE190" t="str">
            <v>CTB</v>
          </cell>
          <cell r="FF190" t="b">
            <v>0</v>
          </cell>
          <cell r="FG190" t="str">
            <v>Care</v>
          </cell>
          <cell r="FH190" t="b">
            <v>1</v>
          </cell>
        </row>
        <row r="191">
          <cell r="FA191" t="str">
            <v>C-TB.02.10</v>
          </cell>
          <cell r="FB191" t="str">
            <v>Number of 15+ years old TB patients who had a Positive HIV test result recorded in the TB register</v>
          </cell>
          <cell r="FC191" t="str">
            <v># of 15+ y-o TB pat who had a Positive HIV test result recorded in the TB register</v>
          </cell>
          <cell r="FD191" t="str">
            <v>C-TB.02</v>
          </cell>
          <cell r="FE191" t="str">
            <v>CTB</v>
          </cell>
          <cell r="FF191" t="b">
            <v>0</v>
          </cell>
          <cell r="FG191" t="str">
            <v>Care</v>
          </cell>
          <cell r="FH191" t="b">
            <v>1</v>
          </cell>
        </row>
        <row r="192">
          <cell r="FA192" t="str">
            <v>C-TB.03.04</v>
          </cell>
          <cell r="FB192" t="str">
            <v>Number of &lt;5 years old HIV Positive TB (co-infected) patients on CTZ prophylaxis</v>
          </cell>
          <cell r="FC192" t="str">
            <v># of &lt;5 y-o HIV+ TB (co-infected) pat on CTZ Px</v>
          </cell>
          <cell r="FD192" t="str">
            <v>C-TB.03</v>
          </cell>
          <cell r="FE192" t="str">
            <v>CTB</v>
          </cell>
          <cell r="FF192" t="b">
            <v>0</v>
          </cell>
          <cell r="FG192" t="str">
            <v>Care</v>
          </cell>
          <cell r="FH192" t="b">
            <v>1</v>
          </cell>
        </row>
        <row r="193">
          <cell r="FA193" t="str">
            <v>C-TB.03.05</v>
          </cell>
          <cell r="FB193" t="str">
            <v>Number of 5-14 years old HIV Positive TB (co-infected) patients on CTZ prophylaxis</v>
          </cell>
          <cell r="FC193" t="str">
            <v># of 5-14 y-o HIV+ TB (co-infected) pat on CTZ Px</v>
          </cell>
          <cell r="FD193" t="str">
            <v>C-TB.03</v>
          </cell>
          <cell r="FE193" t="str">
            <v>CTB</v>
          </cell>
          <cell r="FF193" t="b">
            <v>0</v>
          </cell>
          <cell r="FG193" t="str">
            <v>Care</v>
          </cell>
          <cell r="FH193" t="b">
            <v>1</v>
          </cell>
        </row>
        <row r="194">
          <cell r="FA194" t="str">
            <v>C-TB.03.06</v>
          </cell>
          <cell r="FB194" t="str">
            <v>Number of 15+ years old HIV Positive TB (co-infected) patients on CTZ prophylaxis</v>
          </cell>
          <cell r="FC194" t="str">
            <v># of 15+ y-o HIV+ TB (co-infected) pat on CTZ Px</v>
          </cell>
          <cell r="FD194" t="str">
            <v>C-TB.03</v>
          </cell>
          <cell r="FE194" t="str">
            <v>CTB</v>
          </cell>
          <cell r="FF194" t="b">
            <v>0</v>
          </cell>
          <cell r="FG194" t="str">
            <v>Care</v>
          </cell>
          <cell r="FH194" t="b">
            <v>1</v>
          </cell>
        </row>
        <row r="195">
          <cell r="FA195" t="str">
            <v>C-TB.04.04</v>
          </cell>
          <cell r="FB195" t="str">
            <v>Number of &lt;5 years old HIV Positive TB (co-infected) patients who start ART</v>
          </cell>
          <cell r="FC195" t="str">
            <v># of &lt;5 y-o HIV+ TB (co-infected) pat who start ART</v>
          </cell>
          <cell r="FD195" t="str">
            <v>C-TB.04</v>
          </cell>
          <cell r="FE195" t="str">
            <v>CTB</v>
          </cell>
          <cell r="FF195" t="b">
            <v>0</v>
          </cell>
          <cell r="FG195" t="str">
            <v>Care</v>
          </cell>
          <cell r="FH195" t="b">
            <v>1</v>
          </cell>
        </row>
        <row r="196">
          <cell r="FA196" t="str">
            <v>C-TB.04.05</v>
          </cell>
          <cell r="FB196" t="str">
            <v>Number of 5-14 years old HIV Positive TB (co-infected) patients who start ART</v>
          </cell>
          <cell r="FC196" t="str">
            <v># of 5-14 y-o HIV+ TB (co-infected) pat who start ART</v>
          </cell>
          <cell r="FD196" t="str">
            <v>C-TB.04</v>
          </cell>
          <cell r="FE196" t="str">
            <v>CTB</v>
          </cell>
          <cell r="FF196" t="b">
            <v>0</v>
          </cell>
          <cell r="FG196" t="str">
            <v>Care</v>
          </cell>
          <cell r="FH196" t="b">
            <v>1</v>
          </cell>
        </row>
        <row r="197">
          <cell r="FA197" t="str">
            <v>C-TB.04.06</v>
          </cell>
          <cell r="FB197" t="str">
            <v>Number of 15+ years old HIV Positive TB (co-infected) patients who start ART</v>
          </cell>
          <cell r="FC197" t="str">
            <v># of 15+ y-o HIV+ TB (co-infected) pat who start ART</v>
          </cell>
          <cell r="FD197" t="str">
            <v>C-TB.04</v>
          </cell>
          <cell r="FE197" t="str">
            <v>CTB</v>
          </cell>
          <cell r="FF197" t="b">
            <v>0</v>
          </cell>
          <cell r="FG197" t="str">
            <v>Care</v>
          </cell>
          <cell r="FH197" t="b">
            <v>1</v>
          </cell>
        </row>
        <row r="198">
          <cell r="FA198" t="str">
            <v>P-CT-Clinical.00.01</v>
          </cell>
          <cell r="FB198" t="str">
            <v>Reported program results are from an electronic patient tracking/reporting system: (Yes/No)</v>
          </cell>
          <cell r="FC198" t="str">
            <v>Reported program results are from an electronic patient tracking/reporting system: (Yes/No)</v>
          </cell>
          <cell r="FD198" t="str">
            <v>P-CT-Clinical.00</v>
          </cell>
          <cell r="FE198" t="str">
            <v>PCT</v>
          </cell>
          <cell r="FF198" t="b">
            <v>0</v>
          </cell>
          <cell r="FG198" t="str">
            <v>Prevention</v>
          </cell>
          <cell r="FH198" t="b">
            <v>0</v>
          </cell>
        </row>
        <row r="199">
          <cell r="FA199" t="str">
            <v>P-CT-Clinical.01.01</v>
          </cell>
          <cell r="FB199" t="str">
            <v>Number of Males who received Counseling and Testing (C&amp;T) services for HIV and received their test results</v>
          </cell>
          <cell r="FC199" t="str">
            <v># Males who received (C&amp;T) svcs for HIV &amp; received test results</v>
          </cell>
          <cell r="FD199" t="str">
            <v>P-CT-Clinical.01</v>
          </cell>
          <cell r="FE199" t="str">
            <v>PCT</v>
          </cell>
          <cell r="FF199" t="b">
            <v>0</v>
          </cell>
          <cell r="FG199" t="str">
            <v>Prevention</v>
          </cell>
          <cell r="FH199" t="b">
            <v>1</v>
          </cell>
        </row>
        <row r="200">
          <cell r="FA200" t="str">
            <v>P-CT-Clinical.01.02</v>
          </cell>
          <cell r="FB200" t="str">
            <v>Number of Females who received Counseling and Testing (C&amp;T) services for HIV and received their test results</v>
          </cell>
          <cell r="FC200" t="str">
            <v># Females who received (C&amp;T) svcs for HIV &amp; received  test results</v>
          </cell>
          <cell r="FD200" t="str">
            <v>P-CT-Clinical.01</v>
          </cell>
          <cell r="FE200" t="str">
            <v>PCT</v>
          </cell>
          <cell r="FF200" t="b">
            <v>0</v>
          </cell>
          <cell r="FG200" t="str">
            <v>Prevention</v>
          </cell>
          <cell r="FH200" t="b">
            <v>1</v>
          </cell>
        </row>
        <row r="201">
          <cell r="FA201" t="str">
            <v>P-CT-Clinical.01.03</v>
          </cell>
          <cell r="FB201" t="str">
            <v>Total number of individuals who received Counseling and Testing (C&amp;T) services for HIV and received their test results</v>
          </cell>
          <cell r="FC201" t="str">
            <v>Total # persons received  (C&amp;T) svcs for HIV &amp; received test results</v>
          </cell>
          <cell r="FD201" t="str">
            <v>P-CT-Clinical.01</v>
          </cell>
          <cell r="FE201" t="str">
            <v>PCT</v>
          </cell>
          <cell r="FF201" t="b">
            <v>1</v>
          </cell>
          <cell r="FG201" t="str">
            <v>Prevention</v>
          </cell>
          <cell r="FH201" t="b">
            <v>1</v>
          </cell>
        </row>
        <row r="202">
          <cell r="FA202" t="str">
            <v>P-CT-Clinical.01.04</v>
          </cell>
          <cell r="FB202" t="str">
            <v>Number of individuals aged 0 to 14 years old who received Counseling and Testing (C&amp;T) services for HIV and received their test results</v>
          </cell>
          <cell r="FC202" t="str">
            <v># persons (0-14yr) received (C&amp;T) svcs for HIV and received test results</v>
          </cell>
          <cell r="FD202" t="str">
            <v>P-CT-Clinical.01</v>
          </cell>
          <cell r="FE202" t="str">
            <v>PCT</v>
          </cell>
          <cell r="FF202" t="b">
            <v>0</v>
          </cell>
          <cell r="FG202" t="str">
            <v>Prevention</v>
          </cell>
          <cell r="FH202" t="b">
            <v>1</v>
          </cell>
        </row>
        <row r="203">
          <cell r="FA203" t="str">
            <v>P-CT-Clinical.01.05</v>
          </cell>
          <cell r="FB203" t="str">
            <v>Number of individuals aged 15+ years old who received Counseling and Testing (C&amp;T) services for HIV and received their test results</v>
          </cell>
          <cell r="FC203" t="str">
            <v># persons (15+yr) received (C&amp;T) svcs for HIV and received test results</v>
          </cell>
          <cell r="FD203" t="str">
            <v>P-CT-Clinical.01</v>
          </cell>
          <cell r="FE203" t="str">
            <v>PCT</v>
          </cell>
          <cell r="FF203" t="b">
            <v>0</v>
          </cell>
          <cell r="FG203" t="str">
            <v>Prevention</v>
          </cell>
          <cell r="FH203" t="b">
            <v>1</v>
          </cell>
        </row>
        <row r="204">
          <cell r="FA204" t="str">
            <v>P-CT-Clinical.01.06</v>
          </cell>
          <cell r="FB204" t="str">
            <v>Number of individuals who received CT and received their results in an “individual” CT session</v>
          </cell>
          <cell r="FC204" t="str">
            <v># persons received CT &amp; received  results in an “individual” CT session</v>
          </cell>
          <cell r="FD204" t="str">
            <v>P-CT-Clinical.01</v>
          </cell>
          <cell r="FE204" t="str">
            <v>PCT</v>
          </cell>
          <cell r="FF204" t="b">
            <v>0</v>
          </cell>
          <cell r="FG204" t="str">
            <v>Prevention</v>
          </cell>
          <cell r="FH204" t="b">
            <v>1</v>
          </cell>
        </row>
        <row r="205">
          <cell r="FA205" t="str">
            <v>P-CT-Clinical.01.07</v>
          </cell>
          <cell r="FB205" t="str">
            <v>Number of individuals who received CT and received their results in an “couples” CT session</v>
          </cell>
          <cell r="FC205" t="str">
            <v># persons received CT &amp; received  results in an “couples” CT session</v>
          </cell>
          <cell r="FD205" t="str">
            <v>P-CT-Clinical.01</v>
          </cell>
          <cell r="FE205" t="str">
            <v>PCT</v>
          </cell>
          <cell r="FF205" t="b">
            <v>0</v>
          </cell>
          <cell r="FG205" t="str">
            <v>Prevention</v>
          </cell>
          <cell r="FH205" t="b">
            <v>1</v>
          </cell>
        </row>
        <row r="206">
          <cell r="FA206" t="str">
            <v>P-CT-Clinical.01.09</v>
          </cell>
          <cell r="FB206" t="str">
            <v>Number of individuals who received CT and received their results and whose test result was positive</v>
          </cell>
          <cell r="FC206" t="str">
            <v># persons received CT &amp; received  results &amp; whose test result was +</v>
          </cell>
          <cell r="FD206" t="str">
            <v>P-CT-Clinical.01</v>
          </cell>
          <cell r="FE206" t="str">
            <v>PCT</v>
          </cell>
          <cell r="FF206" t="b">
            <v>0</v>
          </cell>
          <cell r="FG206" t="str">
            <v>Prevention</v>
          </cell>
          <cell r="FH206" t="b">
            <v>1</v>
          </cell>
        </row>
        <row r="207">
          <cell r="FA207" t="str">
            <v>P-CT-Clinical.01.10</v>
          </cell>
          <cell r="FB207" t="str">
            <v>Number of individuals who received CT and received their results and whose test result was negative</v>
          </cell>
          <cell r="FC207" t="str">
            <v># persons received CT &amp; received  results &amp; whose test result was -</v>
          </cell>
          <cell r="FD207" t="str">
            <v>P-CT-Clinical.01</v>
          </cell>
          <cell r="FE207" t="str">
            <v>PCT</v>
          </cell>
          <cell r="FF207" t="b">
            <v>0</v>
          </cell>
          <cell r="FG207" t="str">
            <v>Prevention</v>
          </cell>
          <cell r="FH207" t="b">
            <v>1</v>
          </cell>
        </row>
        <row r="208">
          <cell r="FA208" t="str">
            <v>P-CT-Clinical.01.11</v>
          </cell>
          <cell r="FB208" t="str">
            <v>Number of individuals who received CT and received their results and whose test result was undetermined</v>
          </cell>
          <cell r="FC208" t="str">
            <v># persons received CT &amp; received  results &amp; whose test result was undetermined</v>
          </cell>
          <cell r="FD208" t="str">
            <v>P-CT-Clinical.01</v>
          </cell>
          <cell r="FE208" t="str">
            <v>PCT</v>
          </cell>
          <cell r="FF208" t="b">
            <v>0</v>
          </cell>
          <cell r="FG208" t="str">
            <v>Prevention</v>
          </cell>
          <cell r="FH208" t="b">
            <v>1</v>
          </cell>
        </row>
        <row r="209">
          <cell r="FA209" t="str">
            <v>P-CT-Clinical.Comments</v>
          </cell>
          <cell r="FB209" t="str">
            <v>Comments by USG or Partner for this district/facility's PCT results. Please enter your initials at the beginning of your comments (e.g. AB: These are my comments)</v>
          </cell>
          <cell r="FC209" t="str">
            <v>PCT Comments</v>
          </cell>
          <cell r="FD209" t="str">
            <v>P-CT-Clinical.Comments</v>
          </cell>
          <cell r="FE209" t="str">
            <v>PCT</v>
          </cell>
          <cell r="FF209" t="b">
            <v>0</v>
          </cell>
          <cell r="FG209" t="str">
            <v>Prevention</v>
          </cell>
          <cell r="FH209" t="b">
            <v>0</v>
          </cell>
        </row>
        <row r="210">
          <cell r="FA210" t="str">
            <v>P-CT-ATS.00.01</v>
          </cell>
          <cell r="FB210" t="str">
            <v>Reported program results are from an electronic patient tracking/reporting system: (Yes/No)</v>
          </cell>
          <cell r="FC210" t="str">
            <v>Reported program results are from an electronic patient tracking/reporting system: (Yes/No)</v>
          </cell>
          <cell r="FD210" t="str">
            <v>P-CT-ATS.00</v>
          </cell>
          <cell r="FE210" t="str">
            <v>PCT</v>
          </cell>
          <cell r="FF210" t="b">
            <v>0</v>
          </cell>
          <cell r="FG210" t="str">
            <v>Prevention</v>
          </cell>
          <cell r="FH210" t="b">
            <v>0</v>
          </cell>
        </row>
        <row r="211">
          <cell r="FA211" t="str">
            <v>P-CT-ATS.01.01</v>
          </cell>
          <cell r="FB211" t="str">
            <v>Number of Males who received Counseling and Testing (C&amp;T) services for HIV and received their test results</v>
          </cell>
          <cell r="FC211" t="str">
            <v># Males who received (C&amp;T) svcs for HIV &amp; received test results</v>
          </cell>
          <cell r="FD211" t="str">
            <v>P-CT-ATS.01</v>
          </cell>
          <cell r="FE211" t="str">
            <v>PCT</v>
          </cell>
          <cell r="FF211" t="b">
            <v>0</v>
          </cell>
          <cell r="FG211" t="str">
            <v>Prevention</v>
          </cell>
          <cell r="FH211" t="b">
            <v>1</v>
          </cell>
        </row>
        <row r="212">
          <cell r="FA212" t="str">
            <v>P-CT-ATS.01.02</v>
          </cell>
          <cell r="FB212" t="str">
            <v>Number of Females who received Counseling and Testing (C&amp;T) services for HIV and received their test results</v>
          </cell>
          <cell r="FC212" t="str">
            <v># Females who received (C&amp;T) svcs for HIV &amp; received  test results</v>
          </cell>
          <cell r="FD212" t="str">
            <v>P-CT-ATS.01</v>
          </cell>
          <cell r="FE212" t="str">
            <v>PCT</v>
          </cell>
          <cell r="FF212" t="b">
            <v>0</v>
          </cell>
          <cell r="FG212" t="str">
            <v>Prevention</v>
          </cell>
          <cell r="FH212" t="b">
            <v>1</v>
          </cell>
        </row>
        <row r="213">
          <cell r="FA213" t="str">
            <v>P-CT-ATS.01.03</v>
          </cell>
          <cell r="FB213" t="str">
            <v>Total number of individuals who received Counseling and Testing (C&amp;T) services for HIV and received their test results</v>
          </cell>
          <cell r="FC213" t="str">
            <v>Total # persons received  (C&amp;T) svcs for HIV &amp; received test results</v>
          </cell>
          <cell r="FD213" t="str">
            <v>P-CT-ATS.01</v>
          </cell>
          <cell r="FE213" t="str">
            <v>PCT</v>
          </cell>
          <cell r="FF213" t="b">
            <v>1</v>
          </cell>
          <cell r="FG213" t="str">
            <v>Prevention</v>
          </cell>
          <cell r="FH213" t="b">
            <v>1</v>
          </cell>
        </row>
        <row r="214">
          <cell r="FA214" t="str">
            <v>P-CT-ATS.01.04</v>
          </cell>
          <cell r="FB214" t="str">
            <v>Number of individuals aged 0 to 14 years old who received Counseling and Testing (C&amp;T) services for HIV and received their test results</v>
          </cell>
          <cell r="FC214" t="str">
            <v># persons (0-14yr) received (C&amp;T) svcs for HIV and received test results</v>
          </cell>
          <cell r="FD214" t="str">
            <v>P-CT-ATS.01</v>
          </cell>
          <cell r="FE214" t="str">
            <v>PCT</v>
          </cell>
          <cell r="FF214" t="b">
            <v>0</v>
          </cell>
          <cell r="FG214" t="str">
            <v>Prevention</v>
          </cell>
          <cell r="FH214" t="b">
            <v>1</v>
          </cell>
        </row>
        <row r="215">
          <cell r="FA215" t="str">
            <v>P-CT-ATS.01.05</v>
          </cell>
          <cell r="FB215" t="str">
            <v>Number of individuals aged 15+ years old who received Counseling and Testing (C&amp;T) services for HIV and received their test results</v>
          </cell>
          <cell r="FC215" t="str">
            <v># persons (15+yr) received (C&amp;T) svcs for HIV and received test results</v>
          </cell>
          <cell r="FD215" t="str">
            <v>P-CT-ATS.01</v>
          </cell>
          <cell r="FE215" t="str">
            <v>PCT</v>
          </cell>
          <cell r="FF215" t="b">
            <v>0</v>
          </cell>
          <cell r="FG215" t="str">
            <v>Prevention</v>
          </cell>
          <cell r="FH215" t="b">
            <v>1</v>
          </cell>
        </row>
        <row r="216">
          <cell r="FA216" t="str">
            <v>P-CT-ATS.01.06</v>
          </cell>
          <cell r="FB216" t="str">
            <v>Number of individuals who received CT and received their results in an “individual” CT session</v>
          </cell>
          <cell r="FC216" t="str">
            <v># persons received CT &amp; received  results in an “individual” CT session</v>
          </cell>
          <cell r="FD216" t="str">
            <v>P-CT-ATS.01</v>
          </cell>
          <cell r="FE216" t="str">
            <v>PCT</v>
          </cell>
          <cell r="FF216" t="b">
            <v>0</v>
          </cell>
          <cell r="FG216" t="str">
            <v>Prevention</v>
          </cell>
          <cell r="FH216" t="b">
            <v>1</v>
          </cell>
        </row>
        <row r="217">
          <cell r="FA217" t="str">
            <v>P-CT-ATS.01.07</v>
          </cell>
          <cell r="FB217" t="str">
            <v>Number of individuals who received CT and received their results in an “couples” CT session</v>
          </cell>
          <cell r="FC217" t="str">
            <v># persons received CT &amp; received  results in an “couples” CT session</v>
          </cell>
          <cell r="FD217" t="str">
            <v>P-CT-ATS.01</v>
          </cell>
          <cell r="FE217" t="str">
            <v>PCT</v>
          </cell>
          <cell r="FF217" t="b">
            <v>0</v>
          </cell>
          <cell r="FG217" t="str">
            <v>Prevention</v>
          </cell>
          <cell r="FH217" t="b">
            <v>1</v>
          </cell>
        </row>
        <row r="218">
          <cell r="FA218" t="str">
            <v>P-CT-ATS.01.08</v>
          </cell>
          <cell r="FB218" t="str">
            <v>Number of individuals who received CT and received their results in an “family” CT session</v>
          </cell>
          <cell r="FC218" t="str">
            <v># persons received CT &amp; received results in an “family” CT session</v>
          </cell>
          <cell r="FD218" t="str">
            <v>P-CT-ATS.01</v>
          </cell>
          <cell r="FE218" t="str">
            <v>PCT</v>
          </cell>
          <cell r="FF218" t="b">
            <v>0</v>
          </cell>
          <cell r="FG218" t="str">
            <v>Prevention</v>
          </cell>
          <cell r="FH218" t="b">
            <v>1</v>
          </cell>
        </row>
        <row r="219">
          <cell r="FA219" t="str">
            <v>P-CT-ATS.01.09</v>
          </cell>
          <cell r="FB219" t="str">
            <v>Number of individuals who received CT and received their results and whose test result was positive</v>
          </cell>
          <cell r="FC219" t="str">
            <v># persons received CT &amp; received  results &amp; whose test result was +</v>
          </cell>
          <cell r="FD219" t="str">
            <v>P-CT-ATS.01</v>
          </cell>
          <cell r="FE219" t="str">
            <v>PCT</v>
          </cell>
          <cell r="FF219" t="b">
            <v>0</v>
          </cell>
          <cell r="FG219" t="str">
            <v>Prevention</v>
          </cell>
          <cell r="FH219" t="b">
            <v>1</v>
          </cell>
        </row>
        <row r="220">
          <cell r="FA220" t="str">
            <v>P-CT-ATS.01.10</v>
          </cell>
          <cell r="FB220" t="str">
            <v>Number of individuals who received CT and received their results and whose test result was negative</v>
          </cell>
          <cell r="FC220" t="str">
            <v># persons received CT &amp; received  results &amp; whose test result was -</v>
          </cell>
          <cell r="FD220" t="str">
            <v>P-CT-ATS.01</v>
          </cell>
          <cell r="FE220" t="str">
            <v>PCT</v>
          </cell>
          <cell r="FF220" t="b">
            <v>0</v>
          </cell>
          <cell r="FG220" t="str">
            <v>Prevention</v>
          </cell>
          <cell r="FH220" t="b">
            <v>1</v>
          </cell>
        </row>
        <row r="221">
          <cell r="FA221" t="str">
            <v>P-CT-ATS.01.11</v>
          </cell>
          <cell r="FB221" t="str">
            <v>Number of individuals who received CT and received their results and whose test result was undetermined</v>
          </cell>
          <cell r="FC221" t="str">
            <v># persons received CT &amp; received  results &amp; whose test result was undetermined</v>
          </cell>
          <cell r="FD221" t="str">
            <v>P-CT-ATS.01</v>
          </cell>
          <cell r="FE221" t="str">
            <v>PCT</v>
          </cell>
          <cell r="FF221" t="b">
            <v>0</v>
          </cell>
          <cell r="FG221" t="str">
            <v>Prevention</v>
          </cell>
          <cell r="FH221" t="b">
            <v>1</v>
          </cell>
        </row>
        <row r="222">
          <cell r="FA222" t="str">
            <v>P-CT-ATS.Comments</v>
          </cell>
          <cell r="FB222" t="str">
            <v>Comments by USG or Partner for this district/facility's PCT results. Please enter your initials at the beginning of your comments (e.g. AB: These are my comments)</v>
          </cell>
          <cell r="FC222" t="str">
            <v>PCT Comments</v>
          </cell>
          <cell r="FD222" t="str">
            <v>P-CT-ATS.Comments</v>
          </cell>
          <cell r="FE222" t="str">
            <v>PCT</v>
          </cell>
          <cell r="FF222" t="b">
            <v>0</v>
          </cell>
          <cell r="FG222" t="str">
            <v>Prevention</v>
          </cell>
          <cell r="FH222" t="b">
            <v>0</v>
          </cell>
        </row>
        <row r="223">
          <cell r="FA223" t="str">
            <v>P-CT-ATSC.00.01</v>
          </cell>
          <cell r="FB223" t="str">
            <v>Reported program results are from an electronic patient tracking/reporting system: (Yes/No)</v>
          </cell>
          <cell r="FC223" t="str">
            <v>Reported program results are from an electronic patient tracking/reporting system: (Yes/No)</v>
          </cell>
          <cell r="FD223" t="str">
            <v>P-CT-ATSC.00</v>
          </cell>
          <cell r="FE223" t="str">
            <v>PCT</v>
          </cell>
          <cell r="FF223" t="b">
            <v>0</v>
          </cell>
          <cell r="FG223" t="str">
            <v>Prevention</v>
          </cell>
          <cell r="FH223" t="b">
            <v>0</v>
          </cell>
        </row>
        <row r="224">
          <cell r="FA224" t="str">
            <v>P-CT-ATSC.01.01</v>
          </cell>
          <cell r="FB224" t="str">
            <v>Number of Males who received Counseling and Testing (C&amp;T) services for HIV and received their test results</v>
          </cell>
          <cell r="FC224" t="str">
            <v># Males who received (C&amp;T) svcs for HIV &amp; received test results</v>
          </cell>
          <cell r="FD224" t="str">
            <v>P-CT-ATSC.01</v>
          </cell>
          <cell r="FE224" t="str">
            <v>PCT</v>
          </cell>
          <cell r="FF224" t="b">
            <v>0</v>
          </cell>
          <cell r="FG224" t="str">
            <v>Prevention</v>
          </cell>
          <cell r="FH224" t="b">
            <v>1</v>
          </cell>
        </row>
        <row r="225">
          <cell r="FA225" t="str">
            <v>P-CT-ATSC.01.02</v>
          </cell>
          <cell r="FB225" t="str">
            <v>Number of Females who received Counseling and Testing (C&amp;T) services for HIV and received their test results</v>
          </cell>
          <cell r="FC225" t="str">
            <v># Females who received (C&amp;T) svcs for HIV &amp; received  test results</v>
          </cell>
          <cell r="FD225" t="str">
            <v>P-CT-ATSC.01</v>
          </cell>
          <cell r="FE225" t="str">
            <v>PCT</v>
          </cell>
          <cell r="FF225" t="b">
            <v>0</v>
          </cell>
          <cell r="FG225" t="str">
            <v>Prevention</v>
          </cell>
          <cell r="FH225" t="b">
            <v>1</v>
          </cell>
        </row>
        <row r="226">
          <cell r="FA226" t="str">
            <v>P-CT-ATSC.01.03</v>
          </cell>
          <cell r="FB226" t="str">
            <v>Total number of individuals who received Counseling and Testing (C&amp;T) services for HIV and received their test results</v>
          </cell>
          <cell r="FC226" t="str">
            <v>Total # persons received  (C&amp;T) svcs for HIV &amp; received test results</v>
          </cell>
          <cell r="FD226" t="str">
            <v>P-CT-ATSC.01</v>
          </cell>
          <cell r="FE226" t="str">
            <v>PCT</v>
          </cell>
          <cell r="FF226" t="b">
            <v>1</v>
          </cell>
          <cell r="FG226" t="str">
            <v>Prevention</v>
          </cell>
          <cell r="FH226" t="b">
            <v>1</v>
          </cell>
        </row>
        <row r="227">
          <cell r="FA227" t="str">
            <v>P-CT-ATSC.01.04</v>
          </cell>
          <cell r="FB227" t="str">
            <v>Number of individuals aged 0 to 14 years old who received Counseling and Testing (C&amp;T) services for HIV and received their test results</v>
          </cell>
          <cell r="FC227" t="str">
            <v># persons (0-14yr) received (C&amp;T) svcs for HIV and received test results</v>
          </cell>
          <cell r="FD227" t="str">
            <v>P-CT-ATSC.01</v>
          </cell>
          <cell r="FE227" t="str">
            <v>PCT</v>
          </cell>
          <cell r="FF227" t="b">
            <v>0</v>
          </cell>
          <cell r="FG227" t="str">
            <v>Prevention</v>
          </cell>
          <cell r="FH227" t="b">
            <v>1</v>
          </cell>
        </row>
        <row r="228">
          <cell r="FA228" t="str">
            <v>P-CT-ATSC.01.05</v>
          </cell>
          <cell r="FB228" t="str">
            <v>Number of individuals aged 15+ years old who received Counseling and Testing (C&amp;T) services for HIV and received their test results</v>
          </cell>
          <cell r="FC228" t="str">
            <v># persons (15+yr) received (C&amp;T) svcs for HIV and received test results</v>
          </cell>
          <cell r="FD228" t="str">
            <v>P-CT-ATSC.01</v>
          </cell>
          <cell r="FE228" t="str">
            <v>PCT</v>
          </cell>
          <cell r="FF228" t="b">
            <v>0</v>
          </cell>
          <cell r="FG228" t="str">
            <v>Prevention</v>
          </cell>
          <cell r="FH228" t="b">
            <v>1</v>
          </cell>
        </row>
        <row r="229">
          <cell r="FA229" t="str">
            <v>P-CT-ATSC.01.06</v>
          </cell>
          <cell r="FB229" t="str">
            <v>Number of individuals who received CT and received their results in an “individual” CT session</v>
          </cell>
          <cell r="FC229" t="str">
            <v># persons received CT &amp; received  results in an “individual” CT session</v>
          </cell>
          <cell r="FD229" t="str">
            <v>P-CT-ATSC.01</v>
          </cell>
          <cell r="FE229" t="str">
            <v>PCT</v>
          </cell>
          <cell r="FF229" t="b">
            <v>0</v>
          </cell>
          <cell r="FG229" t="str">
            <v>Prevention</v>
          </cell>
          <cell r="FH229" t="b">
            <v>1</v>
          </cell>
        </row>
        <row r="230">
          <cell r="FA230" t="str">
            <v>P-CT-ATSC.01.07</v>
          </cell>
          <cell r="FB230" t="str">
            <v>Number of individuals who received CT and received their results in an “couples” CT session</v>
          </cell>
          <cell r="FC230" t="str">
            <v># persons received CT &amp; received  results in an “couples” CT session</v>
          </cell>
          <cell r="FD230" t="str">
            <v>P-CT-ATSC.01</v>
          </cell>
          <cell r="FE230" t="str">
            <v>PCT</v>
          </cell>
          <cell r="FF230" t="b">
            <v>0</v>
          </cell>
          <cell r="FG230" t="str">
            <v>Prevention</v>
          </cell>
          <cell r="FH230" t="b">
            <v>1</v>
          </cell>
        </row>
        <row r="231">
          <cell r="FA231" t="str">
            <v>P-CT-ATSC.01.08</v>
          </cell>
          <cell r="FB231" t="str">
            <v>Number of individuals who received CT and received their results in an “family” CT session</v>
          </cell>
          <cell r="FC231" t="str">
            <v># persons received CT &amp; received results in an “family” CT session</v>
          </cell>
          <cell r="FD231" t="str">
            <v>P-CT-ATSC.01</v>
          </cell>
          <cell r="FE231" t="str">
            <v>PCT</v>
          </cell>
          <cell r="FF231" t="b">
            <v>0</v>
          </cell>
          <cell r="FG231" t="str">
            <v>Prevention</v>
          </cell>
          <cell r="FH231" t="b">
            <v>1</v>
          </cell>
        </row>
        <row r="232">
          <cell r="FA232" t="str">
            <v>P-CT-ATSC.01.09</v>
          </cell>
          <cell r="FB232" t="str">
            <v>Number of individuals who received CT and received their results and whose test result was positive</v>
          </cell>
          <cell r="FC232" t="str">
            <v># persons received CT &amp; received  results &amp; whose test result was +</v>
          </cell>
          <cell r="FD232" t="str">
            <v>P-CT-ATSC.01</v>
          </cell>
          <cell r="FE232" t="str">
            <v>PCT</v>
          </cell>
          <cell r="FF232" t="b">
            <v>0</v>
          </cell>
          <cell r="FG232" t="str">
            <v>Prevention</v>
          </cell>
          <cell r="FH232" t="b">
            <v>1</v>
          </cell>
        </row>
        <row r="233">
          <cell r="FA233" t="str">
            <v>P-CT-ATSC.01.10</v>
          </cell>
          <cell r="FB233" t="str">
            <v>Number of individuals who received CT and received their results and whose test result was negative</v>
          </cell>
          <cell r="FC233" t="str">
            <v># persons received CT &amp; received  results &amp; whose test result was -</v>
          </cell>
          <cell r="FD233" t="str">
            <v>P-CT-ATSC.01</v>
          </cell>
          <cell r="FE233" t="str">
            <v>PCT</v>
          </cell>
          <cell r="FF233" t="b">
            <v>0</v>
          </cell>
          <cell r="FG233" t="str">
            <v>Prevention</v>
          </cell>
          <cell r="FH233" t="b">
            <v>1</v>
          </cell>
        </row>
        <row r="234">
          <cell r="FA234" t="str">
            <v>P-CT-ATSC.01.11</v>
          </cell>
          <cell r="FB234" t="str">
            <v>Number of individuals who received CT and received their results and whose test result was undetermined</v>
          </cell>
          <cell r="FC234" t="str">
            <v># persons received CT &amp; received  results &amp; whose test result was undetermined</v>
          </cell>
          <cell r="FD234" t="str">
            <v>P-CT-ATSC.01</v>
          </cell>
          <cell r="FE234" t="str">
            <v>PCT</v>
          </cell>
          <cell r="FF234" t="b">
            <v>0</v>
          </cell>
          <cell r="FG234" t="str">
            <v>Prevention</v>
          </cell>
          <cell r="FH234" t="b">
            <v>1</v>
          </cell>
        </row>
        <row r="235">
          <cell r="FA235" t="str">
            <v>P-CT-ATSC.Comments</v>
          </cell>
          <cell r="FB235" t="str">
            <v>Comments by USG or Partner for this district/facility's PCT results. Please enter your initials at the beginning of your comments (e.g. AB: These are my comments)</v>
          </cell>
          <cell r="FC235" t="str">
            <v>PCT Comments</v>
          </cell>
          <cell r="FD235" t="str">
            <v>P-CT-ATSC.Comments</v>
          </cell>
          <cell r="FE235" t="str">
            <v>PCT</v>
          </cell>
          <cell r="FF235" t="b">
            <v>0</v>
          </cell>
          <cell r="FG235" t="str">
            <v>Prevention</v>
          </cell>
          <cell r="FH235" t="b">
            <v>0</v>
          </cell>
        </row>
        <row r="236">
          <cell r="FA236" t="str">
            <v>P-MC(SS).01.01</v>
          </cell>
          <cell r="FB236" t="str">
            <v>Number of Male health care workers who successfully completed an in-service training program in Male Circumcision</v>
          </cell>
          <cell r="FC236" t="str">
            <v># Male health care workers  completed an in-service training program in Male Circumcision</v>
          </cell>
          <cell r="FD236" t="str">
            <v>P-MC(SS).01</v>
          </cell>
          <cell r="FE236" t="str">
            <v>PMC</v>
          </cell>
          <cell r="FF236" t="b">
            <v>0</v>
          </cell>
          <cell r="FG236" t="str">
            <v>Prevention</v>
          </cell>
          <cell r="FH236" t="b">
            <v>1</v>
          </cell>
        </row>
        <row r="237">
          <cell r="FA237" t="str">
            <v>P-MC(SS).01.02</v>
          </cell>
          <cell r="FB237" t="str">
            <v>Number of Female health care workers who successfully completed an in-service training program in Male Circumcision</v>
          </cell>
          <cell r="FC237" t="str">
            <v># Female health care workers completed an in-service training program in Male Circumcision</v>
          </cell>
          <cell r="FD237" t="str">
            <v>P-MC(SS).01</v>
          </cell>
          <cell r="FE237" t="str">
            <v>PMC</v>
          </cell>
          <cell r="FF237" t="b">
            <v>0</v>
          </cell>
          <cell r="FG237" t="str">
            <v>Prevention</v>
          </cell>
          <cell r="FH237" t="b">
            <v>1</v>
          </cell>
        </row>
        <row r="238">
          <cell r="FA238" t="str">
            <v>P-MC(SS).01.03</v>
          </cell>
          <cell r="FB238" t="str">
            <v>Total Number of health care workers who successfully completed an in-service training program in Male Circumcision</v>
          </cell>
          <cell r="FC238" t="str">
            <v>Total # health care workers completed an in-service training program in Male Circumcision</v>
          </cell>
          <cell r="FD238" t="str">
            <v>P-MC(SS).01</v>
          </cell>
          <cell r="FE238" t="str">
            <v>PMC</v>
          </cell>
          <cell r="FF238" t="b">
            <v>1</v>
          </cell>
          <cell r="FG238" t="str">
            <v>Prevention</v>
          </cell>
          <cell r="FH238" t="b">
            <v>1</v>
          </cell>
        </row>
        <row r="239">
          <cell r="FA239" t="str">
            <v>P-MC.01.01</v>
          </cell>
          <cell r="FB239" t="str">
            <v>Number of males circumcised as part of the minimum package of MC for HIV prevention services aged &lt;1 years old]</v>
          </cell>
          <cell r="FC239" t="str">
            <v># males (&lt; 1yr)circumcised as part of the min pkg of MC for HIV prevention services</v>
          </cell>
          <cell r="FD239" t="str">
            <v>P-MC.01</v>
          </cell>
          <cell r="FE239" t="str">
            <v>PMC</v>
          </cell>
          <cell r="FF239" t="b">
            <v>0</v>
          </cell>
          <cell r="FG239" t="str">
            <v>Prevention</v>
          </cell>
          <cell r="FH239" t="b">
            <v>1</v>
          </cell>
        </row>
        <row r="240">
          <cell r="FA240" t="str">
            <v>P-MC.01.02</v>
          </cell>
          <cell r="FB240" t="str">
            <v>Number of males circumcised as part of the minimum package of MC for HIV prevention services aged 1-14 years old</v>
          </cell>
          <cell r="FC240" t="str">
            <v># males (1-14yr)circumcised as part of the min pkg of MC for HIV prevention services</v>
          </cell>
          <cell r="FD240" t="str">
            <v>P-MC.01</v>
          </cell>
          <cell r="FE240" t="str">
            <v>PMC</v>
          </cell>
          <cell r="FF240" t="b">
            <v>0</v>
          </cell>
          <cell r="FG240" t="str">
            <v>Prevention</v>
          </cell>
          <cell r="FH240" t="b">
            <v>1</v>
          </cell>
        </row>
        <row r="241">
          <cell r="FA241" t="str">
            <v>P-MC.01.03</v>
          </cell>
          <cell r="FB241" t="str">
            <v>Number of males circumcised as part of the minimum package of MC for HIV prevention services aged 15+ years old</v>
          </cell>
          <cell r="FC241" t="str">
            <v># males (15+yr)circumcised as part of the min pkg of MC for HIV prevention services</v>
          </cell>
          <cell r="FD241" t="str">
            <v>P-MC.01</v>
          </cell>
          <cell r="FE241" t="str">
            <v>PMC</v>
          </cell>
          <cell r="FF241" t="b">
            <v>0</v>
          </cell>
          <cell r="FG241" t="str">
            <v>Prevention</v>
          </cell>
          <cell r="FH241" t="b">
            <v>1</v>
          </cell>
        </row>
        <row r="242">
          <cell r="FA242" t="str">
            <v>P-MC.01.04</v>
          </cell>
          <cell r="FB242" t="str">
            <v>Total number of males circumcised as part of the minimum package of MC for HIV prevention services</v>
          </cell>
          <cell r="FC242" t="str">
            <v>total # males circumcised as part of the min pkg of MC for HIV prevention services</v>
          </cell>
          <cell r="FD242" t="str">
            <v>P-MC.01</v>
          </cell>
          <cell r="FE242" t="str">
            <v>PMC</v>
          </cell>
          <cell r="FF242" t="b">
            <v>1</v>
          </cell>
          <cell r="FG242" t="str">
            <v>Prevention</v>
          </cell>
          <cell r="FH242" t="b">
            <v>1</v>
          </cell>
        </row>
        <row r="243">
          <cell r="FA243" t="str">
            <v>P-MC.02.01</v>
          </cell>
          <cell r="FB243" t="str">
            <v>Number of clients circumcised who experienced one or more moderate adverse event(s) within the reporting period</v>
          </cell>
          <cell r="FC243" t="str">
            <v># clients circumcised experienced one or more moderate adverse event(s)</v>
          </cell>
          <cell r="FD243" t="str">
            <v>P-MC.02</v>
          </cell>
          <cell r="FE243" t="str">
            <v>PMC</v>
          </cell>
          <cell r="FF243" t="b">
            <v>0</v>
          </cell>
          <cell r="FG243" t="str">
            <v>Prevention</v>
          </cell>
          <cell r="FH243" t="b">
            <v>1</v>
          </cell>
        </row>
        <row r="244">
          <cell r="FA244" t="str">
            <v>P-MC.02.02</v>
          </cell>
          <cell r="FB244" t="str">
            <v>Number of clients circumcised who experienced one or more severe adverse event(s) within the reporting period</v>
          </cell>
          <cell r="FC244" t="str">
            <v># clients circumcised who experienced one or more severe adverse event(s)</v>
          </cell>
          <cell r="FD244" t="str">
            <v>P-MC.02</v>
          </cell>
          <cell r="FE244" t="str">
            <v>PMC</v>
          </cell>
          <cell r="FF244" t="b">
            <v>0</v>
          </cell>
          <cell r="FG244" t="str">
            <v>Prevention</v>
          </cell>
          <cell r="FH244" t="b">
            <v>1</v>
          </cell>
        </row>
        <row r="245">
          <cell r="FA245" t="str">
            <v>P-MC.02.03</v>
          </cell>
          <cell r="FB245" t="str">
            <v>Total number of clients circumcised who experienced adverse event(s) within the reporting period</v>
          </cell>
          <cell r="FC245" t="str">
            <v>total # clients circumcised who experienced adverse event(s)</v>
          </cell>
          <cell r="FD245" t="str">
            <v>P-MC.02</v>
          </cell>
          <cell r="FE245" t="str">
            <v>PMC</v>
          </cell>
          <cell r="FF245" t="b">
            <v>1</v>
          </cell>
          <cell r="FG245" t="str">
            <v>Prevention</v>
          </cell>
          <cell r="FH245" t="b">
            <v>1</v>
          </cell>
        </row>
        <row r="246">
          <cell r="FA246" t="str">
            <v>P-MC.Comments.01</v>
          </cell>
          <cell r="FB246" t="str">
            <v>Comments by USG or Partner for this district/facility's PMC results. Please enter your initials at the beginning of your comments (e.g. AB: These are my comments)</v>
          </cell>
          <cell r="FC246" t="str">
            <v>PMC Comments</v>
          </cell>
          <cell r="FD246" t="str">
            <v>P-MC.Comments</v>
          </cell>
          <cell r="FE246" t="str">
            <v>PMC</v>
          </cell>
          <cell r="FF246" t="b">
            <v>0</v>
          </cell>
          <cell r="FG246" t="str">
            <v>Prevention</v>
          </cell>
          <cell r="FH246" t="b">
            <v>0</v>
          </cell>
        </row>
        <row r="247">
          <cell r="FA247" t="str">
            <v>P-MTCT(SS).01.01</v>
          </cell>
          <cell r="FB247" t="str">
            <v>Number of health care workers who successfully completed an in-service training program in PMTCT</v>
          </cell>
          <cell r="FC247" t="str">
            <v># health care workers completed an in-service training program in PMTCT</v>
          </cell>
          <cell r="FD247" t="str">
            <v>P-MTCT(SS).01</v>
          </cell>
          <cell r="FE247" t="str">
            <v>PMTCT</v>
          </cell>
          <cell r="FF247" t="b">
            <v>1</v>
          </cell>
          <cell r="FG247" t="str">
            <v>Prevention</v>
          </cell>
          <cell r="FH247" t="b">
            <v>1</v>
          </cell>
        </row>
        <row r="248">
          <cell r="FA248" t="str">
            <v>P-MTCT-ANC.00.01</v>
          </cell>
          <cell r="FB248" t="str">
            <v>Reported program results are from an electronic patient tracking/reporting system: (Yes/No)</v>
          </cell>
          <cell r="FC248" t="str">
            <v>Reported program results are from an electronic patient tracking/reporting system: (Yes/No)</v>
          </cell>
          <cell r="FD248" t="str">
            <v>P-MTCT-ANC.00</v>
          </cell>
          <cell r="FE248" t="str">
            <v>PMTCT-ANC</v>
          </cell>
          <cell r="FF248" t="b">
            <v>0</v>
          </cell>
          <cell r="FG248" t="str">
            <v>Prevention</v>
          </cell>
          <cell r="FH248" t="b">
            <v>0</v>
          </cell>
        </row>
        <row r="249">
          <cell r="FA249" t="str">
            <v>P-MTCT-ANC.01.01</v>
          </cell>
          <cell r="FB249" t="str">
            <v>ANC facility offers MCH services that provide both HIV testing and ARVs for PMTCT on site</v>
          </cell>
          <cell r="FC249" t="str">
            <v>ANC site provides both HIV testing and ARVs for PMTCT on site</v>
          </cell>
          <cell r="FD249" t="str">
            <v>P-MTCT-ANC.01</v>
          </cell>
          <cell r="FE249" t="str">
            <v>PMTCT-ANC</v>
          </cell>
          <cell r="FF249" t="b">
            <v>1</v>
          </cell>
          <cell r="FG249" t="str">
            <v>Prevention</v>
          </cell>
          <cell r="FH249" t="b">
            <v>0</v>
          </cell>
        </row>
        <row r="250">
          <cell r="FA250" t="str">
            <v>P-MTCT-ANC.02.01</v>
          </cell>
          <cell r="FB250" t="str">
            <v>Number of unique pregnant  women registered (ANC: Pregnant Women)</v>
          </cell>
          <cell r="FC250" t="str">
            <v># unique pregnant  women registered (ANC: Pregnant Women)</v>
          </cell>
          <cell r="FD250" t="str">
            <v>P-MTCT-ANC.02</v>
          </cell>
          <cell r="FE250" t="str">
            <v>PMTCT-ANC</v>
          </cell>
          <cell r="FF250" t="b">
            <v>0</v>
          </cell>
          <cell r="FG250" t="str">
            <v>Prevention</v>
          </cell>
          <cell r="FH250" t="b">
            <v>1</v>
          </cell>
        </row>
        <row r="251">
          <cell r="FA251" t="str">
            <v>P-MTCT-ANC.03.01</v>
          </cell>
          <cell r="FB251" t="str">
            <v>Number of pregnant  women with known HIV status - Known Positive at entry</v>
          </cell>
          <cell r="FC251" t="str">
            <v># pregnant  women with known HIV status - Known Positive at entry</v>
          </cell>
          <cell r="FD251" t="str">
            <v>P-MTCT-ANC.03</v>
          </cell>
          <cell r="FE251" t="str">
            <v>PMTCT-ANC</v>
          </cell>
          <cell r="FF251" t="b">
            <v>0</v>
          </cell>
          <cell r="FG251" t="str">
            <v>Prevention</v>
          </cell>
          <cell r="FH251" t="b">
            <v>1</v>
          </cell>
        </row>
        <row r="252">
          <cell r="FA252" t="str">
            <v>P-MTCT-ANC.03.02</v>
          </cell>
          <cell r="FB252" t="str">
            <v>Number of pregnant  women with known HIV status - Newly Tested</v>
          </cell>
          <cell r="FC252" t="str">
            <v># pregnant  women with known HIV status - Newly Tested</v>
          </cell>
          <cell r="FD252" t="str">
            <v>P-MTCT-ANC.03</v>
          </cell>
          <cell r="FE252" t="str">
            <v>PMTCT-ANC</v>
          </cell>
          <cell r="FF252" t="b">
            <v>0</v>
          </cell>
          <cell r="FG252" t="str">
            <v>Prevention</v>
          </cell>
          <cell r="FH252" t="b">
            <v>1</v>
          </cell>
        </row>
        <row r="253">
          <cell r="FA253" t="str">
            <v>P-MTCT-ANC.03.03</v>
          </cell>
          <cell r="FB253" t="str">
            <v>Total Number of pregnant  women with known HIV status in ANC</v>
          </cell>
          <cell r="FC253" t="str">
            <v>Total # pregnant  women with known HIV status in ANC</v>
          </cell>
          <cell r="FD253" t="str">
            <v>P-MTCT-ANC.03</v>
          </cell>
          <cell r="FE253" t="str">
            <v>PMTCT-ANC</v>
          </cell>
          <cell r="FF253" t="b">
            <v>1</v>
          </cell>
          <cell r="FG253" t="str">
            <v>Prevention</v>
          </cell>
          <cell r="FH253" t="b">
            <v>1</v>
          </cell>
        </row>
        <row r="254">
          <cell r="FA254" t="str">
            <v>P-MTCT-ANC.04.01</v>
          </cell>
          <cell r="FB254" t="str">
            <v>Number of women receiving an HIV tests (with results received) in a PMTCT setting - First Test</v>
          </cell>
          <cell r="FC254" t="str">
            <v># women receiving an HIV tests (with results received) in a PMTCT setting - First Test</v>
          </cell>
          <cell r="FD254" t="str">
            <v>P-MTCT-ANC.04</v>
          </cell>
          <cell r="FE254" t="str">
            <v>PMTCT-ANC</v>
          </cell>
          <cell r="FF254" t="b">
            <v>0</v>
          </cell>
          <cell r="FG254" t="str">
            <v>Prevention</v>
          </cell>
          <cell r="FH254" t="b">
            <v>1</v>
          </cell>
        </row>
        <row r="255">
          <cell r="FA255" t="str">
            <v>P-MTCT-ANC.04.02</v>
          </cell>
          <cell r="FB255" t="str">
            <v>Number of women receiving an HIV tests (with results received) in a PMTCT setting - Repeat Test</v>
          </cell>
          <cell r="FC255" t="str">
            <v># women receiving an HIV tests (with results received) in a PMTCT setting - Repeat Test</v>
          </cell>
          <cell r="FD255" t="str">
            <v>P-MTCT-ANC.04</v>
          </cell>
          <cell r="FE255" t="str">
            <v>PMTCT-ANC</v>
          </cell>
          <cell r="FF255" t="b">
            <v>0</v>
          </cell>
          <cell r="FG255" t="str">
            <v>Prevention</v>
          </cell>
          <cell r="FH255" t="b">
            <v>1</v>
          </cell>
        </row>
        <row r="256">
          <cell r="FA256" t="str">
            <v>P-MTCT-ANC.04.03</v>
          </cell>
          <cell r="FB256" t="str">
            <v>Total Number of women receiving an HIV tests (with results received) in ANC PMTCT setting</v>
          </cell>
          <cell r="FC256" t="str">
            <v>Total # women receiving an HIV tests (with results received) in ANC PMTCT setting</v>
          </cell>
          <cell r="FD256" t="str">
            <v>P-MTCT-ANC.04</v>
          </cell>
          <cell r="FE256" t="str">
            <v>PMTCT-ANC</v>
          </cell>
          <cell r="FF256" t="b">
            <v>1</v>
          </cell>
          <cell r="FG256" t="str">
            <v>Prevention</v>
          </cell>
          <cell r="FH256" t="b">
            <v>1</v>
          </cell>
        </row>
        <row r="257">
          <cell r="FA257" t="str">
            <v>P-MTCT-ANC.05.01</v>
          </cell>
          <cell r="FB257" t="str">
            <v>Number of known positive women - Pregnant Women</v>
          </cell>
          <cell r="FC257" t="str">
            <v># known positive women - Pregnant Women</v>
          </cell>
          <cell r="FD257" t="str">
            <v>P-MTCT-ANC.05</v>
          </cell>
          <cell r="FE257" t="str">
            <v>PMTCT-ANC</v>
          </cell>
          <cell r="FF257" t="b">
            <v>1</v>
          </cell>
          <cell r="FG257" t="str">
            <v>Prevention</v>
          </cell>
          <cell r="FH257" t="b">
            <v>1</v>
          </cell>
        </row>
        <row r="258">
          <cell r="FA258" t="str">
            <v>P-MTCT-ANC.06.01</v>
          </cell>
          <cell r="FB258" t="str">
            <v>Number of HIV-positive pregnant women who received antiretrovirals to reduce risk of mother-to-child-transmission - Regimen: sdNVP Only</v>
          </cell>
          <cell r="FC258" t="str">
            <v># HIV+ pregnant women received ARVs to reduce risk of MTCT - Regimen: sdNVP Only</v>
          </cell>
          <cell r="FD258" t="str">
            <v>P-MTCT-ANC.06</v>
          </cell>
          <cell r="FE258" t="str">
            <v>PMTCT-ANC</v>
          </cell>
          <cell r="FF258" t="b">
            <v>0</v>
          </cell>
          <cell r="FG258" t="str">
            <v>Prevention</v>
          </cell>
          <cell r="FH258" t="b">
            <v>1</v>
          </cell>
        </row>
        <row r="259">
          <cell r="FA259" t="str">
            <v>P-MTCT-ANC.06.02</v>
          </cell>
          <cell r="FB259" t="str">
            <v>Number of HIV-positive pregnant women who received antiretrovirals to reduce risk of mother-to-child-transmission - Regimen: AZT+sdNVP</v>
          </cell>
          <cell r="FC259" t="str">
            <v># HIV+ pregnant women received ARVs to reduce risk of MTCT - Regimen: AZT+sdNVP</v>
          </cell>
          <cell r="FD259" t="str">
            <v>P-MTCT-ANC.06</v>
          </cell>
          <cell r="FE259" t="str">
            <v>PMTCT-ANC</v>
          </cell>
          <cell r="FF259" t="b">
            <v>0</v>
          </cell>
          <cell r="FG259" t="str">
            <v>Prevention</v>
          </cell>
          <cell r="FH259" t="b">
            <v>1</v>
          </cell>
        </row>
        <row r="260">
          <cell r="FA260" t="str">
            <v>P-MTCT-ANC.06.03</v>
          </cell>
          <cell r="FB260" t="str">
            <v>Number of HIV-positive pregnant women who received antiretrovirals to reduce risk of mother-to-child-transmission - Regimen: ART</v>
          </cell>
          <cell r="FC260" t="str">
            <v># HIV+ pregnant women received ARVs to reduce risk of MTCT - Regimen: ART</v>
          </cell>
          <cell r="FD260" t="str">
            <v>P-MTCT-ANC.06</v>
          </cell>
          <cell r="FE260" t="str">
            <v>PMTCT-ANC</v>
          </cell>
          <cell r="FF260" t="b">
            <v>0</v>
          </cell>
          <cell r="FG260" t="str">
            <v>Prevention</v>
          </cell>
          <cell r="FH260" t="b">
            <v>1</v>
          </cell>
        </row>
        <row r="261">
          <cell r="FA261" t="str">
            <v>P-MTCT-ANC.06.04</v>
          </cell>
          <cell r="FB261" t="str">
            <v>Total Number of HIV-positive pregnant women who received antiretrovirals to reduce risk of mother-to-child-transmission in ANC</v>
          </cell>
          <cell r="FC261" t="str">
            <v>Total # HIV+ pregnant women who received ARVs to reduce risk of MTCT in ANC</v>
          </cell>
          <cell r="FD261" t="str">
            <v>P-MTCT-ANC.06</v>
          </cell>
          <cell r="FE261" t="str">
            <v>PMTCT-ANC</v>
          </cell>
          <cell r="FF261" t="b">
            <v>1</v>
          </cell>
          <cell r="FG261" t="str">
            <v>Prevention</v>
          </cell>
          <cell r="FH261" t="b">
            <v>1</v>
          </cell>
        </row>
        <row r="262">
          <cell r="FA262" t="str">
            <v>P-MTCT-ANC.07.01</v>
          </cell>
          <cell r="FB262" t="str">
            <v>Number of partners of women who are HIV tested in a PMTCT setting</v>
          </cell>
          <cell r="FC262" t="str">
            <v># partners of women who are HIV tested in a PMTCT setting</v>
          </cell>
          <cell r="FD262" t="str">
            <v>P-MTCT-ANC.07</v>
          </cell>
          <cell r="FE262" t="str">
            <v>PMTCT-ANC</v>
          </cell>
          <cell r="FF262" t="b">
            <v>1</v>
          </cell>
          <cell r="FG262" t="str">
            <v>Prevention</v>
          </cell>
          <cell r="FH262" t="b">
            <v>1</v>
          </cell>
        </row>
        <row r="263">
          <cell r="FA263" t="str">
            <v>P-MTCT-ANC.08.01</v>
          </cell>
          <cell r="FB263" t="str">
            <v>Number of HIV-infected pregnant women in ANC setting who have initiated CTX</v>
          </cell>
          <cell r="FC263" t="str">
            <v># HIV-infected pregnant women in ANC setting who have initiated CTX</v>
          </cell>
          <cell r="FD263" t="str">
            <v>P-MTCT-ANC.08</v>
          </cell>
          <cell r="FE263" t="str">
            <v>PMTCT-ANC</v>
          </cell>
          <cell r="FF263" t="b">
            <v>1</v>
          </cell>
          <cell r="FG263" t="str">
            <v>Prevention</v>
          </cell>
          <cell r="FH263" t="b">
            <v>1</v>
          </cell>
        </row>
        <row r="264">
          <cell r="FA264" t="str">
            <v>P-MTCT-ANC.10.01</v>
          </cell>
          <cell r="FB264" t="str">
            <v>Number of HIV+ pregnant women who are clinically malnourished: Severe</v>
          </cell>
          <cell r="FC264" t="str">
            <v># HIV+ pregnant women who are clinically malnourished: Severe</v>
          </cell>
          <cell r="FD264" t="str">
            <v>P-MTCT-ANC.10</v>
          </cell>
          <cell r="FE264" t="str">
            <v>PMTCT-ANC</v>
          </cell>
          <cell r="FF264" t="b">
            <v>0</v>
          </cell>
          <cell r="FG264" t="str">
            <v>Prevention</v>
          </cell>
          <cell r="FH264" t="b">
            <v>1</v>
          </cell>
        </row>
        <row r="265">
          <cell r="FA265" t="str">
            <v>P-MTCT-ANC.10.02</v>
          </cell>
          <cell r="FB265" t="str">
            <v>Number of HIV+ pregnant women who are clinically malnourished: Mild to Moderate</v>
          </cell>
          <cell r="FC265" t="str">
            <v># HIV+ pregnant women who are clinically malnourished: Mild to Moderate</v>
          </cell>
          <cell r="FD265" t="str">
            <v>P-MTCT-ANC.10</v>
          </cell>
          <cell r="FE265" t="str">
            <v>PMTCT-ANC</v>
          </cell>
          <cell r="FF265" t="b">
            <v>0</v>
          </cell>
          <cell r="FG265" t="str">
            <v>Prevention</v>
          </cell>
          <cell r="FH265" t="b">
            <v>1</v>
          </cell>
        </row>
        <row r="266">
          <cell r="FA266" t="str">
            <v>P-MTCT-ANC.11.01</v>
          </cell>
          <cell r="FB266" t="str">
            <v>Number of HIV+ pregnant women who received supplemental nutritional support</v>
          </cell>
          <cell r="FC266" t="str">
            <v># HIV+ pregnant women who received supplemental nutritional support</v>
          </cell>
          <cell r="FD266" t="str">
            <v>P-MTCT-ANC.11</v>
          </cell>
          <cell r="FE266" t="str">
            <v>PMTCT-ANC</v>
          </cell>
          <cell r="FF266" t="b">
            <v>0</v>
          </cell>
          <cell r="FG266" t="str">
            <v>Prevention</v>
          </cell>
          <cell r="FH266" t="b">
            <v>1</v>
          </cell>
        </row>
        <row r="267">
          <cell r="FA267" t="str">
            <v>P-MTCT-ANC.11.02</v>
          </cell>
          <cell r="FB267" t="str">
            <v>Number of HIV+ pregnant women who received therapeutic nutritional support</v>
          </cell>
          <cell r="FC267" t="str">
            <v># HIV+ pregnant women who received therapeutic nutritional support</v>
          </cell>
          <cell r="FD267" t="str">
            <v>P-MTCT-ANC.11</v>
          </cell>
          <cell r="FE267" t="str">
            <v>PMTCT-ANC</v>
          </cell>
          <cell r="FF267" t="b">
            <v>0</v>
          </cell>
          <cell r="FG267" t="str">
            <v>Prevention</v>
          </cell>
          <cell r="FH267" t="b">
            <v>1</v>
          </cell>
        </row>
        <row r="268">
          <cell r="FA268" t="str">
            <v>P-MTCT-ANC.11.03</v>
          </cell>
          <cell r="FB268" t="str">
            <v>Number of HIV-negative pregnant women who received supplemental nutritional support</v>
          </cell>
          <cell r="FC268" t="str">
            <v># HIV- pregnant women who received supplemental nutritional support</v>
          </cell>
          <cell r="FD268" t="str">
            <v>P-MTCT-ANC.11</v>
          </cell>
          <cell r="FE268" t="str">
            <v>PMTCT-ANC</v>
          </cell>
          <cell r="FF268" t="b">
            <v>0</v>
          </cell>
          <cell r="FG268" t="str">
            <v>Prevention</v>
          </cell>
          <cell r="FH268" t="b">
            <v>1</v>
          </cell>
        </row>
        <row r="269">
          <cell r="FA269" t="str">
            <v>P-MTCT-ANC.11.04</v>
          </cell>
          <cell r="FB269" t="str">
            <v>Number of HIV-negative pregnant women who received therapeutic nutritional support</v>
          </cell>
          <cell r="FC269" t="str">
            <v># HIV- pregnant women who received therapeutic nutritional support</v>
          </cell>
          <cell r="FD269" t="str">
            <v>P-MTCT-ANC.11</v>
          </cell>
          <cell r="FE269" t="str">
            <v>PMTCT-ANC</v>
          </cell>
          <cell r="FF269" t="b">
            <v>0</v>
          </cell>
          <cell r="FG269" t="str">
            <v>Prevention</v>
          </cell>
          <cell r="FH269" t="b">
            <v>1</v>
          </cell>
        </row>
        <row r="270">
          <cell r="FA270" t="str">
            <v>P-MTCT-ANC.Comments.01</v>
          </cell>
          <cell r="FB270" t="str">
            <v>Comments by USG or Partner for this district/facility's PMTCT-ANC results. Please enter your initials at the beginning of your comments (e.g. AB: These are my comments)</v>
          </cell>
          <cell r="FC270" t="str">
            <v>PMTCT-ANC Comments</v>
          </cell>
          <cell r="FD270" t="str">
            <v>P-MTCT-ANC.Comments</v>
          </cell>
          <cell r="FE270" t="str">
            <v>PMTCT-ANC</v>
          </cell>
          <cell r="FF270" t="b">
            <v>0</v>
          </cell>
          <cell r="FG270" t="str">
            <v>Prevention</v>
          </cell>
          <cell r="FH270" t="b">
            <v>0</v>
          </cell>
        </row>
        <row r="271">
          <cell r="FA271" t="str">
            <v>P-MTCT-LD.00.01</v>
          </cell>
          <cell r="FB271" t="str">
            <v>Reported program results are from an electronic patient tracking/reporting system: (Yes/No)</v>
          </cell>
          <cell r="FC271" t="str">
            <v>Reported program results are from an electronic patient tracking/reporting system: (Yes/No)</v>
          </cell>
          <cell r="FD271" t="str">
            <v>P-MTCT-LD.00</v>
          </cell>
          <cell r="FE271" t="str">
            <v>PMTCT-LD</v>
          </cell>
          <cell r="FF271" t="b">
            <v>0</v>
          </cell>
          <cell r="FG271" t="str">
            <v>Prevention</v>
          </cell>
          <cell r="FH271" t="b">
            <v>0</v>
          </cell>
        </row>
        <row r="272">
          <cell r="FA272" t="str">
            <v>P-MTCT-LD.01.01</v>
          </cell>
          <cell r="FB272" t="str">
            <v>LD facility offers MCH services that provide both HIV testing and ARVs for PMTCT on site</v>
          </cell>
          <cell r="FC272" t="str">
            <v>LD site provides both HIV testing and ARVs for PMTCT on site</v>
          </cell>
          <cell r="FD272" t="str">
            <v>P-MTCT-LD.01</v>
          </cell>
          <cell r="FE272" t="str">
            <v>PMTCT-LD</v>
          </cell>
          <cell r="FF272" t="b">
            <v>1</v>
          </cell>
          <cell r="FG272" t="str">
            <v>Prevention</v>
          </cell>
          <cell r="FH272" t="b">
            <v>0</v>
          </cell>
        </row>
        <row r="273">
          <cell r="FA273" t="str">
            <v>P-MTCT-LD.02.01</v>
          </cell>
          <cell r="FB273" t="str">
            <v>Number of unique pregnant women registered (L&amp;D)</v>
          </cell>
          <cell r="FC273" t="str">
            <v># unique pregnant women registered (L&amp;D)</v>
          </cell>
          <cell r="FD273" t="str">
            <v>P-MTCT-LD.02</v>
          </cell>
          <cell r="FE273" t="str">
            <v>PMTCT-LD</v>
          </cell>
          <cell r="FF273" t="b">
            <v>0</v>
          </cell>
          <cell r="FG273" t="str">
            <v>Prevention</v>
          </cell>
          <cell r="FH273" t="b">
            <v>1</v>
          </cell>
        </row>
        <row r="274">
          <cell r="FA274" t="str">
            <v>P-MTCT-LD.02.02</v>
          </cell>
          <cell r="FB274" t="str">
            <v>Number of unique postpartum women registered</v>
          </cell>
          <cell r="FC274" t="str">
            <v># unique  postpartum women registered</v>
          </cell>
          <cell r="FD274" t="str">
            <v>P-MTCT-LD.02</v>
          </cell>
          <cell r="FE274" t="str">
            <v>PMTCT-LD</v>
          </cell>
          <cell r="FF274" t="b">
            <v>0</v>
          </cell>
          <cell r="FG274" t="str">
            <v>Prevention</v>
          </cell>
          <cell r="FH274" t="b">
            <v>1</v>
          </cell>
        </row>
        <row r="275">
          <cell r="FA275" t="str">
            <v>P-MTCT-LD.02.03</v>
          </cell>
          <cell r="FB275" t="str">
            <v>Total number of unique pregnant and postpartum women registered</v>
          </cell>
          <cell r="FC275" t="str">
            <v>Total # unique pregnant &amp; postpartum women registered</v>
          </cell>
          <cell r="FD275" t="str">
            <v>P-MTCT-LD.02</v>
          </cell>
          <cell r="FE275" t="str">
            <v>PMTCT-LD</v>
          </cell>
          <cell r="FF275" t="b">
            <v>1</v>
          </cell>
          <cell r="FG275" t="str">
            <v>Prevention</v>
          </cell>
          <cell r="FH275" t="b">
            <v>1</v>
          </cell>
        </row>
        <row r="276">
          <cell r="FA276" t="str">
            <v>P-MTCT-LD.03.01</v>
          </cell>
          <cell r="FB276" t="str">
            <v>Number of pregnant  women with known HIV status - Known Positive at entry</v>
          </cell>
          <cell r="FC276" t="str">
            <v># pregnant  women with known HIV status - Known Positive at entry</v>
          </cell>
          <cell r="FD276" t="str">
            <v>P-MTCT-LD.03</v>
          </cell>
          <cell r="FE276" t="str">
            <v>PMTCT-LD</v>
          </cell>
          <cell r="FF276" t="b">
            <v>0</v>
          </cell>
          <cell r="FG276" t="str">
            <v>Prevention</v>
          </cell>
          <cell r="FH276" t="b">
            <v>1</v>
          </cell>
        </row>
        <row r="277">
          <cell r="FA277" t="str">
            <v>P-MTCT-LD.03.02</v>
          </cell>
          <cell r="FB277" t="str">
            <v>Number of pregnant  women with known HIV status - Newly Tested</v>
          </cell>
          <cell r="FC277" t="str">
            <v># pregnant  women with known HIV status - Newly Tested</v>
          </cell>
          <cell r="FD277" t="str">
            <v>P-MTCT-LD.03</v>
          </cell>
          <cell r="FE277" t="str">
            <v>PMTCT-LD</v>
          </cell>
          <cell r="FF277" t="b">
            <v>0</v>
          </cell>
          <cell r="FG277" t="str">
            <v>Prevention</v>
          </cell>
          <cell r="FH277" t="b">
            <v>1</v>
          </cell>
        </row>
        <row r="278">
          <cell r="FA278" t="str">
            <v>P-MTCT-LD.03.03</v>
          </cell>
          <cell r="FB278" t="str">
            <v>Total Number of pregnant  women with known HIV status in L&amp;D</v>
          </cell>
          <cell r="FC278" t="str">
            <v>Total # pregnant  women with known HIV status in L&amp;D</v>
          </cell>
          <cell r="FD278" t="str">
            <v>P-MTCT-LD.03</v>
          </cell>
          <cell r="FE278" t="str">
            <v>PMTCT-LD</v>
          </cell>
          <cell r="FF278" t="b">
            <v>1</v>
          </cell>
          <cell r="FG278" t="str">
            <v>Prevention</v>
          </cell>
          <cell r="FH278" t="b">
            <v>1</v>
          </cell>
        </row>
        <row r="279">
          <cell r="FA279" t="str">
            <v>P-MTCT-LD.04.01</v>
          </cell>
          <cell r="FB279" t="str">
            <v>Number of women receiving an HIV tests (with results received) in a PMTCT setting - First Test</v>
          </cell>
          <cell r="FC279" t="str">
            <v># women receiving HIV tests (with results received) in a PMTCT setting - First Test</v>
          </cell>
          <cell r="FD279" t="str">
            <v>P-MTCT-LD.04</v>
          </cell>
          <cell r="FE279" t="str">
            <v>PMTCT-LD</v>
          </cell>
          <cell r="FF279" t="b">
            <v>0</v>
          </cell>
          <cell r="FG279" t="str">
            <v>Prevention</v>
          </cell>
          <cell r="FH279" t="b">
            <v>1</v>
          </cell>
        </row>
        <row r="280">
          <cell r="FA280" t="str">
            <v>P-MTCT-LD.04.02</v>
          </cell>
          <cell r="FB280" t="str">
            <v>Number of women receiving an HIV tests (with results received) in a PMTCT setting - Repeat Test</v>
          </cell>
          <cell r="FC280" t="str">
            <v># women receiving HIV tests (with results received) in a PMTCT setting - Repeat Test</v>
          </cell>
          <cell r="FD280" t="str">
            <v>P-MTCT-LD.04</v>
          </cell>
          <cell r="FE280" t="str">
            <v>PMTCT-LD</v>
          </cell>
          <cell r="FF280" t="b">
            <v>0</v>
          </cell>
          <cell r="FG280" t="str">
            <v>Prevention</v>
          </cell>
          <cell r="FH280" t="b">
            <v>1</v>
          </cell>
        </row>
        <row r="281">
          <cell r="FA281" t="str">
            <v>P-MTCT-LD.04.03</v>
          </cell>
          <cell r="FB281" t="str">
            <v>Total Number of women receiving an HIV tests (with results received) in L&amp;D PMTCT setting</v>
          </cell>
          <cell r="FC281" t="str">
            <v>Total # women receiving  HIV tests (with results received) in L&amp;D PMTCT setting</v>
          </cell>
          <cell r="FD281" t="str">
            <v>P-MTCT-LD.04</v>
          </cell>
          <cell r="FE281" t="str">
            <v>PMTCT-LD</v>
          </cell>
          <cell r="FF281" t="b">
            <v>1</v>
          </cell>
          <cell r="FG281" t="str">
            <v>Prevention</v>
          </cell>
          <cell r="FH281" t="b">
            <v>1</v>
          </cell>
        </row>
        <row r="282">
          <cell r="FA282" t="str">
            <v>P-MTCT-LD.05.01</v>
          </cell>
          <cell r="FB282" t="str">
            <v>Number of known positive women - Pregnant Women in Labor</v>
          </cell>
          <cell r="FC282" t="str">
            <v># known positive women - Pregnant Women in Labor</v>
          </cell>
          <cell r="FD282" t="str">
            <v>P-MTCT-LD.05</v>
          </cell>
          <cell r="FE282" t="str">
            <v>PMTCT-LD</v>
          </cell>
          <cell r="FF282" t="b">
            <v>0</v>
          </cell>
          <cell r="FG282" t="str">
            <v>Prevention</v>
          </cell>
          <cell r="FH282" t="b">
            <v>1</v>
          </cell>
        </row>
        <row r="283">
          <cell r="FA283" t="str">
            <v>P-MTCT-LD.05.02</v>
          </cell>
          <cell r="FB283" t="str">
            <v>Number of known positive women - Immediate Post-Partum Women</v>
          </cell>
          <cell r="FC283" t="str">
            <v># known positive women - Immediate Post-Partum Women</v>
          </cell>
          <cell r="FD283" t="str">
            <v>P-MTCT-LD.05</v>
          </cell>
          <cell r="FE283" t="str">
            <v>PMTCT-LD</v>
          </cell>
          <cell r="FF283" t="b">
            <v>0</v>
          </cell>
          <cell r="FG283" t="str">
            <v>Prevention</v>
          </cell>
          <cell r="FH283" t="b">
            <v>1</v>
          </cell>
        </row>
        <row r="284">
          <cell r="FA284" t="str">
            <v>P-MTCT-LD.05.03</v>
          </cell>
          <cell r="FB284" t="str">
            <v>Total Number of known positive women in L&amp;D</v>
          </cell>
          <cell r="FC284" t="str">
            <v>Total # known positive women in L&amp;D</v>
          </cell>
          <cell r="FD284" t="str">
            <v>P-MTCT-LD.05</v>
          </cell>
          <cell r="FE284" t="str">
            <v>PMTCT-LD</v>
          </cell>
          <cell r="FF284" t="b">
            <v>1</v>
          </cell>
          <cell r="FG284" t="str">
            <v>Prevention</v>
          </cell>
          <cell r="FH284" t="b">
            <v>1</v>
          </cell>
        </row>
        <row r="285">
          <cell r="FA285" t="str">
            <v>P-MTCT-LD.06.01</v>
          </cell>
          <cell r="FB285" t="str">
            <v>Number of HIV-positive pregnant women who received antiretrovirals to reduce risk of mother-to-child-transmission - Regimen: AZT+sdNVP</v>
          </cell>
          <cell r="FC285" t="str">
            <v># HIV+ pregnant women received ARVs to reduce risk of MTCT - Regimen: AZT+sdNVP</v>
          </cell>
          <cell r="FD285" t="str">
            <v>P-MTCT-LD.06</v>
          </cell>
          <cell r="FE285" t="str">
            <v>PMTCT-LD</v>
          </cell>
          <cell r="FF285" t="b">
            <v>0</v>
          </cell>
          <cell r="FG285" t="str">
            <v>Prevention</v>
          </cell>
          <cell r="FH285" t="b">
            <v>1</v>
          </cell>
        </row>
        <row r="286">
          <cell r="FA286" t="str">
            <v>P-MTCT-LD.06.02</v>
          </cell>
          <cell r="FB286" t="str">
            <v>Number of HIV-positive pregnant women who received antiretrovirals to reduce risk of mother-to-child-transmission - Regimen: AZT+3TC+sdNVP</v>
          </cell>
          <cell r="FC286" t="str">
            <v># HIV+ pregnant women received ARVs to reduce risk of MTCT - Regimen: AZT+3TC+sdNVP</v>
          </cell>
          <cell r="FD286" t="str">
            <v>P-MTCT-LD.06</v>
          </cell>
          <cell r="FE286" t="str">
            <v>PMTCT-LD</v>
          </cell>
          <cell r="FF286" t="b">
            <v>0</v>
          </cell>
          <cell r="FG286" t="str">
            <v>Prevention</v>
          </cell>
          <cell r="FH286" t="b">
            <v>1</v>
          </cell>
        </row>
        <row r="287">
          <cell r="FA287" t="str">
            <v>P-MTCT-LD.06.03</v>
          </cell>
          <cell r="FB287" t="str">
            <v>Number of HIV-positive pregnant women who received antiretrovirals to reduce risk of mother-to-child-transmission - Regimen: ART</v>
          </cell>
          <cell r="FC287" t="str">
            <v># HIV+ pregnant women received ARVs to reduce risk of MTCT - Regimen: ART</v>
          </cell>
          <cell r="FD287" t="str">
            <v>P-MTCT-LD.06</v>
          </cell>
          <cell r="FE287" t="str">
            <v>PMTCT-LD</v>
          </cell>
          <cell r="FF287" t="b">
            <v>0</v>
          </cell>
          <cell r="FG287" t="str">
            <v>Prevention</v>
          </cell>
          <cell r="FH287" t="b">
            <v>1</v>
          </cell>
        </row>
        <row r="288">
          <cell r="FA288" t="str">
            <v>P-MTCT-LD.06.04</v>
          </cell>
          <cell r="FB288" t="str">
            <v>Total Number of HIV-positive pregnant women who received antiretrovirals to reduce risk of mother-to-child-transmission - in L&amp;D</v>
          </cell>
          <cell r="FC288" t="str">
            <v>Total # HIV+ pregnant women received ARVs to reduce risk of MTCT - in L&amp;D</v>
          </cell>
          <cell r="FD288" t="str">
            <v>P-MTCT-LD.06</v>
          </cell>
          <cell r="FE288" t="str">
            <v>PMTCT-LD</v>
          </cell>
          <cell r="FF288" t="b">
            <v>1</v>
          </cell>
          <cell r="FG288" t="str">
            <v>Prevention</v>
          </cell>
          <cell r="FH288" t="b">
            <v>1</v>
          </cell>
        </row>
        <row r="289">
          <cell r="FA289" t="str">
            <v>P-MTCT-LD.09.01</v>
          </cell>
          <cell r="FB289" t="str">
            <v>Number of HIV-exposed infants who received ARVs to reduce risk of MTCT in L&amp;D setting - sdNVP only</v>
          </cell>
          <cell r="FC289" t="str">
            <v># HIV-exposed infants  received ARVs to reduce risk of MTCT in L&amp;D setting - sdNVP only</v>
          </cell>
          <cell r="FD289" t="str">
            <v>P-MTCT-LD.09</v>
          </cell>
          <cell r="FE289" t="str">
            <v>PMTCT-LD</v>
          </cell>
          <cell r="FF289" t="b">
            <v>0</v>
          </cell>
          <cell r="FG289" t="str">
            <v>Prevention</v>
          </cell>
          <cell r="FH289" t="b">
            <v>1</v>
          </cell>
        </row>
        <row r="290">
          <cell r="FA290" t="str">
            <v>P-MTCT-LD.09.02</v>
          </cell>
          <cell r="FB290" t="str">
            <v>Number of HIV-exposed infants who received ARVs to reduce risk of MTCT in L&amp;D setting - AZT 1-month</v>
          </cell>
          <cell r="FC290" t="str">
            <v># HIV-exposed infants  received ARVs to reduce risk of MTCT in L&amp;D setting - AZT 1-month</v>
          </cell>
          <cell r="FD290" t="str">
            <v>P-MTCT-LD.09</v>
          </cell>
          <cell r="FE290" t="str">
            <v>PMTCT-LD</v>
          </cell>
          <cell r="FF290" t="b">
            <v>0</v>
          </cell>
          <cell r="FG290" t="str">
            <v>Prevention</v>
          </cell>
          <cell r="FH290" t="b">
            <v>1</v>
          </cell>
        </row>
        <row r="291">
          <cell r="FA291" t="str">
            <v>P-MTCT-LD.09.03</v>
          </cell>
          <cell r="FB291" t="str">
            <v>Total Number of HIV-exposed infants who received ARVs to reduce risk of MTCT in L&amp;D setting</v>
          </cell>
          <cell r="FC291" t="str">
            <v>Total # HIV-exposed infants received ARVs to reduce risk of MTCT in L&amp;D setting</v>
          </cell>
          <cell r="FD291" t="str">
            <v>P-MTCT-LD.09</v>
          </cell>
          <cell r="FE291" t="str">
            <v>PMTCT-LD</v>
          </cell>
          <cell r="FF291" t="b">
            <v>1</v>
          </cell>
          <cell r="FG291" t="str">
            <v>Prevention</v>
          </cell>
          <cell r="FH291" t="b">
            <v>1</v>
          </cell>
        </row>
        <row r="292">
          <cell r="FA292" t="str">
            <v>P-MTCT-LD.Comments.01</v>
          </cell>
          <cell r="FB292" t="str">
            <v>Comments by USG or Partner for this district/facility's PMTCT-LD results. Please enter your initials at the beginning of your comments (e.g. AB: These are my comments)</v>
          </cell>
          <cell r="FC292" t="str">
            <v>PMTCT-LD Comments</v>
          </cell>
          <cell r="FD292" t="str">
            <v>P-MTCT-LD.Comments</v>
          </cell>
          <cell r="FE292" t="str">
            <v>PMTCT-LD</v>
          </cell>
          <cell r="FF292" t="b">
            <v>0</v>
          </cell>
          <cell r="FG292" t="str">
            <v>Prevention</v>
          </cell>
          <cell r="FH292" t="b">
            <v>0</v>
          </cell>
        </row>
        <row r="293">
          <cell r="FA293" t="str">
            <v>P-PEP.01.01</v>
          </cell>
          <cell r="FB293" t="str">
            <v>Number of persons provided with post-exposure prophylaxis (PEP) - Exposure Type: Occupational</v>
          </cell>
          <cell r="FC293" t="str">
            <v># persons provided w/ post-exposure prophylaxis (PEP) - Exposure Type: Occupational</v>
          </cell>
          <cell r="FD293" t="str">
            <v>P-PEP.01</v>
          </cell>
          <cell r="FE293" t="str">
            <v>PPEP</v>
          </cell>
          <cell r="FF293" t="b">
            <v>0</v>
          </cell>
          <cell r="FG293" t="str">
            <v>Prevention</v>
          </cell>
          <cell r="FH293" t="b">
            <v>1</v>
          </cell>
        </row>
        <row r="294">
          <cell r="FA294" t="str">
            <v>P-PEP.01.02</v>
          </cell>
          <cell r="FB294" t="str">
            <v>Number of persons provided with post-exposure prophylaxis (PEP) - Exposure Type: Rape/Sexual Assault Victim</v>
          </cell>
          <cell r="FC294" t="str">
            <v># persons provided w/post-exposure prophylaxis (PEP) - Exposure Type: Rape/Sexual Assault Victim</v>
          </cell>
          <cell r="FD294" t="str">
            <v>P-PEP.01</v>
          </cell>
          <cell r="FE294" t="str">
            <v>PPEP</v>
          </cell>
          <cell r="FF294" t="b">
            <v>0</v>
          </cell>
          <cell r="FG294" t="str">
            <v>Prevention</v>
          </cell>
          <cell r="FH294" t="b">
            <v>1</v>
          </cell>
        </row>
        <row r="295">
          <cell r="FA295" t="str">
            <v>P-PEP.01.03</v>
          </cell>
          <cell r="FB295" t="str">
            <v>Number of persons provided with post-exposure  prophylaxis (PEP) - Exposure Type: Other Non-Occupational</v>
          </cell>
          <cell r="FC295" t="str">
            <v># persons provided w/ post-exposure  prophylaxis (PEP) - Exposure Type: Other Non-Occupational</v>
          </cell>
          <cell r="FD295" t="str">
            <v>P-PEP.01</v>
          </cell>
          <cell r="FE295" t="str">
            <v>PPEP</v>
          </cell>
          <cell r="FF295" t="b">
            <v>0</v>
          </cell>
          <cell r="FG295" t="str">
            <v>Prevention</v>
          </cell>
          <cell r="FH295" t="b">
            <v>1</v>
          </cell>
        </row>
        <row r="296">
          <cell r="FA296" t="str">
            <v>P-PEP.01.04</v>
          </cell>
          <cell r="FB296" t="str">
            <v>Number of Males provided with post-exposure  prophylaxis (PEP)</v>
          </cell>
          <cell r="FC296" t="str">
            <v># Males provided with post-exposure  prophylaxis (PEP)</v>
          </cell>
          <cell r="FD296" t="str">
            <v>P-PEP.01</v>
          </cell>
          <cell r="FE296" t="str">
            <v>PPEP</v>
          </cell>
          <cell r="FF296" t="b">
            <v>0</v>
          </cell>
          <cell r="FG296" t="str">
            <v>Prevention</v>
          </cell>
          <cell r="FH296" t="b">
            <v>1</v>
          </cell>
        </row>
        <row r="297">
          <cell r="FA297" t="str">
            <v>P-PEP.01.05</v>
          </cell>
          <cell r="FB297" t="str">
            <v>Number of Females provided with post-exposure  prophylaxis (PEP)</v>
          </cell>
          <cell r="FC297" t="str">
            <v># Females provided with post-exposure  prophylaxis (PEP)</v>
          </cell>
          <cell r="FD297" t="str">
            <v>P-PEP.01</v>
          </cell>
          <cell r="FE297" t="str">
            <v>PPEP</v>
          </cell>
          <cell r="FF297" t="b">
            <v>0</v>
          </cell>
          <cell r="FG297" t="str">
            <v>Prevention</v>
          </cell>
          <cell r="FH297" t="b">
            <v>1</v>
          </cell>
        </row>
        <row r="298">
          <cell r="FA298" t="str">
            <v>P-PEP.01.06</v>
          </cell>
          <cell r="FB298" t="str">
            <v>Total Number of individuals provided with post-exposure  prophylaxis (PEP)</v>
          </cell>
          <cell r="FC298" t="str">
            <v>Total # individuals provided with post-exposure  prophylaxis (PEP)</v>
          </cell>
          <cell r="FD298" t="str">
            <v>P-PEP.01</v>
          </cell>
          <cell r="FE298" t="str">
            <v>PPEP</v>
          </cell>
          <cell r="FF298" t="b">
            <v>1</v>
          </cell>
          <cell r="FG298" t="str">
            <v>Prevention</v>
          </cell>
          <cell r="FH298" t="b">
            <v>1</v>
          </cell>
        </row>
        <row r="299">
          <cell r="FA299" t="str">
            <v>P-PEP.Comments.01</v>
          </cell>
          <cell r="FB299" t="str">
            <v>Comments by USG or Partner for this district/facility's PPEP results. Please enter your initials at the beginning of your comments (e.g. AB: These are my comments)</v>
          </cell>
          <cell r="FC299" t="str">
            <v>PPEP Comments</v>
          </cell>
          <cell r="FD299" t="str">
            <v>P-PEP.Comments</v>
          </cell>
          <cell r="FE299" t="str">
            <v>PPEP</v>
          </cell>
          <cell r="FF299" t="b">
            <v>0</v>
          </cell>
          <cell r="FG299" t="str">
            <v>Prevention</v>
          </cell>
          <cell r="FH299" t="b">
            <v>0</v>
          </cell>
        </row>
        <row r="300">
          <cell r="FA300" t="str">
            <v>P-PP.01.01</v>
          </cell>
          <cell r="FB300" t="str">
            <v>Number of Males Living with HIV/AIDS (PLHIV) reached with a minimum package of Prevention with PLHIV (PwP) interventions</v>
          </cell>
          <cell r="FC300" t="str">
            <v># Males Living with HIV/AIDS (PLHIV) reached w/ min pkg of Prevention w/ PLHIV (PwP) interventions</v>
          </cell>
          <cell r="FD300" t="str">
            <v>P-PP.01</v>
          </cell>
          <cell r="FE300" t="str">
            <v>PPP</v>
          </cell>
          <cell r="FF300" t="b">
            <v>0</v>
          </cell>
          <cell r="FG300" t="str">
            <v>Prevention</v>
          </cell>
          <cell r="FH300" t="b">
            <v>1</v>
          </cell>
        </row>
        <row r="301">
          <cell r="FA301" t="str">
            <v>P-PP.01.02</v>
          </cell>
          <cell r="FB301" t="str">
            <v>Number of Females Living with HIV/AIDS (PLHIV) reached with a minimum package of Prevention with PLHIV (PwP) interventions</v>
          </cell>
          <cell r="FC301" t="str">
            <v># Females Living w/HIV/AIDS (PLHIV) reached w/ min pkg of Prevention w/ PLHIV (PwP) interventions</v>
          </cell>
          <cell r="FD301" t="str">
            <v>P-PP.01</v>
          </cell>
          <cell r="FE301" t="str">
            <v>PPP</v>
          </cell>
          <cell r="FF301" t="b">
            <v>0</v>
          </cell>
          <cell r="FG301" t="str">
            <v>Prevention</v>
          </cell>
          <cell r="FH301" t="b">
            <v>1</v>
          </cell>
        </row>
        <row r="302">
          <cell r="FA302" t="str">
            <v>P-PP.01.03</v>
          </cell>
          <cell r="FB302" t="str">
            <v>Number of People Living with HIV/AIDS (PLHIV) reached with a minimum package of Prevention with PLHIV (PwP) interventions in a clinic/facility-based setting</v>
          </cell>
          <cell r="FC302" t="str">
            <v># People Living w/ HIV/AIDS (PLHIV) reached w/min pkg of Prevention w/ PLHIV (PwP) interventions in a clinic/facility-based setting</v>
          </cell>
          <cell r="FD302" t="str">
            <v>P-PP.01</v>
          </cell>
          <cell r="FE302" t="str">
            <v>PPP</v>
          </cell>
          <cell r="FF302" t="b">
            <v>0</v>
          </cell>
          <cell r="FG302" t="str">
            <v>Prevention</v>
          </cell>
          <cell r="FH302" t="b">
            <v>1</v>
          </cell>
        </row>
        <row r="303">
          <cell r="FA303" t="str">
            <v>P-PP.01.04</v>
          </cell>
          <cell r="FB303" t="str">
            <v>Number of People Living with HIV/AIDS (PLHIV) reached with a minimum package of Prevention with PLHIV (PwP) interventions in a community-home-based setting</v>
          </cell>
          <cell r="FC303" t="str">
            <v># People Living w/HIV/AIDS (PLHIV) reached w/ min pkg of Prevention w/PLHIV (PwP) interventions in a community-home-based setting</v>
          </cell>
          <cell r="FD303" t="str">
            <v>P-PP.01</v>
          </cell>
          <cell r="FE303" t="str">
            <v>PPP</v>
          </cell>
          <cell r="FF303" t="b">
            <v>0</v>
          </cell>
          <cell r="FG303" t="str">
            <v>Prevention</v>
          </cell>
          <cell r="FH303" t="b">
            <v>1</v>
          </cell>
        </row>
        <row r="304">
          <cell r="FA304" t="str">
            <v>P-PP.01.05</v>
          </cell>
          <cell r="FB304" t="str">
            <v>Total Number of Individuals Living with HIV/AIDS (PLHIV) reached with a minimum package of Prevention with PLHIV (PwP) interventions</v>
          </cell>
          <cell r="FC304" t="str">
            <v>Total # persons Living w/ HIV/AIDS (PLHIV) reached w/ min pkg of Prevention w/PLHIV (PwP) interventions</v>
          </cell>
          <cell r="FD304" t="str">
            <v>P-PP.01</v>
          </cell>
          <cell r="FE304" t="str">
            <v>PPP</v>
          </cell>
          <cell r="FF304" t="b">
            <v>1</v>
          </cell>
          <cell r="FG304" t="str">
            <v>Prevention</v>
          </cell>
          <cell r="FH304" t="b">
            <v>1</v>
          </cell>
        </row>
        <row r="305">
          <cell r="FA305" t="str">
            <v>P-PP.Comments.01</v>
          </cell>
          <cell r="FB305" t="str">
            <v>Comments by USG or Partner for this district/facility's PPP results. Please enter your initials at the beginning of your comments (e.g. AB: These are my comments)</v>
          </cell>
          <cell r="FC305" t="str">
            <v>PPP Comments</v>
          </cell>
          <cell r="FD305" t="str">
            <v>P-PP.Comments</v>
          </cell>
          <cell r="FE305" t="str">
            <v>PPP</v>
          </cell>
          <cell r="FF305" t="b">
            <v>0</v>
          </cell>
          <cell r="FG305" t="str">
            <v>Prevention</v>
          </cell>
          <cell r="FH305" t="b">
            <v>0</v>
          </cell>
        </row>
        <row r="306">
          <cell r="FA306" t="str">
            <v>P-SBRP.01.01</v>
          </cell>
          <cell r="FB306" t="str">
            <v>Number of Males reached with individual and/or small group level preventive interventions that are based on evidence and/or meet the minimum standards required</v>
          </cell>
          <cell r="FC306" t="str">
            <v># Males reached w/individual /small group level preventive interventions based on evidence and/or meet the min stds req´d</v>
          </cell>
          <cell r="FD306" t="str">
            <v>P-SBRP.01</v>
          </cell>
          <cell r="FE306" t="str">
            <v>PSBRP</v>
          </cell>
          <cell r="FF306" t="b">
            <v>0</v>
          </cell>
          <cell r="FG306" t="str">
            <v>Prevention</v>
          </cell>
          <cell r="FH306" t="b">
            <v>1</v>
          </cell>
        </row>
        <row r="307">
          <cell r="FA307" t="str">
            <v>P-SBRP.01.02</v>
          </cell>
          <cell r="FB307" t="str">
            <v>Number of Females reached with individual and/or small group level preventive interventions that are based on evidence and/or meet the minimum standards required</v>
          </cell>
          <cell r="FC307" t="str">
            <v># Females reached w/ individual/ small group level preventive interventions based on evidence and/or meet the min stds req´d</v>
          </cell>
          <cell r="FD307" t="str">
            <v>P-SBRP.01</v>
          </cell>
          <cell r="FE307" t="str">
            <v>PSBRP</v>
          </cell>
          <cell r="FF307" t="b">
            <v>0</v>
          </cell>
          <cell r="FG307" t="str">
            <v>Prevention</v>
          </cell>
          <cell r="FH307" t="b">
            <v>1</v>
          </cell>
        </row>
        <row r="308">
          <cell r="FA308" t="str">
            <v>P-SBRP.01.03</v>
          </cell>
          <cell r="FB308" t="str">
            <v>Total Number of Individuals reached with individual and/or small group level preventive interventions that are based on evidence and/or meet the minimum standards required</v>
          </cell>
          <cell r="FC308" t="str">
            <v>Total # persons reached w/individual / small group level preventive interventions based on evidence and/or meet the min stds req´d</v>
          </cell>
          <cell r="FD308" t="str">
            <v>P-SBRP.01</v>
          </cell>
          <cell r="FE308" t="str">
            <v>PSBRP</v>
          </cell>
          <cell r="FF308" t="b">
            <v>1</v>
          </cell>
          <cell r="FG308" t="str">
            <v>Prevention</v>
          </cell>
          <cell r="FH308" t="b">
            <v>1</v>
          </cell>
        </row>
        <row r="309">
          <cell r="FA309" t="str">
            <v>P-SBRP.01.04</v>
          </cell>
          <cell r="FB309" t="str">
            <v>Number of the targeted population [aged 10-11 years old] reached with individual and/or small group level preventive interventions that are based on evidence and/or meet the minimum standards required</v>
          </cell>
          <cell r="FC309" t="str">
            <v># target pop(10-11yr) w/ individual and/or small group level preventive interventions based on evidence and/or meet the min stds req´d</v>
          </cell>
          <cell r="FD309" t="str">
            <v>P-SBRP.01</v>
          </cell>
          <cell r="FE309" t="str">
            <v>PSBRP</v>
          </cell>
          <cell r="FF309" t="b">
            <v>0</v>
          </cell>
          <cell r="FG309" t="str">
            <v>Prevention</v>
          </cell>
          <cell r="FH309" t="b">
            <v>1</v>
          </cell>
        </row>
        <row r="310">
          <cell r="FA310" t="str">
            <v>P-SBRP.01.05</v>
          </cell>
          <cell r="FB310" t="str">
            <v>Number of the targeted population [aged 12-14 years old] reached with individual and/or small group level preventive interventions that are based on evidence and/or meet the minimum standards required</v>
          </cell>
          <cell r="FC310" t="str">
            <v># target pop(12-14yr) w/individual and/or small group level preventive interventions based on evidence and/or meet the min stds req´d</v>
          </cell>
          <cell r="FD310" t="str">
            <v>P-SBRP.01</v>
          </cell>
          <cell r="FE310" t="str">
            <v>PSBRP</v>
          </cell>
          <cell r="FF310" t="b">
            <v>0</v>
          </cell>
          <cell r="FG310" t="str">
            <v>Prevention</v>
          </cell>
          <cell r="FH310" t="b">
            <v>1</v>
          </cell>
        </row>
        <row r="311">
          <cell r="FA311" t="str">
            <v>P-SBRP.01.06</v>
          </cell>
          <cell r="FB311" t="str">
            <v>Number of the targeted population [aged 15-24 years old] reached with individual and/or small group level preventive interventions that are based on evidence and/or meet the minimum standards required</v>
          </cell>
          <cell r="FC311" t="str">
            <v># target pop(15-24 yr) w/individual and/or small group level preventive interventions based on evidence and/or meet the min stds req´d</v>
          </cell>
          <cell r="FD311" t="str">
            <v>P-SBRP.01</v>
          </cell>
          <cell r="FE311" t="str">
            <v>PSBRP</v>
          </cell>
          <cell r="FF311" t="b">
            <v>0</v>
          </cell>
          <cell r="FG311" t="str">
            <v>Prevention</v>
          </cell>
          <cell r="FH311" t="b">
            <v>1</v>
          </cell>
        </row>
        <row r="312">
          <cell r="FA312" t="str">
            <v>P-SBRP.01.07</v>
          </cell>
          <cell r="FB312" t="str">
            <v>Number of the targeted population [aged 25+ years old] reached with individual and/or small group level preventive interventions that are based on evidence and/or meet the minimum standards required</v>
          </cell>
          <cell r="FC312" t="str">
            <v># target pop(25+ yr) w/individual and/or small group level preventive interventions based on evidence and/or meet the min stds req´d</v>
          </cell>
          <cell r="FD312" t="str">
            <v>P-SBRP.01</v>
          </cell>
          <cell r="FE312" t="str">
            <v>PSBRP</v>
          </cell>
          <cell r="FF312" t="b">
            <v>0</v>
          </cell>
          <cell r="FG312" t="str">
            <v>Prevention</v>
          </cell>
          <cell r="FH312" t="b">
            <v>1</v>
          </cell>
        </row>
        <row r="313">
          <cell r="FA313" t="str">
            <v>P-SBRP.02.01</v>
          </cell>
          <cell r="FB313" t="str">
            <v>Number of Males reached with individual and/or small group level preventive interventions that are primarily focused on abstinence and/or being faithful, and are based on evidence and/or meet the minimum standards required</v>
          </cell>
          <cell r="FC313" t="str">
            <v># Males reached w/individual and/or small group level preventive interventions focused on abstinence ,being faithful &amp; based on evidence to meet the min stds req´d</v>
          </cell>
          <cell r="FD313" t="str">
            <v>P-SBRP.02</v>
          </cell>
          <cell r="FE313" t="str">
            <v>PSBRP</v>
          </cell>
          <cell r="FF313" t="b">
            <v>0</v>
          </cell>
          <cell r="FG313" t="str">
            <v>Prevention</v>
          </cell>
          <cell r="FH313" t="b">
            <v>1</v>
          </cell>
        </row>
        <row r="314">
          <cell r="FA314" t="str">
            <v>P-SBRP.02.02</v>
          </cell>
          <cell r="FB314" t="str">
            <v>Number of Females reached with individual and/or small group level preventive interventions that are primarily focused on abstinence and/or being faithful, and are based on evidence and/or meet the minimum standards required</v>
          </cell>
          <cell r="FC314" t="str">
            <v># females reached w/individual and/or small group level preventive interventions focused on abstinence ,being faithful &amp; based on evidence to meet the min stds req´d</v>
          </cell>
          <cell r="FD314" t="str">
            <v>P-SBRP.02</v>
          </cell>
          <cell r="FE314" t="str">
            <v>PSBRP</v>
          </cell>
          <cell r="FF314" t="b">
            <v>0</v>
          </cell>
          <cell r="FG314" t="str">
            <v>Prevention</v>
          </cell>
          <cell r="FH314" t="b">
            <v>1</v>
          </cell>
        </row>
        <row r="315">
          <cell r="FA315" t="str">
            <v>P-SBRP.02.03</v>
          </cell>
          <cell r="FB315" t="str">
            <v>Total Number of Individuals reached with individual and/or small group level preventive interventions that are primarily focused on abstinence and/or being faithful, and are based on evidence and/or meet the minimum standards required</v>
          </cell>
          <cell r="FC315" t="str">
            <v>total # reached w/individual and/or small group level preventive interventions focused on abstinence ,being faithful &amp; based on evidence to meet the min stds req´d</v>
          </cell>
          <cell r="FD315" t="str">
            <v>P-SBRP.02</v>
          </cell>
          <cell r="FE315" t="str">
            <v>PSBRP</v>
          </cell>
          <cell r="FF315" t="b">
            <v>1</v>
          </cell>
          <cell r="FG315" t="str">
            <v>Prevention</v>
          </cell>
          <cell r="FH315" t="b">
            <v>1</v>
          </cell>
        </row>
        <row r="316">
          <cell r="FA316" t="str">
            <v>P-SBRP.02.04</v>
          </cell>
          <cell r="FB316" t="str">
            <v>Number of the targeted population [aged 10-11 years old] reached with individual and/or small group level preventive interventions that are primarily focused on abstinence and/or being faithful, and are based on evidence and/or meet the minimum standards</v>
          </cell>
          <cell r="FC316" t="str">
            <v># target pop (10-11yr)w/ individual and/or small group level preventive interventions focused on abstinence ,being faithful,&amp; based on evidence and/or meet the min stds</v>
          </cell>
          <cell r="FD316" t="str">
            <v>P-SBRP.02</v>
          </cell>
          <cell r="FE316" t="str">
            <v>PSBRP</v>
          </cell>
          <cell r="FF316" t="b">
            <v>0</v>
          </cell>
          <cell r="FG316" t="str">
            <v>Prevention</v>
          </cell>
          <cell r="FH316" t="b">
            <v>1</v>
          </cell>
        </row>
        <row r="317">
          <cell r="FA317" t="str">
            <v>P-SBRP.02.05</v>
          </cell>
          <cell r="FB317" t="str">
            <v>Number of the targeted population [aged 12-14 years old] reached with individual and/or small group level preventive interventions that are primarily focused on abstinence and/or being faithful, and are based on evidence and/or meet the minimum standards</v>
          </cell>
          <cell r="FC317" t="str">
            <v># target pop (12-14yr)w/ individual and/or small group level preventive interventions focused on abstinence ,being faithful,&amp; based on evidence and/or meet the min stds</v>
          </cell>
          <cell r="FD317" t="str">
            <v>P-SBRP.02</v>
          </cell>
          <cell r="FE317" t="str">
            <v>PSBRP</v>
          </cell>
          <cell r="FF317" t="b">
            <v>0</v>
          </cell>
          <cell r="FG317" t="str">
            <v>Prevention</v>
          </cell>
          <cell r="FH317" t="b">
            <v>1</v>
          </cell>
        </row>
        <row r="318">
          <cell r="FA318" t="str">
            <v>P-SBRP.02.06</v>
          </cell>
          <cell r="FB318" t="str">
            <v>Number of the targeted population [aged 15-24 years old] reached with individual and/or small group level preventive interventions that are primarily focused on abstinence and/or being faithful, and are based on evidence and/or meet the minimum standards</v>
          </cell>
          <cell r="FC318" t="str">
            <v># target pop (15-24yr)w/ individual and/or small group level preventive interventions focused on abstinence ,being faithful,&amp; based on evidence and/or meet the min stds</v>
          </cell>
          <cell r="FD318" t="str">
            <v>P-SBRP.02</v>
          </cell>
          <cell r="FE318" t="str">
            <v>PSBRP</v>
          </cell>
          <cell r="FF318" t="b">
            <v>0</v>
          </cell>
          <cell r="FG318" t="str">
            <v>Prevention</v>
          </cell>
          <cell r="FH318" t="b">
            <v>1</v>
          </cell>
        </row>
        <row r="319">
          <cell r="FA319" t="str">
            <v>P-SBRP.02.07</v>
          </cell>
          <cell r="FB319" t="str">
            <v>Number of the targeted population [aged 25+ years old] reached with individual and/or small group level preventive interventions that are primarily focused on abstinence and/or being faithful, and are based on evidence and/or meet the minimum standards</v>
          </cell>
          <cell r="FC319" t="str">
            <v># target pop (25+yr)w/ individual and/or small group level preventive interventions focused on abstinence ,being faithful,&amp; based on evidence and/or meet the min stds</v>
          </cell>
          <cell r="FD319" t="str">
            <v>P-SBRP.02</v>
          </cell>
          <cell r="FE319" t="str">
            <v>PSBRP</v>
          </cell>
          <cell r="FF319" t="b">
            <v>0</v>
          </cell>
          <cell r="FG319" t="str">
            <v>Prevention</v>
          </cell>
          <cell r="FH319" t="b">
            <v>1</v>
          </cell>
        </row>
        <row r="320">
          <cell r="FA320" t="str">
            <v>P-SBRP.03.01</v>
          </cell>
          <cell r="FB320" t="str">
            <v>Number of Male MARP reached with individual and/or small group level interventions that are based on evidence and/or meet the minimum standards</v>
          </cell>
          <cell r="FC320" t="str">
            <v># male  MARP reached w/individual and/or small group level interventions based on evidence and/or meet the min stds</v>
          </cell>
          <cell r="FD320" t="str">
            <v>P-SBRP.03</v>
          </cell>
          <cell r="FE320" t="str">
            <v>PSBRP</v>
          </cell>
          <cell r="FF320" t="b">
            <v>0</v>
          </cell>
          <cell r="FG320" t="str">
            <v>Prevention</v>
          </cell>
          <cell r="FH320" t="b">
            <v>1</v>
          </cell>
        </row>
        <row r="321">
          <cell r="FA321" t="str">
            <v>P-SBRP.03.02</v>
          </cell>
          <cell r="FB321" t="str">
            <v>Number of Female MARP reached with individual and/or small group level interventions that are based on evidence and/or meet the minimum standards</v>
          </cell>
          <cell r="FC321" t="str">
            <v># female MARP reached w/individual and/or small group level interventions based on evidence and/or meet the min stds</v>
          </cell>
          <cell r="FD321" t="str">
            <v>P-SBRP.03</v>
          </cell>
          <cell r="FE321" t="str">
            <v>PSBRP</v>
          </cell>
          <cell r="FF321" t="b">
            <v>0</v>
          </cell>
          <cell r="FG321" t="str">
            <v>Prevention</v>
          </cell>
          <cell r="FH321" t="b">
            <v>1</v>
          </cell>
        </row>
        <row r="322">
          <cell r="FA322" t="str">
            <v>P-SBRP.03.03</v>
          </cell>
          <cell r="FB322" t="str">
            <v>Total Number of MARP reached with individual and/or small group level interventions that are based on evidence and/or meet the minimum standards</v>
          </cell>
          <cell r="FC322" t="str">
            <v>total # MARP reached w/individual and/or small group level interventions based on evidence and/or meet the min stds</v>
          </cell>
          <cell r="FD322" t="str">
            <v>P-SBRP.03</v>
          </cell>
          <cell r="FE322" t="str">
            <v>PSBRP</v>
          </cell>
          <cell r="FF322" t="b">
            <v>1</v>
          </cell>
          <cell r="FG322" t="str">
            <v>Prevention</v>
          </cell>
          <cell r="FH322" t="b">
            <v>1</v>
          </cell>
        </row>
        <row r="323">
          <cell r="FA323" t="str">
            <v>P-SBRP.03.04</v>
          </cell>
          <cell r="FB323" t="str">
            <v>Number of CSWs reached with individual and/or small group level interventions that are based on evidence and/or meet the minimum standards</v>
          </cell>
          <cell r="FC323" t="str">
            <v># CSWs reached w/individual and/or small group level interventions based on evidence and/or meet the min stds</v>
          </cell>
          <cell r="FD323" t="str">
            <v>P-SBRP.03</v>
          </cell>
          <cell r="FE323" t="str">
            <v>PSBRP</v>
          </cell>
          <cell r="FF323" t="b">
            <v>0</v>
          </cell>
          <cell r="FG323" t="str">
            <v>Prevention</v>
          </cell>
          <cell r="FH323" t="b">
            <v>1</v>
          </cell>
        </row>
        <row r="324">
          <cell r="FA324" t="str">
            <v>P-SBRP.03.05</v>
          </cell>
          <cell r="FB324" t="str">
            <v>Number of IDUs reached with individual and/or small group level interventions that are based on evidence and/or meet the minimum standards</v>
          </cell>
          <cell r="FC324" t="str">
            <v># IDUs reached w/individual and/or small group level interventions based on evidence and/or meet the min stds</v>
          </cell>
          <cell r="FD324" t="str">
            <v>P-SBRP.03</v>
          </cell>
          <cell r="FE324" t="str">
            <v>PSBRP</v>
          </cell>
          <cell r="FF324" t="b">
            <v>0</v>
          </cell>
          <cell r="FG324" t="str">
            <v>Prevention</v>
          </cell>
          <cell r="FH324" t="b">
            <v>1</v>
          </cell>
        </row>
        <row r="325">
          <cell r="FA325" t="str">
            <v>P-SBRP.03.06</v>
          </cell>
          <cell r="FB325" t="str">
            <v>Number of MSMs reached with individual and/or small group level interventions that are based on evidence and/or meet the minimum standards</v>
          </cell>
          <cell r="FC325" t="str">
            <v># MSMs reached w/individual and/or small group level interventions based on evidence and/or meet the min stds</v>
          </cell>
          <cell r="FD325" t="str">
            <v>P-SBRP.03</v>
          </cell>
          <cell r="FE325" t="str">
            <v>PSBRP</v>
          </cell>
          <cell r="FF325" t="b">
            <v>0</v>
          </cell>
          <cell r="FG325" t="str">
            <v>Prevention</v>
          </cell>
          <cell r="FH325" t="b">
            <v>1</v>
          </cell>
        </row>
        <row r="326">
          <cell r="FA326" t="str">
            <v>P-SBRP.03.07</v>
          </cell>
          <cell r="FB326" t="str">
            <v>Number of Miners reached with individual and/or small group level interventions that are based on evidence and/or meet the minimum standards</v>
          </cell>
          <cell r="FC326" t="str">
            <v># Miners reached w/individual and/or small group level interventions based on evidence and/or meet the min stds</v>
          </cell>
          <cell r="FD326" t="str">
            <v>P-SBRP.03</v>
          </cell>
          <cell r="FE326" t="str">
            <v>PSBRP</v>
          </cell>
          <cell r="FF326" t="b">
            <v>0</v>
          </cell>
          <cell r="FG326" t="str">
            <v>Prevention</v>
          </cell>
          <cell r="FH326" t="b">
            <v>1</v>
          </cell>
        </row>
        <row r="327">
          <cell r="FA327" t="str">
            <v>P-SBRP.03.08</v>
          </cell>
          <cell r="FB327" t="str">
            <v>Number of Prisoners reached with individual and/or small group level interventions that are based on evidence and/or meet the minimum standards</v>
          </cell>
          <cell r="FC327" t="str">
            <v># Prisoners reached w/individual and/or small group level interventions based on evidence and/or meet the min stds</v>
          </cell>
          <cell r="FD327" t="str">
            <v>P-SBRP.03</v>
          </cell>
          <cell r="FE327" t="str">
            <v>PSBRP</v>
          </cell>
          <cell r="FF327" t="b">
            <v>0</v>
          </cell>
          <cell r="FG327" t="str">
            <v>Prevention</v>
          </cell>
          <cell r="FH327" t="b">
            <v>1</v>
          </cell>
        </row>
        <row r="328">
          <cell r="FA328" t="str">
            <v>P-SBRP.03.09</v>
          </cell>
          <cell r="FB328" t="str">
            <v>Number of Other Vulnerable Groups (MARP) reached with individual and/or small group level interventions that are based on evidence and/or meet the minimum standards</v>
          </cell>
          <cell r="FC328" t="str">
            <v># Other Vulnerable Groups (MARP) reached w/individual and/or small group level interventions based on evidence and/or meet the min stds</v>
          </cell>
          <cell r="FD328" t="str">
            <v>P-SBRP.03</v>
          </cell>
          <cell r="FE328" t="str">
            <v>PSBRP</v>
          </cell>
          <cell r="FF328" t="b">
            <v>0</v>
          </cell>
          <cell r="FG328" t="str">
            <v>Prevention</v>
          </cell>
          <cell r="FH328" t="b">
            <v>1</v>
          </cell>
        </row>
        <row r="329">
          <cell r="FA329" t="str">
            <v>P-SBRP.04.01</v>
          </cell>
          <cell r="FB329" t="str">
            <v>Number of Radio spots produced</v>
          </cell>
          <cell r="FC329" t="str">
            <v># Radio spots produced</v>
          </cell>
          <cell r="FD329" t="str">
            <v>P-SBRP.04</v>
          </cell>
          <cell r="FE329" t="str">
            <v>PSBRP</v>
          </cell>
          <cell r="FF329" t="b">
            <v>0</v>
          </cell>
          <cell r="FG329" t="str">
            <v>Prevention</v>
          </cell>
          <cell r="FH329" t="b">
            <v>1</v>
          </cell>
        </row>
        <row r="330">
          <cell r="FA330" t="str">
            <v>P-SBRP.04.02</v>
          </cell>
          <cell r="FB330" t="str">
            <v>Number of TV spots produced</v>
          </cell>
          <cell r="FC330" t="str">
            <v># TV spots produced</v>
          </cell>
          <cell r="FD330" t="str">
            <v>P-SBRP.04</v>
          </cell>
          <cell r="FE330" t="str">
            <v>PSBRP</v>
          </cell>
          <cell r="FF330" t="b">
            <v>0</v>
          </cell>
          <cell r="FG330" t="str">
            <v>Prevention</v>
          </cell>
          <cell r="FH330" t="b">
            <v>1</v>
          </cell>
        </row>
        <row r="331">
          <cell r="FA331" t="str">
            <v>P-SBRP.04.03</v>
          </cell>
          <cell r="FB331" t="str">
            <v>Number of Theater groups and Community Events Held</v>
          </cell>
          <cell r="FC331" t="str">
            <v>#Theater groups and Community Events Held</v>
          </cell>
          <cell r="FD331" t="str">
            <v>P-SBRP.04</v>
          </cell>
          <cell r="FE331" t="str">
            <v>PSBRP</v>
          </cell>
          <cell r="FF331" t="b">
            <v>0</v>
          </cell>
          <cell r="FG331" t="str">
            <v>Prevention</v>
          </cell>
          <cell r="FH331" t="b">
            <v>1</v>
          </cell>
        </row>
        <row r="332">
          <cell r="FA332" t="str">
            <v>P-SBRP.04.04</v>
          </cell>
          <cell r="FB332" t="str">
            <v>Number of Printed media spots produced</v>
          </cell>
          <cell r="FC332" t="str">
            <v># Printed media spots produced</v>
          </cell>
          <cell r="FD332" t="str">
            <v>P-SBRP.04</v>
          </cell>
          <cell r="FE332" t="str">
            <v>PSBRP</v>
          </cell>
          <cell r="FF332" t="b">
            <v>0</v>
          </cell>
          <cell r="FG332" t="str">
            <v>Prevention</v>
          </cell>
          <cell r="FH332" t="b">
            <v>1</v>
          </cell>
        </row>
        <row r="333">
          <cell r="FA333" t="str">
            <v>P-SBRP.04.05</v>
          </cell>
          <cell r="FB333" t="str">
            <v>Total Number of mass media spots produced</v>
          </cell>
          <cell r="FC333" t="str">
            <v>Total # mass media spots produced</v>
          </cell>
          <cell r="FD333" t="str">
            <v>P-SBRP.04</v>
          </cell>
          <cell r="FE333" t="str">
            <v>PSBRP</v>
          </cell>
          <cell r="FF333" t="b">
            <v>1</v>
          </cell>
          <cell r="FG333" t="str">
            <v>Prevention</v>
          </cell>
          <cell r="FH333" t="b">
            <v>1</v>
          </cell>
        </row>
        <row r="334">
          <cell r="FA334" t="str">
            <v>P-SBRP.05.01</v>
          </cell>
          <cell r="FB334" t="str">
            <v>Number of targeted condom service outlets</v>
          </cell>
          <cell r="FC334" t="str">
            <v># targeted condom service outlets</v>
          </cell>
          <cell r="FD334" t="str">
            <v>P-SBRP.05</v>
          </cell>
          <cell r="FE334" t="str">
            <v>PSBRP</v>
          </cell>
          <cell r="FF334" t="b">
            <v>1</v>
          </cell>
          <cell r="FG334" t="str">
            <v>Prevention</v>
          </cell>
          <cell r="FH334" t="b">
            <v>1</v>
          </cell>
        </row>
        <row r="335">
          <cell r="FA335" t="str">
            <v>P-SBRP.Comments.01</v>
          </cell>
          <cell r="FB335" t="str">
            <v>Comments by USG or Partner for this district/facility's PSBRP results. Please enter your initials at the beginning of your comments (e.g. AB: These are my comments)</v>
          </cell>
          <cell r="FC335" t="str">
            <v>PSBRP Comments</v>
          </cell>
          <cell r="FD335" t="str">
            <v>P-SBRP.Comments</v>
          </cell>
          <cell r="FE335" t="str">
            <v>PSBRP</v>
          </cell>
          <cell r="FF335" t="b">
            <v>0</v>
          </cell>
          <cell r="FG335" t="str">
            <v>Prevention</v>
          </cell>
          <cell r="FH335" t="b">
            <v>0</v>
          </cell>
        </row>
        <row r="336">
          <cell r="FA336" t="str">
            <v>P-SBRP.03.10</v>
          </cell>
          <cell r="FB336" t="str">
            <v>Number of Clients of Commercial Sex Workers (CSW) reached with individual and/or small group level interventions that are based on evidence and/or meet the minimum standards</v>
          </cell>
          <cell r="FC336" t="str">
            <v># Clients of CSW reached w/individual and/or small group level interventions based on evidence and/or meet the min stds</v>
          </cell>
          <cell r="FD336" t="str">
            <v>P-SBRP.03</v>
          </cell>
          <cell r="FE336" t="str">
            <v>PSBRP</v>
          </cell>
          <cell r="FF336" t="b">
            <v>0</v>
          </cell>
          <cell r="FG336" t="str">
            <v>Prevention</v>
          </cell>
          <cell r="FH336" t="b">
            <v>1</v>
          </cell>
        </row>
        <row r="337">
          <cell r="FA337" t="str">
            <v>P-SBRP.03.11</v>
          </cell>
          <cell r="FB337" t="str">
            <v>Number of Bridge and Mobile Populations reached with individual and/or small group level interventions that are based on evidence and/or meet the minimum standards</v>
          </cell>
          <cell r="FC337" t="str">
            <v># Bridge and Mobile Populations reached w/individual and/or small group level interventions based on evidence and/or meet the min stds</v>
          </cell>
          <cell r="FD337" t="str">
            <v>P-SBRP.03</v>
          </cell>
          <cell r="FE337" t="str">
            <v>PSBRP</v>
          </cell>
          <cell r="FF337" t="b">
            <v>0</v>
          </cell>
          <cell r="FG337" t="str">
            <v>Prevention</v>
          </cell>
          <cell r="FH337" t="b">
            <v>1</v>
          </cell>
        </row>
        <row r="338">
          <cell r="FA338" t="str">
            <v>SS-HRH.01.14</v>
          </cell>
          <cell r="FB338" t="str">
            <v>Number of new Logisticians who graduated from a pre-service training institution</v>
          </cell>
          <cell r="FC338" t="str">
            <v># new Logisticians who graduated from a pre-service training institution</v>
          </cell>
          <cell r="FD338" t="str">
            <v>SS-HRH.01</v>
          </cell>
          <cell r="FE338" t="str">
            <v>SSHRH</v>
          </cell>
          <cell r="FF338" t="b">
            <v>0</v>
          </cell>
          <cell r="FG338" t="str">
            <v>Systems Strengthening</v>
          </cell>
          <cell r="FH338" t="b">
            <v>1</v>
          </cell>
        </row>
        <row r="339">
          <cell r="FA339" t="str">
            <v>SS-HRH.03.13</v>
          </cell>
          <cell r="FB339" t="str">
            <v>Number of Logisticians being supported in a pre-service training institution</v>
          </cell>
          <cell r="FC339" t="str">
            <v># Logisticians supported in a pre-service training institution</v>
          </cell>
          <cell r="FD339" t="str">
            <v>SS-HRH.03</v>
          </cell>
          <cell r="FE339" t="str">
            <v>SSHRH</v>
          </cell>
          <cell r="FF339" t="b">
            <v>0</v>
          </cell>
          <cell r="FG339" t="str">
            <v>Systems Strengthening</v>
          </cell>
          <cell r="FH339" t="b">
            <v>1</v>
          </cell>
        </row>
        <row r="340">
          <cell r="FA340" t="str">
            <v>SS-HRH.01.01</v>
          </cell>
          <cell r="FB340" t="str">
            <v>Name of Training Institute</v>
          </cell>
          <cell r="FC340" t="str">
            <v>Name of Training Institute</v>
          </cell>
          <cell r="FD340" t="str">
            <v>SS-HRH.01</v>
          </cell>
          <cell r="FE340" t="str">
            <v>SSHRH</v>
          </cell>
          <cell r="FF340" t="b">
            <v>0</v>
          </cell>
          <cell r="FG340" t="str">
            <v>Systems Strengthening</v>
          </cell>
          <cell r="FH340" t="b">
            <v>0</v>
          </cell>
        </row>
        <row r="341">
          <cell r="FA341" t="str">
            <v>SS-HRH.01.02</v>
          </cell>
          <cell r="FB341" t="str">
            <v>Number of new Male health care workers who graduated from a pre-service training institution</v>
          </cell>
          <cell r="FC341" t="str">
            <v># new Male health care workers who graduated from a pre-service training institution</v>
          </cell>
          <cell r="FD341" t="str">
            <v>SS-HRH.01</v>
          </cell>
          <cell r="FE341" t="str">
            <v>SSHRH</v>
          </cell>
          <cell r="FF341" t="b">
            <v>0</v>
          </cell>
          <cell r="FG341" t="str">
            <v>Systems Strengthening</v>
          </cell>
          <cell r="FH341" t="b">
            <v>1</v>
          </cell>
        </row>
        <row r="342">
          <cell r="FA342" t="str">
            <v>SS-HRH.01.03</v>
          </cell>
          <cell r="FB342" t="str">
            <v>Number of new Female health care workers who graduated from a pre-service training institution</v>
          </cell>
          <cell r="FC342" t="str">
            <v># new Female health care workers who graduated from a pre-service training institution</v>
          </cell>
          <cell r="FD342" t="str">
            <v>SS-HRH.01</v>
          </cell>
          <cell r="FE342" t="str">
            <v>SSHRH</v>
          </cell>
          <cell r="FF342" t="b">
            <v>0</v>
          </cell>
          <cell r="FG342" t="str">
            <v>Systems Strengthening</v>
          </cell>
          <cell r="FH342" t="b">
            <v>1</v>
          </cell>
        </row>
        <row r="343">
          <cell r="FA343" t="str">
            <v>SS-HRH.01.04</v>
          </cell>
          <cell r="FB343" t="str">
            <v>Number of new Doctors who graduated from a pre-service training institution</v>
          </cell>
          <cell r="FC343" t="str">
            <v># new Doctors who graduated from a pre-service training institution</v>
          </cell>
          <cell r="FD343" t="str">
            <v>SS-HRH.01</v>
          </cell>
          <cell r="FE343" t="str">
            <v>SSHRH</v>
          </cell>
          <cell r="FF343" t="b">
            <v>0</v>
          </cell>
          <cell r="FG343" t="str">
            <v>Systems Strengthening</v>
          </cell>
          <cell r="FH343" t="b">
            <v>1</v>
          </cell>
        </row>
        <row r="344">
          <cell r="FA344" t="str">
            <v>SS-HRH.01.05</v>
          </cell>
          <cell r="FB344" t="str">
            <v>Number of new Nurses who graduated from a pre-service training institution</v>
          </cell>
          <cell r="FC344" t="str">
            <v># new Nurses who graduated from a pre-service training institution</v>
          </cell>
          <cell r="FD344" t="str">
            <v>SS-HRH.01</v>
          </cell>
          <cell r="FE344" t="str">
            <v>SSHRH</v>
          </cell>
          <cell r="FF344" t="b">
            <v>0</v>
          </cell>
          <cell r="FG344" t="str">
            <v>Systems Strengthening</v>
          </cell>
          <cell r="FH344" t="b">
            <v>1</v>
          </cell>
        </row>
        <row r="345">
          <cell r="FA345" t="str">
            <v>SS-HRH.01.06</v>
          </cell>
          <cell r="FB345" t="str">
            <v>Number of new Clinical Officers [Tecnico de Medicina] who graduated from a pre-service training institution</v>
          </cell>
          <cell r="FC345" t="str">
            <v># new Clinical Officers [Tecnico de Medicina] who graduated from a pre-service training institution</v>
          </cell>
          <cell r="FD345" t="str">
            <v>SS-HRH.01</v>
          </cell>
          <cell r="FE345" t="str">
            <v>SSHRH</v>
          </cell>
          <cell r="FF345" t="b">
            <v>0</v>
          </cell>
          <cell r="FG345" t="str">
            <v>Systems Strengthening</v>
          </cell>
          <cell r="FH345" t="b">
            <v>1</v>
          </cell>
        </row>
        <row r="346">
          <cell r="FA346" t="str">
            <v>SS-HRH.01.07</v>
          </cell>
          <cell r="FB346" t="str">
            <v>Number of new Laboratorians who graduated from a pre-service training institution</v>
          </cell>
          <cell r="FC346" t="str">
            <v># new Laboratorians who graduated from a pre-service training institution</v>
          </cell>
          <cell r="FD346" t="str">
            <v>SS-HRH.01</v>
          </cell>
          <cell r="FE346" t="str">
            <v>SSHRH</v>
          </cell>
          <cell r="FF346" t="b">
            <v>0</v>
          </cell>
          <cell r="FG346" t="str">
            <v>Systems Strengthening</v>
          </cell>
          <cell r="FH346" t="b">
            <v>1</v>
          </cell>
        </row>
        <row r="347">
          <cell r="FA347" t="str">
            <v>SS-HRH.01.08</v>
          </cell>
          <cell r="FB347" t="str">
            <v>Number of new Pharmacists who graduated from a pre-service training institution</v>
          </cell>
          <cell r="FC347" t="str">
            <v># new Pharmacists who graduated from a pre-service training institution</v>
          </cell>
          <cell r="FD347" t="str">
            <v>SS-HRH.01</v>
          </cell>
          <cell r="FE347" t="str">
            <v>SSHRH</v>
          </cell>
          <cell r="FF347" t="b">
            <v>0</v>
          </cell>
          <cell r="FG347" t="str">
            <v>Systems Strengthening</v>
          </cell>
          <cell r="FH347" t="b">
            <v>1</v>
          </cell>
        </row>
        <row r="348">
          <cell r="FA348" t="str">
            <v>SS-HRH.01.09</v>
          </cell>
          <cell r="FB348" t="str">
            <v>Number of new Social Workers who graduated from a pre-service training institution</v>
          </cell>
          <cell r="FC348" t="str">
            <v># new Social Workers who graduated from a pre-service training institution</v>
          </cell>
          <cell r="FD348" t="str">
            <v>SS-HRH.01</v>
          </cell>
          <cell r="FE348" t="str">
            <v>SSHRH</v>
          </cell>
          <cell r="FF348" t="b">
            <v>0</v>
          </cell>
          <cell r="FG348" t="str">
            <v>Systems Strengthening</v>
          </cell>
          <cell r="FH348" t="b">
            <v>1</v>
          </cell>
        </row>
        <row r="349">
          <cell r="FA349" t="str">
            <v>SS-HRH.01.10</v>
          </cell>
          <cell r="FB349" t="str">
            <v>Number of new "Other" health care workers who graduated from a pre-service training institution</v>
          </cell>
          <cell r="FC349" t="str">
            <v># new "Other" health care workers who graduated from a pre-service training institution</v>
          </cell>
          <cell r="FD349" t="str">
            <v>SS-HRH.01</v>
          </cell>
          <cell r="FE349" t="str">
            <v>SSHRH</v>
          </cell>
          <cell r="FF349" t="b">
            <v>0</v>
          </cell>
          <cell r="FG349" t="str">
            <v>Systems Strengthening</v>
          </cell>
          <cell r="FH349" t="b">
            <v>1</v>
          </cell>
        </row>
        <row r="350">
          <cell r="FA350" t="str">
            <v>SS-HRH.01.11</v>
          </cell>
          <cell r="FB350" t="str">
            <v>Number of new Clinical health care workers who graduated from a pre-service training institution</v>
          </cell>
          <cell r="FC350" t="str">
            <v># new Clinical health care workers who graduated from a pre-service training institution</v>
          </cell>
          <cell r="FD350" t="str">
            <v>SS-HRH.01</v>
          </cell>
          <cell r="FE350" t="str">
            <v>SSHRH</v>
          </cell>
          <cell r="FF350" t="b">
            <v>0</v>
          </cell>
          <cell r="FG350" t="str">
            <v>Systems Strengthening</v>
          </cell>
          <cell r="FH350" t="b">
            <v>1</v>
          </cell>
        </row>
        <row r="351">
          <cell r="FA351" t="str">
            <v>SS-HRH.01.12</v>
          </cell>
          <cell r="FB351" t="str">
            <v>Number of new Non-Clinical health care workers who graduated from a pre-service training institution</v>
          </cell>
          <cell r="FC351" t="str">
            <v># new Non-Clinical health care workers who graduated from a pre-service training institution</v>
          </cell>
          <cell r="FD351" t="str">
            <v>SS-HRH.01</v>
          </cell>
          <cell r="FE351" t="str">
            <v>SSHRH</v>
          </cell>
          <cell r="FF351" t="b">
            <v>0</v>
          </cell>
          <cell r="FG351" t="str">
            <v>Systems Strengthening</v>
          </cell>
          <cell r="FH351" t="b">
            <v>1</v>
          </cell>
        </row>
        <row r="352">
          <cell r="FA352" t="str">
            <v>SS-HRH.01.13</v>
          </cell>
          <cell r="FB352" t="str">
            <v>Total Number of new health care workers who graduated from a pre-service training institution</v>
          </cell>
          <cell r="FC352" t="str">
            <v>Total # new health care workers who graduated from a pre-service training institution</v>
          </cell>
          <cell r="FD352" t="str">
            <v>SS-HRH.01</v>
          </cell>
          <cell r="FE352" t="str">
            <v>SSHRH</v>
          </cell>
          <cell r="FF352" t="b">
            <v>1</v>
          </cell>
          <cell r="FG352" t="str">
            <v>Systems Strengthening</v>
          </cell>
          <cell r="FH352" t="b">
            <v>1</v>
          </cell>
        </row>
        <row r="353">
          <cell r="FA353" t="str">
            <v>SS-HRH.02.01</v>
          </cell>
          <cell r="FB353" t="str">
            <v>Number of Male community health and para-social workers who successfully completed a pre-service training program</v>
          </cell>
          <cell r="FC353" t="str">
            <v># Male community health and para-social workers  completed a pre-service training program</v>
          </cell>
          <cell r="FD353" t="str">
            <v>SS-HRH.02</v>
          </cell>
          <cell r="FE353" t="str">
            <v>SSHRH</v>
          </cell>
          <cell r="FF353" t="b">
            <v>0</v>
          </cell>
          <cell r="FG353" t="str">
            <v>Systems Strengthening</v>
          </cell>
          <cell r="FH353" t="b">
            <v>1</v>
          </cell>
        </row>
        <row r="354">
          <cell r="FA354" t="str">
            <v>SS-HRH.02.02</v>
          </cell>
          <cell r="FB354" t="str">
            <v>Number of Female community health and para-social workers who successfully completed a pre-service training program</v>
          </cell>
          <cell r="FC354" t="str">
            <v># Female community health and para-social workers  completed a pre-service training program</v>
          </cell>
          <cell r="FD354" t="str">
            <v>SS-HRH.02</v>
          </cell>
          <cell r="FE354" t="str">
            <v>SSHRH</v>
          </cell>
          <cell r="FF354" t="b">
            <v>0</v>
          </cell>
          <cell r="FG354" t="str">
            <v>Systems Strengthening</v>
          </cell>
          <cell r="FH354" t="b">
            <v>1</v>
          </cell>
        </row>
        <row r="355">
          <cell r="FA355" t="str">
            <v>SS-HRH.02.03</v>
          </cell>
          <cell r="FB355" t="str">
            <v>Number of APE workers who successfully completed a pre-service training program</v>
          </cell>
          <cell r="FC355" t="str">
            <v># APE workers completed a pre-service training program</v>
          </cell>
          <cell r="FD355" t="str">
            <v>SS-HRH.02</v>
          </cell>
          <cell r="FE355" t="str">
            <v>SSHRH</v>
          </cell>
          <cell r="FF355" t="b">
            <v>0</v>
          </cell>
          <cell r="FG355" t="str">
            <v>Systems Strengthening</v>
          </cell>
          <cell r="FH355" t="b">
            <v>1</v>
          </cell>
        </row>
        <row r="356">
          <cell r="FA356" t="str">
            <v>SS-HRH.02.04</v>
          </cell>
          <cell r="FB356" t="str">
            <v>Number of Community Health Activists who successfully completed a pre-service training program</v>
          </cell>
          <cell r="FC356" t="str">
            <v># Community Health Activists  completed a pre-service training program</v>
          </cell>
          <cell r="FD356" t="str">
            <v>SS-HRH.02</v>
          </cell>
          <cell r="FE356" t="str">
            <v>SSHRH</v>
          </cell>
          <cell r="FF356" t="b">
            <v>0</v>
          </cell>
          <cell r="FG356" t="str">
            <v>Systems Strengthening</v>
          </cell>
          <cell r="FH356" t="b">
            <v>1</v>
          </cell>
        </row>
        <row r="357">
          <cell r="FA357" t="str">
            <v>SS-HRH.02.05</v>
          </cell>
          <cell r="FB357" t="str">
            <v>Number of Para-social workers who successfully completed a pre-service training program</v>
          </cell>
          <cell r="FC357" t="str">
            <v># Para-social workers completed a pre-service training program</v>
          </cell>
          <cell r="FD357" t="str">
            <v>SS-HRH.02</v>
          </cell>
          <cell r="FE357" t="str">
            <v>SSHRH</v>
          </cell>
          <cell r="FF357" t="b">
            <v>0</v>
          </cell>
          <cell r="FG357" t="str">
            <v>Systems Strengthening</v>
          </cell>
          <cell r="FH357" t="b">
            <v>1</v>
          </cell>
        </row>
        <row r="358">
          <cell r="FA358" t="str">
            <v>SS-HRH.02.06</v>
          </cell>
          <cell r="FB358" t="str">
            <v>Total Number of community health and para-social workers who successfully completed a pre-service training program</v>
          </cell>
          <cell r="FC358" t="str">
            <v>Total # community health &amp; para-social workers completed a pre-service training program</v>
          </cell>
          <cell r="FD358" t="str">
            <v>SS-HRH.02</v>
          </cell>
          <cell r="FE358" t="str">
            <v>SSHRH</v>
          </cell>
          <cell r="FF358" t="b">
            <v>1</v>
          </cell>
          <cell r="FG358" t="str">
            <v>Systems Strengthening</v>
          </cell>
          <cell r="FH358" t="b">
            <v>1</v>
          </cell>
        </row>
        <row r="359">
          <cell r="FA359" t="str">
            <v>SS-HRH.03.01</v>
          </cell>
          <cell r="FB359" t="str">
            <v>Number of Male health care workers being supported in a pre-service training institution</v>
          </cell>
          <cell r="FC359" t="str">
            <v># Male health care workers  supported in a pre-service training institution</v>
          </cell>
          <cell r="FD359" t="str">
            <v>SS-HRH.03</v>
          </cell>
          <cell r="FE359" t="str">
            <v>SSHRH</v>
          </cell>
          <cell r="FF359" t="b">
            <v>0</v>
          </cell>
          <cell r="FG359" t="str">
            <v>Systems Strengthening</v>
          </cell>
          <cell r="FH359" t="b">
            <v>1</v>
          </cell>
        </row>
        <row r="360">
          <cell r="FA360" t="str">
            <v>SS-HRH.03.02</v>
          </cell>
          <cell r="FB360" t="str">
            <v>Number of Female health care workers being supported in a pre-service training institution</v>
          </cell>
          <cell r="FC360" t="str">
            <v># Female health care workers supported in a pre-service training institution</v>
          </cell>
          <cell r="FD360" t="str">
            <v>SS-HRH.03</v>
          </cell>
          <cell r="FE360" t="str">
            <v>SSHRH</v>
          </cell>
          <cell r="FF360" t="b">
            <v>0</v>
          </cell>
          <cell r="FG360" t="str">
            <v>Systems Strengthening</v>
          </cell>
          <cell r="FH360" t="b">
            <v>1</v>
          </cell>
        </row>
        <row r="361">
          <cell r="FA361" t="str">
            <v>SS-HRH.03.03</v>
          </cell>
          <cell r="FB361" t="str">
            <v>Number of Doctors being supported in a pre-service training institution</v>
          </cell>
          <cell r="FC361" t="str">
            <v># Doctors being supported in a pre-service training institution</v>
          </cell>
          <cell r="FD361" t="str">
            <v>SS-HRH.03</v>
          </cell>
          <cell r="FE361" t="str">
            <v>SSHRH</v>
          </cell>
          <cell r="FF361" t="b">
            <v>0</v>
          </cell>
          <cell r="FG361" t="str">
            <v>Systems Strengthening</v>
          </cell>
          <cell r="FH361" t="b">
            <v>1</v>
          </cell>
        </row>
        <row r="362">
          <cell r="FA362" t="str">
            <v>SS-HRH.03.04</v>
          </cell>
          <cell r="FB362" t="str">
            <v>Number of Nurses being supported in a pre-service training institution</v>
          </cell>
          <cell r="FC362" t="str">
            <v># Nurses being supported in a pre-service training institution</v>
          </cell>
          <cell r="FD362" t="str">
            <v>SS-HRH.03</v>
          </cell>
          <cell r="FE362" t="str">
            <v>SSHRH</v>
          </cell>
          <cell r="FF362" t="b">
            <v>0</v>
          </cell>
          <cell r="FG362" t="str">
            <v>Systems Strengthening</v>
          </cell>
          <cell r="FH362" t="b">
            <v>1</v>
          </cell>
        </row>
        <row r="363">
          <cell r="FA363" t="str">
            <v>SS-HRH.03.05</v>
          </cell>
          <cell r="FB363" t="str">
            <v>Number of Clinical Officers [Tecnico de Medicina] being supported in a pre-service training institution</v>
          </cell>
          <cell r="FC363" t="str">
            <v># Clinical Officers [Tecnico de Medicina] supported in a pre-service training institution</v>
          </cell>
          <cell r="FD363" t="str">
            <v>SS-HRH.03</v>
          </cell>
          <cell r="FE363" t="str">
            <v>SSHRH</v>
          </cell>
          <cell r="FF363" t="b">
            <v>0</v>
          </cell>
          <cell r="FG363" t="str">
            <v>Systems Strengthening</v>
          </cell>
          <cell r="FH363" t="b">
            <v>1</v>
          </cell>
        </row>
        <row r="364">
          <cell r="FA364" t="str">
            <v>SS-HRH.03.06</v>
          </cell>
          <cell r="FB364" t="str">
            <v>Number of Laboratorians being supported in a pre-service training institution</v>
          </cell>
          <cell r="FC364" t="str">
            <v># Laboratorians  supported in a pre-service training institution</v>
          </cell>
          <cell r="FD364" t="str">
            <v>SS-HRH.03</v>
          </cell>
          <cell r="FE364" t="str">
            <v>SSHRH</v>
          </cell>
          <cell r="FF364" t="b">
            <v>0</v>
          </cell>
          <cell r="FG364" t="str">
            <v>Systems Strengthening</v>
          </cell>
          <cell r="FH364" t="b">
            <v>1</v>
          </cell>
        </row>
        <row r="365">
          <cell r="FA365" t="str">
            <v>SS-HRH.03.07</v>
          </cell>
          <cell r="FB365" t="str">
            <v>Number of Pharmacists being supported in a pre-service training institution</v>
          </cell>
          <cell r="FC365" t="str">
            <v># Pharmacists  supported in a pre-service training institution</v>
          </cell>
          <cell r="FD365" t="str">
            <v>SS-HRH.03</v>
          </cell>
          <cell r="FE365" t="str">
            <v>SSHRH</v>
          </cell>
          <cell r="FF365" t="b">
            <v>0</v>
          </cell>
          <cell r="FG365" t="str">
            <v>Systems Strengthening</v>
          </cell>
          <cell r="FH365" t="b">
            <v>1</v>
          </cell>
        </row>
        <row r="366">
          <cell r="FA366" t="str">
            <v>SS-HRH.03.08</v>
          </cell>
          <cell r="FB366" t="str">
            <v>Number of Social Workers being supported in a pre-service training institution</v>
          </cell>
          <cell r="FC366" t="str">
            <v># Social Workers  supported in a pre-service training institution</v>
          </cell>
          <cell r="FD366" t="str">
            <v>SS-HRH.03</v>
          </cell>
          <cell r="FE366" t="str">
            <v>SSHRH</v>
          </cell>
          <cell r="FF366" t="b">
            <v>0</v>
          </cell>
          <cell r="FG366" t="str">
            <v>Systems Strengthening</v>
          </cell>
          <cell r="FH366" t="b">
            <v>1</v>
          </cell>
        </row>
        <row r="367">
          <cell r="FA367" t="str">
            <v>SS-HRH.03.09</v>
          </cell>
          <cell r="FB367" t="str">
            <v>Number of "Other" health care workers being supported in a pre-service training institution</v>
          </cell>
          <cell r="FC367" t="str">
            <v># "Other" health care workers supported in a pre-service training institution</v>
          </cell>
          <cell r="FD367" t="str">
            <v>SS-HRH.03</v>
          </cell>
          <cell r="FE367" t="str">
            <v>SSHRH</v>
          </cell>
          <cell r="FF367" t="b">
            <v>0</v>
          </cell>
          <cell r="FG367" t="str">
            <v>Systems Strengthening</v>
          </cell>
          <cell r="FH367" t="b">
            <v>1</v>
          </cell>
        </row>
        <row r="368">
          <cell r="FA368" t="str">
            <v>SS-HRH.03.10</v>
          </cell>
          <cell r="FB368" t="str">
            <v>Number of Clinical health care workers being supported in a pre-service training institution</v>
          </cell>
          <cell r="FC368" t="str">
            <v># Clinical health care workers  supported in a pre-service training institution</v>
          </cell>
          <cell r="FD368" t="str">
            <v>SS-HRH.03</v>
          </cell>
          <cell r="FE368" t="str">
            <v>SSHRH</v>
          </cell>
          <cell r="FF368" t="b">
            <v>0</v>
          </cell>
          <cell r="FG368" t="str">
            <v>Systems Strengthening</v>
          </cell>
          <cell r="FH368" t="b">
            <v>1</v>
          </cell>
        </row>
        <row r="369">
          <cell r="FA369" t="str">
            <v>SS-HRH.03.11</v>
          </cell>
          <cell r="FB369" t="str">
            <v>Number of Non-clinical health care workers being supported in a pre-service training institution</v>
          </cell>
          <cell r="FC369" t="str">
            <v># Non-clinical health care workers supported in a pre-service training institution</v>
          </cell>
          <cell r="FD369" t="str">
            <v>SS-HRH.03</v>
          </cell>
          <cell r="FE369" t="str">
            <v>SSHRH</v>
          </cell>
          <cell r="FF369" t="b">
            <v>0</v>
          </cell>
          <cell r="FG369" t="str">
            <v>Systems Strengthening</v>
          </cell>
          <cell r="FH369" t="b">
            <v>1</v>
          </cell>
        </row>
        <row r="370">
          <cell r="FA370" t="str">
            <v>SS-HRH.03.12</v>
          </cell>
          <cell r="FB370" t="str">
            <v>Total Number of health care workers being supported in a pre-service training institution</v>
          </cell>
          <cell r="FC370" t="str">
            <v>Total # health care workers supported in a pre-service training institution</v>
          </cell>
          <cell r="FD370" t="str">
            <v>SS-HRH.03</v>
          </cell>
          <cell r="FE370" t="str">
            <v>SSHRH</v>
          </cell>
          <cell r="FF370" t="b">
            <v>1</v>
          </cell>
          <cell r="FG370" t="str">
            <v>Systems Strengthening</v>
          </cell>
          <cell r="FH370" t="b">
            <v>1</v>
          </cell>
        </row>
        <row r="371">
          <cell r="FA371" t="str">
            <v>SS-HRH.Comments.01</v>
          </cell>
          <cell r="FB371" t="str">
            <v>Comments by USG or Partner for this institute's results. Please enter your initials at the beginning of your comments (e.g. AB: These are my comments)</v>
          </cell>
          <cell r="FC371" t="str">
            <v>SSHRH Comments</v>
          </cell>
          <cell r="FD371" t="str">
            <v>SS-HRH.Comments</v>
          </cell>
          <cell r="FE371" t="str">
            <v>SSHRH</v>
          </cell>
          <cell r="FF371" t="b">
            <v>0</v>
          </cell>
          <cell r="FG371" t="str">
            <v>Systems Strengthening</v>
          </cell>
          <cell r="FH371" t="b">
            <v>0</v>
          </cell>
        </row>
        <row r="372">
          <cell r="FA372" t="str">
            <v>SS-Training.Comments.01</v>
          </cell>
          <cell r="FB372" t="str">
            <v>Comments by USG or Partner for the In-Service Training results. Please enter your initials at the beginning of your comments (e.g. AB: These are my comments)</v>
          </cell>
          <cell r="FC372" t="str">
            <v>In-Service Training Comments</v>
          </cell>
          <cell r="FD372" t="str">
            <v>SS-Training.Comments</v>
          </cell>
          <cell r="FE372" t="str">
            <v>SSHRH</v>
          </cell>
          <cell r="FF372" t="b">
            <v>0</v>
          </cell>
          <cell r="FG372" t="str">
            <v>Systems Strengthening</v>
          </cell>
          <cell r="FH372" t="b">
            <v>0</v>
          </cell>
        </row>
        <row r="373">
          <cell r="FA373" t="str">
            <v>SS-LAB.01.02</v>
          </cell>
          <cell r="FB373" t="str">
            <v>Is the following USG support provided to this laboratory: rehabilitation or upgrade (value of $3000 or more) (direct)</v>
          </cell>
          <cell r="FC373" t="str">
            <v>Is the following USG support provided to this laboratory: Rehabilitation/upgrade (direct)</v>
          </cell>
          <cell r="FD373" t="str">
            <v>SS-LAB.01</v>
          </cell>
          <cell r="FE373" t="str">
            <v>SSLAB</v>
          </cell>
          <cell r="FF373" t="b">
            <v>0</v>
          </cell>
          <cell r="FG373" t="str">
            <v>Systems Strengthening</v>
          </cell>
          <cell r="FH373" t="b">
            <v>0</v>
          </cell>
        </row>
        <row r="374">
          <cell r="FA374" t="str">
            <v>SS-LAB.01.03</v>
          </cell>
          <cell r="FB374" t="str">
            <v>Is the following USG support provided to this laboratory: provision of laboratory equipment and reagents on a regular and ongoing basis (direct)</v>
          </cell>
          <cell r="FC374" t="str">
            <v>Is the following USG support provided to this laboratory: Ongoing provision of lab equipment/reagents (direct)</v>
          </cell>
          <cell r="FD374" t="str">
            <v>SS-LAB.01</v>
          </cell>
          <cell r="FE374" t="str">
            <v>SSLAB</v>
          </cell>
          <cell r="FF374" t="b">
            <v>0</v>
          </cell>
          <cell r="FG374" t="str">
            <v>Systems Strengthening</v>
          </cell>
          <cell r="FH374" t="b">
            <v>0</v>
          </cell>
        </row>
        <row r="375">
          <cell r="FA375" t="str">
            <v>SS-LAB.01.04</v>
          </cell>
          <cell r="FB375" t="str">
            <v>Is the following USG support provided to this laboratory: provision of laboratory equipment, UPSs and/or reagents on an emergency basis (indirect)</v>
          </cell>
          <cell r="FC375" t="str">
            <v>Is the following USG support provided to this laboratory: Emergency provision of lab equipment/UPSs/reagents (indirect)</v>
          </cell>
          <cell r="FD375" t="str">
            <v>SS-LAB.01</v>
          </cell>
          <cell r="FE375" t="str">
            <v>SSLAB</v>
          </cell>
          <cell r="FF375" t="b">
            <v>0</v>
          </cell>
          <cell r="FG375" t="str">
            <v>Systems Strengthening</v>
          </cell>
          <cell r="FH375" t="b">
            <v>0</v>
          </cell>
        </row>
        <row r="376">
          <cell r="FA376" t="str">
            <v>SS-LAB.01.05</v>
          </cell>
          <cell r="FB376" t="str">
            <v>Is the following USG support provided to this laboratory: maintenance and implementation of Lab information systems (direct)</v>
          </cell>
          <cell r="FC376" t="str">
            <v>Is the following USG support provided to this laboratory: Maintenance/implementation of lab information systems  (direct)</v>
          </cell>
          <cell r="FD376" t="str">
            <v>SS-LAB.01</v>
          </cell>
          <cell r="FE376" t="str">
            <v>SSLAB</v>
          </cell>
          <cell r="FF376" t="b">
            <v>0</v>
          </cell>
          <cell r="FG376" t="str">
            <v>Systems Strengthening</v>
          </cell>
          <cell r="FH376" t="b">
            <v>0</v>
          </cell>
        </row>
        <row r="377">
          <cell r="FA377" t="str">
            <v>SS-LAB.01.06</v>
          </cell>
          <cell r="FB377" t="str">
            <v>Is the following USG support provided to this laboratory: direct supervision and regular support to laboratories enrolled in SLMTA/FOGELA and working towards Accreditation (direct)</v>
          </cell>
          <cell r="FC377" t="str">
            <v>Is the following USG support provided to this laboratory: Direct supervision/regular support for SLMTA/FOGELA (direct)</v>
          </cell>
          <cell r="FD377" t="str">
            <v>SS-LAB.01</v>
          </cell>
          <cell r="FE377" t="str">
            <v>SSLAB</v>
          </cell>
          <cell r="FF377" t="b">
            <v>0</v>
          </cell>
          <cell r="FG377" t="str">
            <v>Systems Strengthening</v>
          </cell>
          <cell r="FH377" t="b">
            <v>0</v>
          </cell>
        </row>
        <row r="378">
          <cell r="FA378" t="str">
            <v>SS-LAB.01.07</v>
          </cell>
          <cell r="FB378" t="str">
            <v>Is the following USG support provided to this laboratory: Technical advisor working in the laboratory on a daily basis for &gt; 4 weeks (direct)</v>
          </cell>
          <cell r="FC378" t="str">
            <v>Is the following USG support provided to this laboratory: Technical advisor &gt; 4 weeks (direct)</v>
          </cell>
          <cell r="FD378" t="str">
            <v>SS-LAB.01</v>
          </cell>
          <cell r="FE378" t="str">
            <v>SSLAB</v>
          </cell>
          <cell r="FF378" t="b">
            <v>0</v>
          </cell>
          <cell r="FG378" t="str">
            <v>Systems Strengthening</v>
          </cell>
          <cell r="FH378" t="b">
            <v>0</v>
          </cell>
        </row>
        <row r="379">
          <cell r="FA379" t="str">
            <v>SS-LAB.01.08</v>
          </cell>
          <cell r="FB379" t="str">
            <v>Is the following USG support provided to this laboratory: formal Training provided to laboratory staff using MOH approved curriculum (indirect)</v>
          </cell>
          <cell r="FC379" t="str">
            <v>Is the following USG support provided to this laboratory: Formal training of lab staff (indirect)</v>
          </cell>
          <cell r="FD379" t="str">
            <v>SS-LAB.01</v>
          </cell>
          <cell r="FE379" t="str">
            <v>SSLAB</v>
          </cell>
          <cell r="FF379" t="b">
            <v>0</v>
          </cell>
          <cell r="FG379" t="str">
            <v>Systems Strengthening</v>
          </cell>
          <cell r="FH379" t="b">
            <v>0</v>
          </cell>
        </row>
        <row r="380">
          <cell r="FA380" t="str">
            <v>SS-LAB.01.09</v>
          </cell>
          <cell r="FB380" t="str">
            <v>Is the following USG support provided to this laboratory: informal training provided to the lab as part of site supervision or on the job training (no formal curriculum) (indirect)</v>
          </cell>
          <cell r="FC380" t="str">
            <v>Is the following USG support provided to this laboratory:  Informal training of lab staff (indirect)</v>
          </cell>
          <cell r="FD380" t="str">
            <v>SS-LAB.01</v>
          </cell>
          <cell r="FE380" t="str">
            <v>SSLAB</v>
          </cell>
          <cell r="FF380" t="b">
            <v>0</v>
          </cell>
          <cell r="FG380" t="str">
            <v>Systems Strengthening</v>
          </cell>
          <cell r="FH380" t="b">
            <v>0</v>
          </cell>
        </row>
        <row r="381">
          <cell r="FA381" t="str">
            <v>SS-LAB.01.11</v>
          </cell>
          <cell r="FB381" t="str">
            <v>Does this testing facility (laboratory) receive any direct USG support - Yes or No?</v>
          </cell>
          <cell r="FC381" t="str">
            <v>Does this testing facility (laboratory) receive any direct USG support - Yes or No?</v>
          </cell>
          <cell r="FD381" t="str">
            <v>SS-LAB.01</v>
          </cell>
          <cell r="FE381" t="str">
            <v>SSLAB</v>
          </cell>
          <cell r="FF381" t="b">
            <v>0</v>
          </cell>
          <cell r="FG381" t="str">
            <v>Systems Strengthening</v>
          </cell>
          <cell r="FH381" t="b">
            <v>0</v>
          </cell>
        </row>
        <row r="382">
          <cell r="FA382" t="str">
            <v>SS-LAB.02.02</v>
          </cell>
          <cell r="FB382" t="str">
            <v>Is this testing facility (laboratory) fully accredited according to national or international standards - Yes or No?</v>
          </cell>
          <cell r="FC382" t="str">
            <v>Lab facility is fully accredited according to national or international standards - Yes or No?</v>
          </cell>
          <cell r="FD382" t="str">
            <v>SS-LAB.02</v>
          </cell>
          <cell r="FE382" t="str">
            <v>SSLAB</v>
          </cell>
          <cell r="FF382" t="b">
            <v>0</v>
          </cell>
          <cell r="FG382" t="str">
            <v>Systems Strengthening</v>
          </cell>
          <cell r="FH382" t="b">
            <v>0</v>
          </cell>
        </row>
        <row r="383">
          <cell r="FA383" t="str">
            <v>SS-LAB.02.03</v>
          </cell>
          <cell r="FB383" t="str">
            <v>Is this testing facility (laboratory) partually accredited (with measured progress achived) according to national or international standards - Yes or No?</v>
          </cell>
          <cell r="FC383" t="str">
            <v>Lab facility is partually accredited (with measured progress achived) according to national or international standards - Yes or No?</v>
          </cell>
          <cell r="FD383" t="str">
            <v>SS-LAB.02</v>
          </cell>
          <cell r="FE383" t="str">
            <v>SSLAB</v>
          </cell>
          <cell r="FF383" t="b">
            <v>0</v>
          </cell>
          <cell r="FG383" t="str">
            <v>Systems Strengthening</v>
          </cell>
          <cell r="FH383" t="b">
            <v>0</v>
          </cell>
        </row>
        <row r="384">
          <cell r="FA384" t="str">
            <v>SS-LAB.01.10</v>
          </cell>
          <cell r="FB384" t="str">
            <v>Is the following USG support provided to this laboratory: site supervision (&gt;= 2 visits within 12 months using a standard supervision collection tool and documentation of follow up on corrective steps with lab staff, DPS, or central level MoH) (direct)</v>
          </cell>
          <cell r="FC384" t="str">
            <v>Is the following USG support provided to this laboratory: Regular site supervision (direct)</v>
          </cell>
          <cell r="FD384" t="str">
            <v>SS-LAB.01</v>
          </cell>
          <cell r="FE384" t="str">
            <v>SSLAB</v>
          </cell>
          <cell r="FF384" t="b">
            <v>0</v>
          </cell>
          <cell r="FG384" t="str">
            <v>Systems Strengthening</v>
          </cell>
          <cell r="FH384" t="b">
            <v>0</v>
          </cell>
        </row>
        <row r="385">
          <cell r="FA385" t="str">
            <v>SS-LAB.01.01</v>
          </cell>
          <cell r="FB385" t="str">
            <v>Does this testing facility (laboratory) have capacity to perform clinical laboratory tests - Yes or No?</v>
          </cell>
          <cell r="FC385" t="str">
            <v>Testing facility (lab) have capacity to perform clinical laboratory tests - Yes or No?</v>
          </cell>
          <cell r="FD385" t="str">
            <v>SS-LAB.01</v>
          </cell>
          <cell r="FE385" t="str">
            <v>SSLAB</v>
          </cell>
          <cell r="FF385" t="b">
            <v>1</v>
          </cell>
          <cell r="FG385" t="str">
            <v>Systems Strengthening</v>
          </cell>
          <cell r="FH385" t="b">
            <v>0</v>
          </cell>
        </row>
        <row r="386">
          <cell r="FA386" t="str">
            <v>SS-LAB.02.01</v>
          </cell>
          <cell r="FB386" t="str">
            <v>Is this testing facility (laboratory) accredited according to national or international standards - Yes or No?</v>
          </cell>
          <cell r="FC386" t="str">
            <v>Lab facility is accredited according to national or international standards - Yes or No?</v>
          </cell>
          <cell r="FD386" t="str">
            <v>SS-LAB.02</v>
          </cell>
          <cell r="FE386" t="str">
            <v>SSLAB</v>
          </cell>
          <cell r="FF386" t="b">
            <v>1</v>
          </cell>
          <cell r="FG386" t="str">
            <v>Systems Strengthening</v>
          </cell>
          <cell r="FH386" t="b">
            <v>0</v>
          </cell>
        </row>
        <row r="387">
          <cell r="FA387" t="str">
            <v>SS-LAB.Comments.01</v>
          </cell>
          <cell r="FB387" t="str">
            <v>Comments by USG or Partner for this district/facility's SSLAB results. Please enter your initials at the beginning of your comments (e.g. AB: These are my comments)</v>
          </cell>
          <cell r="FC387" t="str">
            <v>SSLAB Comments</v>
          </cell>
          <cell r="FD387" t="str">
            <v>SS-LAB.Comments</v>
          </cell>
          <cell r="FE387" t="str">
            <v>SSLAB</v>
          </cell>
          <cell r="FF387" t="b">
            <v>0</v>
          </cell>
          <cell r="FG387" t="str">
            <v>Systems Strengthening</v>
          </cell>
          <cell r="FH387" t="b">
            <v>0</v>
          </cell>
        </row>
        <row r="388">
          <cell r="FA388" t="str">
            <v>T-ARV.03.11</v>
          </cell>
          <cell r="FB388" t="str">
            <v>Number of Males 12-23 months old with advanced HIV infection currently receiving antiretroviral therapy (ART)</v>
          </cell>
          <cell r="FC388" t="str">
            <v># Males (12-23 months) w/ advanced HIV infection currently receiving ART</v>
          </cell>
          <cell r="FD388" t="str">
            <v>T-ARV.03</v>
          </cell>
          <cell r="FE388" t="str">
            <v>TARV</v>
          </cell>
          <cell r="FF388" t="b">
            <v>0</v>
          </cell>
          <cell r="FG388" t="str">
            <v>Treatment</v>
          </cell>
          <cell r="FH388" t="b">
            <v>1</v>
          </cell>
        </row>
        <row r="389">
          <cell r="FA389" t="str">
            <v>T-ARV.03.12</v>
          </cell>
          <cell r="FB389" t="str">
            <v>Number of Males ages 2 to 14 years old with advanced HIV infection currently receiving antiretroviral therapy (ART)</v>
          </cell>
          <cell r="FC389" t="str">
            <v># Males (2-14yr)w/ advanced HIV infection currently receiving ART</v>
          </cell>
          <cell r="FD389" t="str">
            <v>T-ARV.03</v>
          </cell>
          <cell r="FE389" t="str">
            <v>TARV</v>
          </cell>
          <cell r="FF389" t="b">
            <v>0</v>
          </cell>
          <cell r="FG389" t="str">
            <v>Treatment</v>
          </cell>
          <cell r="FH389" t="b">
            <v>1</v>
          </cell>
        </row>
        <row r="390">
          <cell r="FA390" t="str">
            <v>T-ARV.03.13</v>
          </cell>
          <cell r="FB390" t="str">
            <v>Number of Females 12-23 months old with advanced HIV infection currently receiving antiretroviral therapy (ART)</v>
          </cell>
          <cell r="FC390" t="str">
            <v># Females (12-23 months) w/advanced HIV infection currently receiving ART</v>
          </cell>
          <cell r="FD390" t="str">
            <v>T-ARV.03</v>
          </cell>
          <cell r="FE390" t="str">
            <v>TARV</v>
          </cell>
          <cell r="FF390" t="b">
            <v>0</v>
          </cell>
          <cell r="FG390" t="str">
            <v>Treatment</v>
          </cell>
          <cell r="FH390" t="b">
            <v>1</v>
          </cell>
        </row>
        <row r="391">
          <cell r="FA391" t="str">
            <v>T-ARV.03.14</v>
          </cell>
          <cell r="FB391" t="str">
            <v>Number of Females ages 2 to 14 years old with advanced HIV infection currently receiving antiretroviral therapy (ART)</v>
          </cell>
          <cell r="FC391" t="str">
            <v># Females (2-14 yrs) w/advanced HIV infection currently receiving ART</v>
          </cell>
          <cell r="FD391" t="str">
            <v>T-ARV.03</v>
          </cell>
          <cell r="FE391" t="str">
            <v>TARV</v>
          </cell>
          <cell r="FF391" t="b">
            <v>0</v>
          </cell>
          <cell r="FG391" t="str">
            <v>Treatment</v>
          </cell>
          <cell r="FH391" t="b">
            <v>1</v>
          </cell>
        </row>
        <row r="392">
          <cell r="FA392" t="str">
            <v>T-ARV.00.01</v>
          </cell>
          <cell r="FB392" t="str">
            <v>Reported program results are from an electronic patient tracking/reporting system: (Yes/No)</v>
          </cell>
          <cell r="FC392" t="str">
            <v>Reported program results are from an electronic patient tracking/reporting system: (Yes/No)</v>
          </cell>
          <cell r="FD392" t="str">
            <v>T-ARV.00</v>
          </cell>
          <cell r="FE392" t="str">
            <v>TARV</v>
          </cell>
          <cell r="FF392" t="b">
            <v>0</v>
          </cell>
          <cell r="FG392" t="str">
            <v>Treatment</v>
          </cell>
          <cell r="FH392" t="b">
            <v>0</v>
          </cell>
        </row>
        <row r="393">
          <cell r="FA393" t="str">
            <v>T-ARV.01.01</v>
          </cell>
          <cell r="FB393" t="str">
            <v>Total Number of sites providing ART</v>
          </cell>
          <cell r="FC393" t="str">
            <v>Total # sites providing ART</v>
          </cell>
          <cell r="FD393" t="str">
            <v>T-ARV.01</v>
          </cell>
          <cell r="FE393" t="str">
            <v>TARV</v>
          </cell>
          <cell r="FF393" t="b">
            <v>1</v>
          </cell>
          <cell r="FG393" t="str">
            <v>Treatment</v>
          </cell>
          <cell r="FH393" t="b">
            <v>1</v>
          </cell>
        </row>
        <row r="394">
          <cell r="FA394" t="str">
            <v>T-ARV.01.02</v>
          </cell>
          <cell r="FB394" t="str">
            <v>Satellite Site Name</v>
          </cell>
          <cell r="FC394" t="str">
            <v>Satellite Site Name</v>
          </cell>
          <cell r="FD394" t="str">
            <v>T-ARV.01</v>
          </cell>
          <cell r="FE394" t="str">
            <v>TARV</v>
          </cell>
          <cell r="FF394" t="b">
            <v>1</v>
          </cell>
          <cell r="FG394" t="str">
            <v>Treatment</v>
          </cell>
          <cell r="FH394" t="b">
            <v>0</v>
          </cell>
        </row>
        <row r="395">
          <cell r="FA395" t="str">
            <v>T-ARV.02.01</v>
          </cell>
          <cell r="FB395" t="str">
            <v>Number of Males less than 12 months old with advanced HIV infection newly enrolled on ART</v>
          </cell>
          <cell r="FC395" t="str">
            <v># Males less (&lt;12 months) w/ advanced HIV infection newly enrolled on ART</v>
          </cell>
          <cell r="FD395" t="str">
            <v>T-ARV.02</v>
          </cell>
          <cell r="FE395" t="str">
            <v>TARV</v>
          </cell>
          <cell r="FF395" t="b">
            <v>0</v>
          </cell>
          <cell r="FG395" t="str">
            <v>Treatment</v>
          </cell>
          <cell r="FH395" t="b">
            <v>1</v>
          </cell>
        </row>
        <row r="396">
          <cell r="FA396" t="str">
            <v>T-ARV.02.05</v>
          </cell>
          <cell r="FB396" t="str">
            <v>Number of Males 15 years and older with advanced HIV infection newly enrolled on ART</v>
          </cell>
          <cell r="FC396" t="str">
            <v># Males (15+ yrs) w/advanced HIV infection newly enrolled on ART</v>
          </cell>
          <cell r="FD396" t="str">
            <v>T-ARV.02</v>
          </cell>
          <cell r="FE396" t="str">
            <v>TARV</v>
          </cell>
          <cell r="FF396" t="b">
            <v>0</v>
          </cell>
          <cell r="FG396" t="str">
            <v>Treatment</v>
          </cell>
          <cell r="FH396" t="b">
            <v>1</v>
          </cell>
        </row>
        <row r="397">
          <cell r="FA397" t="str">
            <v>T-ARV.02.06</v>
          </cell>
          <cell r="FB397" t="str">
            <v>Number of Females less than 12 months old with advanced HIV infection newly enrolled on ART</v>
          </cell>
          <cell r="FC397" t="str">
            <v># Females (&lt;12 months) w/advanced HIV infection newly enrolled on ART</v>
          </cell>
          <cell r="FD397" t="str">
            <v>T-ARV.02</v>
          </cell>
          <cell r="FE397" t="str">
            <v>TARV</v>
          </cell>
          <cell r="FF397" t="b">
            <v>0</v>
          </cell>
          <cell r="FG397" t="str">
            <v>Treatment</v>
          </cell>
          <cell r="FH397" t="b">
            <v>1</v>
          </cell>
        </row>
        <row r="398">
          <cell r="FA398" t="str">
            <v>T-ARV.02.10</v>
          </cell>
          <cell r="FB398" t="str">
            <v>Number of Females 15 years and older with advanced HIV infection newly enrolled on ART</v>
          </cell>
          <cell r="FC398" t="str">
            <v># Females 15 +yrs w/ advanced HIV infection newly enrolled on ART</v>
          </cell>
          <cell r="FD398" t="str">
            <v>T-ARV.02</v>
          </cell>
          <cell r="FE398" t="str">
            <v>TARV</v>
          </cell>
          <cell r="FF398" t="b">
            <v>0</v>
          </cell>
          <cell r="FG398" t="str">
            <v>Treatment</v>
          </cell>
          <cell r="FH398" t="b">
            <v>1</v>
          </cell>
        </row>
        <row r="399">
          <cell r="FA399" t="str">
            <v>T-ARV.02.11</v>
          </cell>
          <cell r="FB399" t="str">
            <v>Number of Pregnant Women with advanced HIV infection newly enrolled on ART - A Subset of Female</v>
          </cell>
          <cell r="FC399" t="str">
            <v># Pregnant Women w/advanced HIV infection newly enrolled on ART</v>
          </cell>
          <cell r="FD399" t="str">
            <v>T-ARV.02</v>
          </cell>
          <cell r="FE399" t="str">
            <v>TARV</v>
          </cell>
          <cell r="FF399" t="b">
            <v>0</v>
          </cell>
          <cell r="FG399" t="str">
            <v>Treatment</v>
          </cell>
          <cell r="FH399" t="b">
            <v>1</v>
          </cell>
        </row>
        <row r="400">
          <cell r="FA400" t="str">
            <v>T-ARV.02.12</v>
          </cell>
          <cell r="FB400" t="str">
            <v>Total Number of Individuals with advanced HIV infection newly enrolled on ART</v>
          </cell>
          <cell r="FC400" t="str">
            <v>Total # persons w/ advanced HIV infection newly enrolled on ART</v>
          </cell>
          <cell r="FD400" t="str">
            <v>T-ARV.02</v>
          </cell>
          <cell r="FE400" t="str">
            <v>TARV</v>
          </cell>
          <cell r="FF400" t="b">
            <v>1</v>
          </cell>
          <cell r="FG400" t="str">
            <v>Treatment</v>
          </cell>
          <cell r="FH400" t="b">
            <v>1</v>
          </cell>
        </row>
        <row r="401">
          <cell r="FA401" t="str">
            <v>T-ARV.03.01</v>
          </cell>
          <cell r="FB401" t="str">
            <v>Number of Male less than 12 months old with advanced HIV infection currently receiving antiretroviral therapy (ART)</v>
          </cell>
          <cell r="FC401" t="str">
            <v># Male (&lt;12 months) w/advanced HIV infection currently receiving antiretroviral therapy (ART)</v>
          </cell>
          <cell r="FD401" t="str">
            <v>T-ARV.03</v>
          </cell>
          <cell r="FE401" t="str">
            <v>TARV</v>
          </cell>
          <cell r="FF401" t="b">
            <v>0</v>
          </cell>
          <cell r="FG401" t="str">
            <v>Treatment</v>
          </cell>
          <cell r="FH401" t="b">
            <v>1</v>
          </cell>
        </row>
        <row r="402">
          <cell r="FA402" t="str">
            <v>T-ARV.03.04</v>
          </cell>
          <cell r="FB402" t="str">
            <v>Number of Males 15 years and older with advanced HIV infection currently receiving antiretroviral therapy (ART)</v>
          </cell>
          <cell r="FC402" t="str">
            <v># Males (15 +yrs) w/advanced HIV infection currently receiving antiretroviral therapy (ART)</v>
          </cell>
          <cell r="FD402" t="str">
            <v>T-ARV.03</v>
          </cell>
          <cell r="FE402" t="str">
            <v>TARV</v>
          </cell>
          <cell r="FF402" t="b">
            <v>0</v>
          </cell>
          <cell r="FG402" t="str">
            <v>Treatment</v>
          </cell>
          <cell r="FH402" t="b">
            <v>1</v>
          </cell>
        </row>
        <row r="403">
          <cell r="FA403" t="str">
            <v>T-ARV.03.05</v>
          </cell>
          <cell r="FB403" t="str">
            <v>Number of Females less than 12 months old with advanced HIV infection currently receiving antiretroviral therapy (ART)</v>
          </cell>
          <cell r="FC403" t="str">
            <v># Females (&lt;12 months) w/ advanced HIV infection currently receiving antiretroviral therapy (ART)</v>
          </cell>
          <cell r="FD403" t="str">
            <v>T-ARV.03</v>
          </cell>
          <cell r="FE403" t="str">
            <v>TARV</v>
          </cell>
          <cell r="FF403" t="b">
            <v>0</v>
          </cell>
          <cell r="FG403" t="str">
            <v>Treatment</v>
          </cell>
          <cell r="FH403" t="b">
            <v>1</v>
          </cell>
        </row>
        <row r="404">
          <cell r="FA404" t="str">
            <v>T-ARV.03.08</v>
          </cell>
          <cell r="FB404" t="str">
            <v>Number of Females 15 years and older with advanced HIV infection currently receiving antiretroviral therapy (ART)</v>
          </cell>
          <cell r="FC404" t="str">
            <v># Females (15 +yrs)  w/ advanced HIV infection currently receiving antiretroviral therapy (ART)</v>
          </cell>
          <cell r="FD404" t="str">
            <v>T-ARV.03</v>
          </cell>
          <cell r="FE404" t="str">
            <v>TARV</v>
          </cell>
          <cell r="FF404" t="b">
            <v>0</v>
          </cell>
          <cell r="FG404" t="str">
            <v>Treatment</v>
          </cell>
          <cell r="FH404" t="b">
            <v>1</v>
          </cell>
        </row>
        <row r="405">
          <cell r="FA405" t="str">
            <v>T-ARV.03.09</v>
          </cell>
          <cell r="FB405" t="str">
            <v>Number of Pregnant Women with advanced HIV infection currently receiving antiretroviral therapy (ART) - A Subset of Female</v>
          </cell>
          <cell r="FC405" t="str">
            <v># Pregnant Women w/ advanced HIV infection currently receiving antiretroviral therapy (ART)</v>
          </cell>
          <cell r="FD405" t="str">
            <v>T-ARV.03</v>
          </cell>
          <cell r="FE405" t="str">
            <v>TARV</v>
          </cell>
          <cell r="FF405" t="b">
            <v>0</v>
          </cell>
          <cell r="FG405" t="str">
            <v>Treatment</v>
          </cell>
          <cell r="FH405" t="b">
            <v>1</v>
          </cell>
        </row>
        <row r="406">
          <cell r="FA406" t="str">
            <v>T-ARV.03.10</v>
          </cell>
          <cell r="FB406" t="str">
            <v>Total Number of Individuals with advanced HIV infection currently receiving antiretroviral therapy (ART)</v>
          </cell>
          <cell r="FC406" t="str">
            <v>Total # persons w/ advanced HIV infection currently receiving antiretroviral therapy (ART)</v>
          </cell>
          <cell r="FD406" t="str">
            <v>T-ARV.03</v>
          </cell>
          <cell r="FE406" t="str">
            <v>TARV</v>
          </cell>
          <cell r="FF406" t="b">
            <v>1</v>
          </cell>
          <cell r="FG406" t="str">
            <v>Treatment</v>
          </cell>
          <cell r="FH406" t="b">
            <v>1</v>
          </cell>
        </row>
        <row r="407">
          <cell r="FA407" t="str">
            <v>T-ARV.04-12.01</v>
          </cell>
          <cell r="FB407" t="str">
            <v>Number of adults (15+) who initiated ART 12-15 months prior to the end of the current reporting period - Adult Cohort (e.g. for APR 2010 this period is July-Sept 2009).</v>
          </cell>
          <cell r="FC407" t="str">
            <v># adults (15+) initiated ART (12-15 months prior to current reporting period)</v>
          </cell>
          <cell r="FD407" t="str">
            <v>T-ARV.04-12</v>
          </cell>
          <cell r="FE407" t="str">
            <v>TARV</v>
          </cell>
          <cell r="FF407" t="b">
            <v>0</v>
          </cell>
          <cell r="FG407" t="str">
            <v>Treatment</v>
          </cell>
          <cell r="FH407" t="b">
            <v>1</v>
          </cell>
        </row>
        <row r="408">
          <cell r="FA408" t="str">
            <v>T-ARV.04-12.02</v>
          </cell>
          <cell r="FB408" t="str">
            <v>Number of adults (from the adult cohort) still alive and on ART at 12 months after initiating treatment (as of final day of the current reporting period)</v>
          </cell>
          <cell r="FC408" t="str">
            <v># adults (15+) still alive &amp; on ART 12 months after initiating ART</v>
          </cell>
          <cell r="FD408" t="str">
            <v>T-ARV.04-12</v>
          </cell>
          <cell r="FE408" t="str">
            <v>TARV</v>
          </cell>
          <cell r="FF408" t="b">
            <v>0</v>
          </cell>
          <cell r="FG408" t="str">
            <v>Treatment</v>
          </cell>
          <cell r="FH408" t="b">
            <v>1</v>
          </cell>
        </row>
        <row r="409">
          <cell r="FA409" t="str">
            <v>T-ARV.04-12.03</v>
          </cell>
          <cell r="FB409" t="str">
            <v>Number of adults (from the adult cohort) on ART who died within 12 months after initiating treatment (as of final day of the current reporting period)</v>
          </cell>
          <cell r="FC409" t="str">
            <v># adults (15+) on ART who died within 12 months after initiating ART</v>
          </cell>
          <cell r="FD409" t="str">
            <v>T-ARV.04-12</v>
          </cell>
          <cell r="FE409" t="str">
            <v>TARV</v>
          </cell>
          <cell r="FF409" t="b">
            <v>0</v>
          </cell>
          <cell r="FG409" t="str">
            <v>Treatment</v>
          </cell>
          <cell r="FH409" t="b">
            <v>1</v>
          </cell>
        </row>
        <row r="410">
          <cell r="FA410" t="str">
            <v>T-ARV.04-12.04</v>
          </cell>
          <cell r="FB410" t="str">
            <v>Number of adults (from the adult cohort) on ART who defaulted/LTFU within 12 months after initiating treatment (as of final day of the current reporting period)</v>
          </cell>
          <cell r="FC410" t="str">
            <v># adults (15+) on ART who defaulted/LTFU within 12 months after initiating ART</v>
          </cell>
          <cell r="FD410" t="str">
            <v>T-ARV.04-12</v>
          </cell>
          <cell r="FE410" t="str">
            <v>TARV</v>
          </cell>
          <cell r="FF410" t="b">
            <v>0</v>
          </cell>
          <cell r="FG410" t="str">
            <v>Treatment</v>
          </cell>
          <cell r="FH410" t="b">
            <v>1</v>
          </cell>
        </row>
        <row r="411">
          <cell r="FA411" t="str">
            <v>T-ARV.04-12.05</v>
          </cell>
          <cell r="FB411" t="str">
            <v>Number of adults (from the adult cohort) who stopped ART within 12 months after initiating treatment (as of final day of the current reporting period)</v>
          </cell>
          <cell r="FC411" t="str">
            <v># adults (15+) who stopped ART within 12 months after initiating ART</v>
          </cell>
          <cell r="FD411" t="str">
            <v>T-ARV.04-12</v>
          </cell>
          <cell r="FE411" t="str">
            <v>TARV</v>
          </cell>
          <cell r="FF411" t="b">
            <v>0</v>
          </cell>
          <cell r="FG411" t="str">
            <v>Treatment</v>
          </cell>
          <cell r="FH411" t="b">
            <v>1</v>
          </cell>
        </row>
        <row r="412">
          <cell r="FA412" t="str">
            <v>T-ARV.04-12.06</v>
          </cell>
          <cell r="FB412" t="str">
            <v>Number of adults (from the adult cohort) on ART who transferred out within 12 months after initiating treatment (as of final day of the current reporting period)</v>
          </cell>
          <cell r="FC412" t="str">
            <v># adults (15+) on ART who transferred out within 12 months after initiating ART</v>
          </cell>
          <cell r="FD412" t="str">
            <v>T-ARV.04-12</v>
          </cell>
          <cell r="FE412" t="str">
            <v>TARV</v>
          </cell>
          <cell r="FF412" t="b">
            <v>0</v>
          </cell>
          <cell r="FG412" t="str">
            <v>Treatment</v>
          </cell>
          <cell r="FH412" t="b">
            <v>1</v>
          </cell>
        </row>
        <row r="413">
          <cell r="FA413" t="str">
            <v>T-ARV.04-12.07</v>
          </cell>
          <cell r="FB413" t="str">
            <v>Number of children (0-14) who initiated ART 12-15 months prior to the end of the current reporting period - Children Cohort (e.g. for APR 2010 this period is July-Sept 2009).</v>
          </cell>
          <cell r="FC413" t="str">
            <v># children (0-14)initiated ART(12-15 months prior to current reporting period)</v>
          </cell>
          <cell r="FD413" t="str">
            <v>T-ARV.04-12</v>
          </cell>
          <cell r="FE413" t="str">
            <v>TARV</v>
          </cell>
          <cell r="FF413" t="b">
            <v>0</v>
          </cell>
          <cell r="FG413" t="str">
            <v>Treatment</v>
          </cell>
          <cell r="FH413" t="b">
            <v>1</v>
          </cell>
        </row>
        <row r="414">
          <cell r="FA414" t="str">
            <v>T-ARV.04-12.08</v>
          </cell>
          <cell r="FB414" t="str">
            <v>Number of children (from the children cohort) still alive and on ART at 12 months after initiating treatment (as of final day of the current reporting period)</v>
          </cell>
          <cell r="FC414" t="str">
            <v># children (0-14) still alive &amp; on ART 12 months after initiating ART</v>
          </cell>
          <cell r="FD414" t="str">
            <v>T-ARV.04-12</v>
          </cell>
          <cell r="FE414" t="str">
            <v>TARV</v>
          </cell>
          <cell r="FF414" t="b">
            <v>0</v>
          </cell>
          <cell r="FG414" t="str">
            <v>Treatment</v>
          </cell>
          <cell r="FH414" t="b">
            <v>1</v>
          </cell>
        </row>
        <row r="415">
          <cell r="FA415" t="str">
            <v>T-ARV.04-12.09</v>
          </cell>
          <cell r="FB415" t="str">
            <v>Number of children (from the children cohort) on ART who died within 12 months after initiating treatment (as of final day of the current reporting period)</v>
          </cell>
          <cell r="FC415" t="str">
            <v># children (0-14) on ART who died within 12 months after initiating ART</v>
          </cell>
          <cell r="FD415" t="str">
            <v>T-ARV.04-12</v>
          </cell>
          <cell r="FE415" t="str">
            <v>TARV</v>
          </cell>
          <cell r="FF415" t="b">
            <v>0</v>
          </cell>
          <cell r="FG415" t="str">
            <v>Treatment</v>
          </cell>
          <cell r="FH415" t="b">
            <v>1</v>
          </cell>
        </row>
        <row r="416">
          <cell r="FA416" t="str">
            <v>T-ARV.04-12.10</v>
          </cell>
          <cell r="FB416" t="str">
            <v>Number of children (from the children cohort) on ART who defaulted/LTFU within 12 months after initiating treatment (as of final day of the current reporting period)</v>
          </cell>
          <cell r="FC416" t="str">
            <v># children (0-14) on ART who defaulted/LTFU within 12 months after initiating ART</v>
          </cell>
          <cell r="FD416" t="str">
            <v>T-ARV.04-12</v>
          </cell>
          <cell r="FE416" t="str">
            <v>TARV</v>
          </cell>
          <cell r="FF416" t="b">
            <v>0</v>
          </cell>
          <cell r="FG416" t="str">
            <v>Treatment</v>
          </cell>
          <cell r="FH416" t="b">
            <v>1</v>
          </cell>
        </row>
        <row r="417">
          <cell r="FA417" t="str">
            <v>T-ARV.04-12.11</v>
          </cell>
          <cell r="FB417" t="str">
            <v>Number of children (from the children cohort) who stopped ART within 12 months after initiating treatment (as of final day of the current reporting period)</v>
          </cell>
          <cell r="FC417" t="str">
            <v># children (0-14) who stopped ART within 12 months after initiating ART</v>
          </cell>
          <cell r="FD417" t="str">
            <v>T-ARV.04-12</v>
          </cell>
          <cell r="FE417" t="str">
            <v>TARV</v>
          </cell>
          <cell r="FF417" t="b">
            <v>0</v>
          </cell>
          <cell r="FG417" t="str">
            <v>Treatment</v>
          </cell>
          <cell r="FH417" t="b">
            <v>1</v>
          </cell>
        </row>
        <row r="418">
          <cell r="FA418" t="str">
            <v>T-ARV.04-12.12</v>
          </cell>
          <cell r="FB418" t="str">
            <v>Number of children (from the children cohort) on ART who transferred out within 12 months after initiating treatment (as of final day of the current reporting period)</v>
          </cell>
          <cell r="FC418" t="str">
            <v># children (0-14) on ART who transferred out within 12 months after initiating ART</v>
          </cell>
          <cell r="FD418" t="str">
            <v>T-ARV.04-12</v>
          </cell>
          <cell r="FE418" t="str">
            <v>TARV</v>
          </cell>
          <cell r="FF418" t="b">
            <v>0</v>
          </cell>
          <cell r="FG418" t="str">
            <v>Treatment</v>
          </cell>
          <cell r="FH418" t="b">
            <v>1</v>
          </cell>
        </row>
        <row r="419">
          <cell r="FA419" t="str">
            <v>T-ARV.04-12.13</v>
          </cell>
          <cell r="FB419" t="str">
            <v>Total number of Individuals who initiated ART 12-15 months prior to the end of the current reporting period - Adult + Children Cohort</v>
          </cell>
          <cell r="FC419" t="str">
            <v>total # persons initiated ART(12-15 months prior to current reporting period)</v>
          </cell>
          <cell r="FD419" t="str">
            <v>T-ARV.04-12</v>
          </cell>
          <cell r="FE419" t="str">
            <v>TARV</v>
          </cell>
          <cell r="FF419" t="b">
            <v>1</v>
          </cell>
          <cell r="FG419" t="str">
            <v>Treatment</v>
          </cell>
          <cell r="FH419" t="b">
            <v>1</v>
          </cell>
        </row>
        <row r="420">
          <cell r="FA420" t="str">
            <v>T-ARV.04-12.14</v>
          </cell>
          <cell r="FB420" t="str">
            <v>Total number of individuals (both adult and child cohort) still alive and on ART at 12 months after initiating treatment (as of final day of the current reporting period)</v>
          </cell>
          <cell r="FC420" t="str">
            <v>total # persons (adult + child)still alive &amp; on ART 12 months after initiating ART</v>
          </cell>
          <cell r="FD420" t="str">
            <v>T-ARV.04-12</v>
          </cell>
          <cell r="FE420" t="str">
            <v>TARV</v>
          </cell>
          <cell r="FF420" t="b">
            <v>1</v>
          </cell>
          <cell r="FG420" t="str">
            <v>Treatment</v>
          </cell>
          <cell r="FH420" t="b">
            <v>1</v>
          </cell>
        </row>
        <row r="421">
          <cell r="FA421" t="str">
            <v>T-ARV.04-24.01</v>
          </cell>
          <cell r="FB421" t="str">
            <v>Number of adults (15+) who initiated ART 24-27 months prior to the end of the current reporting period - Adult Cohort (e.g. for APR 2010 this period is July-Sept 2008).</v>
          </cell>
          <cell r="FC421" t="str">
            <v># adults (15+) initiated ART (24-27 months prior to current reporting period)</v>
          </cell>
          <cell r="FD421" t="str">
            <v>T-ARV.04-24</v>
          </cell>
          <cell r="FE421" t="str">
            <v>TARV</v>
          </cell>
          <cell r="FF421" t="b">
            <v>0</v>
          </cell>
          <cell r="FG421" t="str">
            <v>Treatment</v>
          </cell>
          <cell r="FH421" t="b">
            <v>1</v>
          </cell>
        </row>
        <row r="422">
          <cell r="FA422" t="str">
            <v>T-ARV.04-24.02</v>
          </cell>
          <cell r="FB422" t="str">
            <v>Number of adults (from the adult cohort) still alive and on ART at 24 months after initiating treatment (as of final day of the current reporting period)</v>
          </cell>
          <cell r="FC422" t="str">
            <v># adults(15+) still alive &amp; on ART 24 months after initiating ART</v>
          </cell>
          <cell r="FD422" t="str">
            <v>T-ARV.04-24</v>
          </cell>
          <cell r="FE422" t="str">
            <v>TARV</v>
          </cell>
          <cell r="FF422" t="b">
            <v>0</v>
          </cell>
          <cell r="FG422" t="str">
            <v>Treatment</v>
          </cell>
          <cell r="FH422" t="b">
            <v>1</v>
          </cell>
        </row>
        <row r="423">
          <cell r="FA423" t="str">
            <v>T-ARV.04-24.03</v>
          </cell>
          <cell r="FB423" t="str">
            <v>Number of children (0-14) who initiated ART 24-27 months prior to the end of the current reporting period - Children Cohort (e.g. for APR 2010 this period is July-Sept 2008).</v>
          </cell>
          <cell r="FC423" t="str">
            <v># children(0-14) initiated ART (24-27 months prior to current reporting period)</v>
          </cell>
          <cell r="FD423" t="str">
            <v>T-ARV.04-24</v>
          </cell>
          <cell r="FE423" t="str">
            <v>TARV</v>
          </cell>
          <cell r="FF423" t="b">
            <v>0</v>
          </cell>
          <cell r="FG423" t="str">
            <v>Treatment</v>
          </cell>
          <cell r="FH423" t="b">
            <v>1</v>
          </cell>
        </row>
        <row r="424">
          <cell r="FA424" t="str">
            <v>T-ARV.04-24.04</v>
          </cell>
          <cell r="FB424" t="str">
            <v>Number of children (from the children cohort) still alive and on ART at 24 months after initiating treatment (as of final day of the current reporting period)</v>
          </cell>
          <cell r="FC424" t="str">
            <v># children (0-14)still alive &amp; on ART at 24 months after initiating ART</v>
          </cell>
          <cell r="FD424" t="str">
            <v>T-ARV.04-24</v>
          </cell>
          <cell r="FE424" t="str">
            <v>TARV</v>
          </cell>
          <cell r="FF424" t="b">
            <v>0</v>
          </cell>
          <cell r="FG424" t="str">
            <v>Treatment</v>
          </cell>
          <cell r="FH424" t="b">
            <v>1</v>
          </cell>
        </row>
        <row r="425">
          <cell r="FA425" t="str">
            <v>T-ARV.04-24.05</v>
          </cell>
          <cell r="FB425" t="str">
            <v>Total number of Individuals who initiated ART 24-27 months prior to the end of the current reporting period - Adult + Children Cohort</v>
          </cell>
          <cell r="FC425" t="str">
            <v>total # persons initiated ART (24-27 months prior to current reporting period (adult + child))</v>
          </cell>
          <cell r="FD425" t="str">
            <v>T-ARV.04-24</v>
          </cell>
          <cell r="FE425" t="str">
            <v>TARV</v>
          </cell>
          <cell r="FF425" t="b">
            <v>1</v>
          </cell>
          <cell r="FG425" t="str">
            <v>Treatment</v>
          </cell>
          <cell r="FH425" t="b">
            <v>1</v>
          </cell>
        </row>
        <row r="426">
          <cell r="FA426" t="str">
            <v>T-ARV.04-24.06</v>
          </cell>
          <cell r="FB426" t="str">
            <v>Total number of individuals (Adult and Children Cohort) still alive and on ART at 24 months after initiating treatment (as of final day of the current reporting period)</v>
          </cell>
          <cell r="FC426" t="str">
            <v>total # persons(adult + child)still alive &amp; on ART 24 months after initiating ART</v>
          </cell>
          <cell r="FD426" t="str">
            <v>T-ARV.04-24</v>
          </cell>
          <cell r="FE426" t="str">
            <v>TARV</v>
          </cell>
          <cell r="FF426" t="b">
            <v>1</v>
          </cell>
          <cell r="FG426" t="str">
            <v>Treatment</v>
          </cell>
          <cell r="FH426" t="b">
            <v>1</v>
          </cell>
        </row>
        <row r="427">
          <cell r="FA427" t="str">
            <v>T-ARV.04-36.01</v>
          </cell>
          <cell r="FB427" t="str">
            <v>Number of adults (15+) who initiated ART 36-39 months prior to the end of the current reporting period - Adult Cohort (e.g. for APR 2010 this period is July-Sept 2007).</v>
          </cell>
          <cell r="FC427" t="str">
            <v># adults(15+) initiated ART (36-39 months prior to current reporting period)</v>
          </cell>
          <cell r="FD427" t="str">
            <v>T-ARV.04-36</v>
          </cell>
          <cell r="FE427" t="str">
            <v>TARV</v>
          </cell>
          <cell r="FF427" t="b">
            <v>0</v>
          </cell>
          <cell r="FG427" t="str">
            <v>Treatment</v>
          </cell>
          <cell r="FH427" t="b">
            <v>1</v>
          </cell>
        </row>
        <row r="428">
          <cell r="FA428" t="str">
            <v>T-ARV.04-36.02</v>
          </cell>
          <cell r="FB428" t="str">
            <v>Number of adults (from the adult cohort) still alive and on ART at 36 months after initiating treatment (as of final day of the current reporting period)</v>
          </cell>
          <cell r="FC428" t="str">
            <v># adults (15+) still alive &amp; on ART 36 months after initiating ART</v>
          </cell>
          <cell r="FD428" t="str">
            <v>T-ARV.04-36</v>
          </cell>
          <cell r="FE428" t="str">
            <v>TARV</v>
          </cell>
          <cell r="FF428" t="b">
            <v>0</v>
          </cell>
          <cell r="FG428" t="str">
            <v>Treatment</v>
          </cell>
          <cell r="FH428" t="b">
            <v>1</v>
          </cell>
        </row>
        <row r="429">
          <cell r="FA429" t="str">
            <v>T-ARV.04-36.03</v>
          </cell>
          <cell r="FB429" t="str">
            <v>Number of children (0-14) who initiated ART 36-39 months prior to the end of the current reporting period - Children Cohort (e.g. for APR 2010 this period is July-Sept 2007).</v>
          </cell>
          <cell r="FC429" t="str">
            <v># children(0-14) initiated ART (36-39 months prior to current reporting period)</v>
          </cell>
          <cell r="FD429" t="str">
            <v>T-ARV.04-36</v>
          </cell>
          <cell r="FE429" t="str">
            <v>TARV</v>
          </cell>
          <cell r="FF429" t="b">
            <v>0</v>
          </cell>
          <cell r="FG429" t="str">
            <v>Treatment</v>
          </cell>
          <cell r="FH429" t="b">
            <v>1</v>
          </cell>
        </row>
        <row r="430">
          <cell r="FA430" t="str">
            <v>T-ARV.04-36.04</v>
          </cell>
          <cell r="FB430" t="str">
            <v>Number of children (from the children cohort) still alive and on ART at 36 months after initiating treatment (as of final day of the current reporting period)</v>
          </cell>
          <cell r="FC430" t="str">
            <v># children(0-14) still alive &amp; on ART 36 months after initiating ART</v>
          </cell>
          <cell r="FD430" t="str">
            <v>T-ARV.04-36</v>
          </cell>
          <cell r="FE430" t="str">
            <v>TARV</v>
          </cell>
          <cell r="FF430" t="b">
            <v>0</v>
          </cell>
          <cell r="FG430" t="str">
            <v>Treatment</v>
          </cell>
          <cell r="FH430" t="b">
            <v>1</v>
          </cell>
        </row>
        <row r="431">
          <cell r="FA431" t="str">
            <v>T-ARV.04-36.05</v>
          </cell>
          <cell r="FB431" t="str">
            <v>Total number of Individuals who initiated ART 36-39 months prior to the end of the current reporting period - Adult + Children Cohort</v>
          </cell>
          <cell r="FC431" t="str">
            <v>total # persons initiated ART (36-39 months prior to current reporting per(adult + child))</v>
          </cell>
          <cell r="FD431" t="str">
            <v>T-ARV.04-36</v>
          </cell>
          <cell r="FE431" t="str">
            <v>TARV</v>
          </cell>
          <cell r="FF431" t="b">
            <v>1</v>
          </cell>
          <cell r="FG431" t="str">
            <v>Treatment</v>
          </cell>
          <cell r="FH431" t="b">
            <v>1</v>
          </cell>
        </row>
        <row r="432">
          <cell r="FA432" t="str">
            <v>T-ARV.04-36.06</v>
          </cell>
          <cell r="FB432" t="str">
            <v>Total number of individuals (Adult and Children Cohort) still alive and on ART at 36 months after initiating treatment (as of final day of the current reporting period)</v>
          </cell>
          <cell r="FC432" t="str">
            <v>total # persons (adult + child) still alive &amp; on ART 36 months after initiating ART</v>
          </cell>
          <cell r="FD432" t="str">
            <v>T-ARV.04-36</v>
          </cell>
          <cell r="FE432" t="str">
            <v>TARV</v>
          </cell>
          <cell r="FF432" t="b">
            <v>1</v>
          </cell>
          <cell r="FG432" t="str">
            <v>Treatment</v>
          </cell>
          <cell r="FH432" t="b">
            <v>1</v>
          </cell>
        </row>
        <row r="433">
          <cell r="FA433" t="str">
            <v>T-ARV.04-48.01</v>
          </cell>
          <cell r="FB433" t="str">
            <v>Number of adults (15+) who initiated ART 48-51 months prior to the end of the current reporting period - Adult Cohort (e.g. for APR 2010 this period is July-Sept 2006).</v>
          </cell>
          <cell r="FC433" t="str">
            <v># adults (15+) initiated ART(48-51 months prior to current reporting period)</v>
          </cell>
          <cell r="FD433" t="str">
            <v>T-ARV.04-48</v>
          </cell>
          <cell r="FE433" t="str">
            <v>TARV</v>
          </cell>
          <cell r="FF433" t="b">
            <v>0</v>
          </cell>
          <cell r="FG433" t="str">
            <v>Treatment</v>
          </cell>
          <cell r="FH433" t="b">
            <v>1</v>
          </cell>
        </row>
        <row r="434">
          <cell r="FA434" t="str">
            <v>T-ARV.04-48.02</v>
          </cell>
          <cell r="FB434" t="str">
            <v>Number of adults (from the adult cohort) still alive and on ART at 48 months after initiating treatment (as of final day of the current reporting period)</v>
          </cell>
          <cell r="FC434" t="str">
            <v># adults (15+) still alive &amp; on ART 48 months after initiating ART</v>
          </cell>
          <cell r="FD434" t="str">
            <v>T-ARV.04-48</v>
          </cell>
          <cell r="FE434" t="str">
            <v>TARV</v>
          </cell>
          <cell r="FF434" t="b">
            <v>0</v>
          </cell>
          <cell r="FG434" t="str">
            <v>Treatment</v>
          </cell>
          <cell r="FH434" t="b">
            <v>1</v>
          </cell>
        </row>
        <row r="435">
          <cell r="FA435" t="str">
            <v>T-ARV.04-48.03</v>
          </cell>
          <cell r="FB435" t="str">
            <v>Number of children (0-14) who initiated ART 48-51 months prior to the end of the current reporting period - Children Cohort (e.g. for APR 2010 this period is July-Sept 2006).</v>
          </cell>
          <cell r="FC435" t="str">
            <v># children (0-14)initiated ART (48-51 months prior to current reporting period)</v>
          </cell>
          <cell r="FD435" t="str">
            <v>T-ARV.04-48</v>
          </cell>
          <cell r="FE435" t="str">
            <v>TARV</v>
          </cell>
          <cell r="FF435" t="b">
            <v>0</v>
          </cell>
          <cell r="FG435" t="str">
            <v>Treatment</v>
          </cell>
          <cell r="FH435" t="b">
            <v>1</v>
          </cell>
        </row>
        <row r="436">
          <cell r="FA436" t="str">
            <v>T-ARV.04-48.04</v>
          </cell>
          <cell r="FB436" t="str">
            <v>Number of children (from the children cohort) still alive and on ART at 48 months after initiating treatment (as of final day of the current reporting period)</v>
          </cell>
          <cell r="FC436" t="str">
            <v># children (0-14)still alive &amp; on ART 48 months after initiating ART</v>
          </cell>
          <cell r="FD436" t="str">
            <v>T-ARV.04-48</v>
          </cell>
          <cell r="FE436" t="str">
            <v>TARV</v>
          </cell>
          <cell r="FF436" t="b">
            <v>0</v>
          </cell>
          <cell r="FG436" t="str">
            <v>Treatment</v>
          </cell>
          <cell r="FH436" t="b">
            <v>1</v>
          </cell>
        </row>
        <row r="437">
          <cell r="FA437" t="str">
            <v>T-ARV.04-48.05</v>
          </cell>
          <cell r="FB437" t="str">
            <v>Total number of Individuals who initiated ART 48-51 months prior to the end of the current reporting period - Adult + Children Cohort</v>
          </cell>
          <cell r="FC437" t="str">
            <v>total # persons initiated ART (48-51 months prior to current reporting per (adult + child))</v>
          </cell>
          <cell r="FD437" t="str">
            <v>T-ARV.04-48</v>
          </cell>
          <cell r="FE437" t="str">
            <v>TARV</v>
          </cell>
          <cell r="FF437" t="b">
            <v>1</v>
          </cell>
          <cell r="FG437" t="str">
            <v>Treatment</v>
          </cell>
          <cell r="FH437" t="b">
            <v>1</v>
          </cell>
        </row>
        <row r="438">
          <cell r="FA438" t="str">
            <v>T-ARV.04-48.06</v>
          </cell>
          <cell r="FB438" t="str">
            <v>Total number of individuals (Adult and Children Cohort) still alive and on ART at 48 months after initiating treatment (as of final day of the current reporting period)</v>
          </cell>
          <cell r="FC438" t="str">
            <v>total # persons (adult + child) still alive &amp; on ART 48 months after initiating ART</v>
          </cell>
          <cell r="FD438" t="str">
            <v>T-ARV.04-48</v>
          </cell>
          <cell r="FE438" t="str">
            <v>TARV</v>
          </cell>
          <cell r="FF438" t="b">
            <v>1</v>
          </cell>
          <cell r="FG438" t="str">
            <v>Treatment</v>
          </cell>
          <cell r="FH438" t="b">
            <v>1</v>
          </cell>
        </row>
        <row r="439">
          <cell r="FA439" t="str">
            <v>T-ARV.05.01</v>
          </cell>
          <cell r="FB439" t="str">
            <v>Number of persons aged 0 to 14 years old with advanced HIV infection who ever started antiretroviral therapy (ART)</v>
          </cell>
          <cell r="FC439" t="str">
            <v># persons (0-14yr) w/ advanced HIV infection who started antiretroviral therapy (ART)</v>
          </cell>
          <cell r="FD439" t="str">
            <v>T-ARV.05</v>
          </cell>
          <cell r="FE439" t="str">
            <v>TARV</v>
          </cell>
          <cell r="FF439" t="b">
            <v>0</v>
          </cell>
          <cell r="FG439" t="str">
            <v>Treatment</v>
          </cell>
          <cell r="FH439" t="b">
            <v>1</v>
          </cell>
        </row>
        <row r="440">
          <cell r="FA440" t="str">
            <v>T-ARV.05.04</v>
          </cell>
          <cell r="FB440" t="str">
            <v>Number of persons aged 15 years and older with advanced HIV infection who ever started antiretroviral therapy (ART)</v>
          </cell>
          <cell r="FC440" t="str">
            <v># persons (15+ yrs)w/advanced HIV infection who started antiretroviral therapy (ART)</v>
          </cell>
          <cell r="FD440" t="str">
            <v>T-ARV.05</v>
          </cell>
          <cell r="FE440" t="str">
            <v>TARV</v>
          </cell>
          <cell r="FF440" t="b">
            <v>0</v>
          </cell>
          <cell r="FG440" t="str">
            <v>Treatment</v>
          </cell>
          <cell r="FH440" t="b">
            <v>1</v>
          </cell>
        </row>
        <row r="441">
          <cell r="FA441" t="str">
            <v>T-ARV.05.05</v>
          </cell>
          <cell r="FB441" t="str">
            <v>Number of Males with advanced HIV infection who ever started antiretroviral therapy (ART)</v>
          </cell>
          <cell r="FC441" t="str">
            <v># Males w/advanced HIV infection who started antiretroviral therapy (ART)</v>
          </cell>
          <cell r="FD441" t="str">
            <v>T-ARV.05</v>
          </cell>
          <cell r="FE441" t="str">
            <v>TARV</v>
          </cell>
          <cell r="FF441" t="b">
            <v>0</v>
          </cell>
          <cell r="FG441" t="str">
            <v>Treatment</v>
          </cell>
          <cell r="FH441" t="b">
            <v>1</v>
          </cell>
        </row>
        <row r="442">
          <cell r="FA442" t="str">
            <v>T-ARV.05.06</v>
          </cell>
          <cell r="FB442" t="str">
            <v>Number of Females with advanced HIV infection who ever started antiretroviral therapy (ART)</v>
          </cell>
          <cell r="FC442" t="str">
            <v># Females w/ advanced HIV infection who  started antiretroviral therapy (ART)</v>
          </cell>
          <cell r="FD442" t="str">
            <v>T-ARV.05</v>
          </cell>
          <cell r="FE442" t="str">
            <v>TARV</v>
          </cell>
          <cell r="FF442" t="b">
            <v>0</v>
          </cell>
          <cell r="FG442" t="str">
            <v>Treatment</v>
          </cell>
          <cell r="FH442" t="b">
            <v>1</v>
          </cell>
        </row>
        <row r="443">
          <cell r="FA443" t="str">
            <v>T-ARV.05.07</v>
          </cell>
          <cell r="FB443" t="str">
            <v>Total Number of individuals with advanced HIV infection who ever started antiretroviral therapy (ART)</v>
          </cell>
          <cell r="FC443" t="str">
            <v>Total # persons w/ advanced HIV infection who  started antiretroviral therapy (ART)</v>
          </cell>
          <cell r="FD443" t="str">
            <v>T-ARV.05</v>
          </cell>
          <cell r="FE443" t="str">
            <v>TARV</v>
          </cell>
          <cell r="FF443" t="b">
            <v>1</v>
          </cell>
          <cell r="FG443" t="str">
            <v>Treatment</v>
          </cell>
          <cell r="FH443" t="b">
            <v>1</v>
          </cell>
        </row>
        <row r="444">
          <cell r="FA444" t="str">
            <v>T-ARV.06.01</v>
          </cell>
          <cell r="FB444" t="str">
            <v>Number of persons aged 0 to 14 years old currently on ART who are on second-line regimen</v>
          </cell>
          <cell r="FC444" t="str">
            <v># persons (0-14yr) currently on ART who are on second-line regimen</v>
          </cell>
          <cell r="FD444" t="str">
            <v>T-ARV.06</v>
          </cell>
          <cell r="FE444" t="str">
            <v>TARV</v>
          </cell>
          <cell r="FF444" t="b">
            <v>0</v>
          </cell>
          <cell r="FG444" t="str">
            <v>Treatment</v>
          </cell>
          <cell r="FH444" t="b">
            <v>1</v>
          </cell>
        </row>
        <row r="445">
          <cell r="FA445" t="str">
            <v>T-ARV.06.02</v>
          </cell>
          <cell r="FB445" t="str">
            <v>Number of persons aged 15 years and older currently on ART who are on second-line regimen</v>
          </cell>
          <cell r="FC445" t="str">
            <v># persons (15+yr) currently on ART who are on second-line regimen</v>
          </cell>
          <cell r="FD445" t="str">
            <v>T-ARV.06</v>
          </cell>
          <cell r="FE445" t="str">
            <v>TARV</v>
          </cell>
          <cell r="FF445" t="b">
            <v>0</v>
          </cell>
          <cell r="FG445" t="str">
            <v>Treatment</v>
          </cell>
          <cell r="FH445" t="b">
            <v>1</v>
          </cell>
        </row>
        <row r="446">
          <cell r="FA446" t="str">
            <v>T-ARV.06.03</v>
          </cell>
          <cell r="FB446" t="str">
            <v>Number of Males currently on ART who are on second-line regimen</v>
          </cell>
          <cell r="FC446" t="str">
            <v># Males currently on ART who are on second-line regimen</v>
          </cell>
          <cell r="FD446" t="str">
            <v>T-ARV.06</v>
          </cell>
          <cell r="FE446" t="str">
            <v>TARV</v>
          </cell>
          <cell r="FF446" t="b">
            <v>0</v>
          </cell>
          <cell r="FG446" t="str">
            <v>Treatment</v>
          </cell>
          <cell r="FH446" t="b">
            <v>1</v>
          </cell>
        </row>
        <row r="447">
          <cell r="FA447" t="str">
            <v>T-ARV.06.04</v>
          </cell>
          <cell r="FB447" t="str">
            <v>Number of Females currently on ART who are on second-line regimen</v>
          </cell>
          <cell r="FC447" t="str">
            <v># Females currently on ART who are on second-line regimen</v>
          </cell>
          <cell r="FD447" t="str">
            <v>T-ARV.06</v>
          </cell>
          <cell r="FE447" t="str">
            <v>TARV</v>
          </cell>
          <cell r="FF447" t="b">
            <v>0</v>
          </cell>
          <cell r="FG447" t="str">
            <v>Treatment</v>
          </cell>
          <cell r="FH447" t="b">
            <v>1</v>
          </cell>
        </row>
        <row r="448">
          <cell r="FA448" t="str">
            <v>T-ARV.06.05</v>
          </cell>
          <cell r="FB448" t="str">
            <v>Total Number of Individuals currently on ART who are on second-line regimen</v>
          </cell>
          <cell r="FC448" t="str">
            <v>Total # persons currently on ART who are on second-line regimen</v>
          </cell>
          <cell r="FD448" t="str">
            <v>T-ARV.06</v>
          </cell>
          <cell r="FE448" t="str">
            <v>TARV</v>
          </cell>
          <cell r="FF448" t="b">
            <v>1</v>
          </cell>
          <cell r="FG448" t="str">
            <v>Treatment</v>
          </cell>
          <cell r="FH448" t="b">
            <v>1</v>
          </cell>
        </row>
        <row r="449">
          <cell r="FA449" t="str">
            <v>T-ARV.07.01</v>
          </cell>
          <cell r="FB449" t="str">
            <v>Number of ART patients who have ever stopped ART by age Group:0-14</v>
          </cell>
          <cell r="FC449" t="str">
            <v># ART patients(0-14 yr) who have stopped ART</v>
          </cell>
          <cell r="FD449" t="str">
            <v>T-ARV.07</v>
          </cell>
          <cell r="FE449" t="str">
            <v>TARV</v>
          </cell>
          <cell r="FF449" t="b">
            <v>0</v>
          </cell>
          <cell r="FG449" t="str">
            <v>Treatment</v>
          </cell>
          <cell r="FH449" t="b">
            <v>1</v>
          </cell>
        </row>
        <row r="450">
          <cell r="FA450" t="str">
            <v>T-ARV.07.02</v>
          </cell>
          <cell r="FB450" t="str">
            <v>Number of ART patients who have ever stopped ART by age group: 15+</v>
          </cell>
          <cell r="FC450" t="str">
            <v># ART patients(15+ yr) who have stopped ART</v>
          </cell>
          <cell r="FD450" t="str">
            <v>T-ARV.07</v>
          </cell>
          <cell r="FE450" t="str">
            <v>TARV</v>
          </cell>
          <cell r="FF450" t="b">
            <v>0</v>
          </cell>
          <cell r="FG450" t="str">
            <v>Treatment</v>
          </cell>
          <cell r="FH450" t="b">
            <v>1</v>
          </cell>
        </row>
        <row r="451">
          <cell r="FA451" t="str">
            <v>T-ARV.07.03</v>
          </cell>
          <cell r="FB451" t="str">
            <v>Number of ART patients who have ever stopped ART by gender: Male</v>
          </cell>
          <cell r="FC451" t="str">
            <v># ART patients(male) who have stopped ART</v>
          </cell>
          <cell r="FD451" t="str">
            <v>T-ARV.07</v>
          </cell>
          <cell r="FE451" t="str">
            <v>TARV</v>
          </cell>
          <cell r="FF451" t="b">
            <v>0</v>
          </cell>
          <cell r="FG451" t="str">
            <v>Treatment</v>
          </cell>
          <cell r="FH451" t="b">
            <v>1</v>
          </cell>
        </row>
        <row r="452">
          <cell r="FA452" t="str">
            <v>T-ARV.07.04</v>
          </cell>
          <cell r="FB452" t="str">
            <v>Number of ART patients who have ever stopped ART by gender: Female</v>
          </cell>
          <cell r="FC452" t="str">
            <v># ART patients(female) who have stopped ART</v>
          </cell>
          <cell r="FD452" t="str">
            <v>T-ARV.07</v>
          </cell>
          <cell r="FE452" t="str">
            <v>TARV</v>
          </cell>
          <cell r="FF452" t="b">
            <v>0</v>
          </cell>
          <cell r="FG452" t="str">
            <v>Treatment</v>
          </cell>
          <cell r="FH452" t="b">
            <v>1</v>
          </cell>
        </row>
        <row r="453">
          <cell r="FA453" t="str">
            <v>T-ARV.07.05</v>
          </cell>
          <cell r="FB453" t="str">
            <v>Total number of ART patients who have ever stopped ART</v>
          </cell>
          <cell r="FC453" t="str">
            <v>Total # ART patients who have stopped ART</v>
          </cell>
          <cell r="FD453" t="str">
            <v>T-ARV.07</v>
          </cell>
          <cell r="FE453" t="str">
            <v>TARV</v>
          </cell>
          <cell r="FF453" t="b">
            <v>1</v>
          </cell>
          <cell r="FG453" t="str">
            <v>Treatment</v>
          </cell>
          <cell r="FH453" t="b">
            <v>1</v>
          </cell>
        </row>
        <row r="454">
          <cell r="FA454" t="str">
            <v>T-ARV.08.01</v>
          </cell>
          <cell r="FB454" t="str">
            <v>Number of ART patients who have ever died while on ART by age group: 0-14</v>
          </cell>
          <cell r="FC454" t="str">
            <v># ART patients (0-14yr)who have died while on ART</v>
          </cell>
          <cell r="FD454" t="str">
            <v>T-ARV.08</v>
          </cell>
          <cell r="FE454" t="str">
            <v>TARV</v>
          </cell>
          <cell r="FF454" t="b">
            <v>0</v>
          </cell>
          <cell r="FG454" t="str">
            <v>Treatment</v>
          </cell>
          <cell r="FH454" t="b">
            <v>1</v>
          </cell>
        </row>
        <row r="455">
          <cell r="FA455" t="str">
            <v>T-ARV.08.02</v>
          </cell>
          <cell r="FB455" t="str">
            <v>Number of ART patients who have ever died while on ART by age group:15+</v>
          </cell>
          <cell r="FC455" t="str">
            <v># ART patients (15+yr)who have died while on ART</v>
          </cell>
          <cell r="FD455" t="str">
            <v>T-ARV.08</v>
          </cell>
          <cell r="FE455" t="str">
            <v>TARV</v>
          </cell>
          <cell r="FF455" t="b">
            <v>0</v>
          </cell>
          <cell r="FG455" t="str">
            <v>Treatment</v>
          </cell>
          <cell r="FH455" t="b">
            <v>1</v>
          </cell>
        </row>
        <row r="456">
          <cell r="FA456" t="str">
            <v>T-ARV.08.03</v>
          </cell>
          <cell r="FB456" t="str">
            <v>Number of ART patients who have ever died while on ART by gender:Male</v>
          </cell>
          <cell r="FC456" t="str">
            <v># ART patients (male)who have died while on ART</v>
          </cell>
          <cell r="FD456" t="str">
            <v>T-ARV.08</v>
          </cell>
          <cell r="FE456" t="str">
            <v>TARV</v>
          </cell>
          <cell r="FF456" t="b">
            <v>0</v>
          </cell>
          <cell r="FG456" t="str">
            <v>Treatment</v>
          </cell>
          <cell r="FH456" t="b">
            <v>1</v>
          </cell>
        </row>
        <row r="457">
          <cell r="FA457" t="str">
            <v>T-ARV.08.04</v>
          </cell>
          <cell r="FB457" t="str">
            <v>Number of ART patients who have ever died while on ART by gender:female</v>
          </cell>
          <cell r="FC457" t="str">
            <v># ART patients (female)who have died while on ART</v>
          </cell>
          <cell r="FD457" t="str">
            <v>T-ARV.08</v>
          </cell>
          <cell r="FE457" t="str">
            <v>TARV</v>
          </cell>
          <cell r="FF457" t="b">
            <v>0</v>
          </cell>
          <cell r="FG457" t="str">
            <v>Treatment</v>
          </cell>
          <cell r="FH457" t="b">
            <v>1</v>
          </cell>
        </row>
        <row r="458">
          <cell r="FA458" t="str">
            <v>T-ARV.08.05</v>
          </cell>
          <cell r="FB458" t="str">
            <v>Total Number of ART patients who have ever died while on ART</v>
          </cell>
          <cell r="FC458" t="str">
            <v>Total # ART patients who have died while on ART</v>
          </cell>
          <cell r="FD458" t="str">
            <v>T-ARV.08</v>
          </cell>
          <cell r="FE458" t="str">
            <v>TARV</v>
          </cell>
          <cell r="FF458" t="b">
            <v>1</v>
          </cell>
          <cell r="FG458" t="str">
            <v>Treatment</v>
          </cell>
          <cell r="FH458" t="b">
            <v>1</v>
          </cell>
        </row>
        <row r="459">
          <cell r="FA459" t="str">
            <v>T-ARV.09.01</v>
          </cell>
          <cell r="FB459" t="str">
            <v>Number of ART patients who have ever defaulted (lost to follow-up or LTFU) by age group: 0-14</v>
          </cell>
          <cell r="FC459" t="str">
            <v>#  ART patients(0-14 yr) who have defaulted (lost to follow-up or LTFU)</v>
          </cell>
          <cell r="FD459" t="str">
            <v>T-ARV.09</v>
          </cell>
          <cell r="FE459" t="str">
            <v>TARV</v>
          </cell>
          <cell r="FF459" t="b">
            <v>0</v>
          </cell>
          <cell r="FG459" t="str">
            <v>Treatment</v>
          </cell>
          <cell r="FH459" t="b">
            <v>1</v>
          </cell>
        </row>
        <row r="460">
          <cell r="FA460" t="str">
            <v>T-ARV.09.02</v>
          </cell>
          <cell r="FB460" t="str">
            <v>Number of ART patients who have ever defaulted (lost to follow-up or LTFU) by age group: 15+</v>
          </cell>
          <cell r="FC460" t="str">
            <v>#  ART patients(15+ yr) who have defaulted (lost to follow-up or LTFU)</v>
          </cell>
          <cell r="FD460" t="str">
            <v>T-ARV.09</v>
          </cell>
          <cell r="FE460" t="str">
            <v>TARV</v>
          </cell>
          <cell r="FF460" t="b">
            <v>0</v>
          </cell>
          <cell r="FG460" t="str">
            <v>Treatment</v>
          </cell>
          <cell r="FH460" t="b">
            <v>1</v>
          </cell>
        </row>
        <row r="461">
          <cell r="FA461" t="str">
            <v>T-ARV.09.03</v>
          </cell>
          <cell r="FB461" t="str">
            <v>Number of ART patients who have ever defaulted (lost to follow-up or LTFU) by gender: Male</v>
          </cell>
          <cell r="FC461" t="str">
            <v>#  ART patients(female) who have defaulted (lost to follow-up or LTFU)</v>
          </cell>
          <cell r="FD461" t="str">
            <v>T-ARV.09</v>
          </cell>
          <cell r="FE461" t="str">
            <v>TARV</v>
          </cell>
          <cell r="FF461" t="b">
            <v>0</v>
          </cell>
          <cell r="FG461" t="str">
            <v>Treatment</v>
          </cell>
          <cell r="FH461" t="b">
            <v>1</v>
          </cell>
        </row>
        <row r="462">
          <cell r="FA462" t="str">
            <v>T-ARV.09.04</v>
          </cell>
          <cell r="FB462" t="str">
            <v>Number of ART patients who have ever defaulted (lost to follow-up or LTFU) by gender: Female</v>
          </cell>
          <cell r="FC462" t="str">
            <v>#  ART patients(male) who have defaulted (lost to follow-up or LTFU)</v>
          </cell>
          <cell r="FD462" t="str">
            <v>T-ARV.09</v>
          </cell>
          <cell r="FE462" t="str">
            <v>TARV</v>
          </cell>
          <cell r="FF462" t="b">
            <v>0</v>
          </cell>
          <cell r="FG462" t="str">
            <v>Treatment</v>
          </cell>
          <cell r="FH462" t="b">
            <v>1</v>
          </cell>
        </row>
        <row r="463">
          <cell r="FA463" t="str">
            <v>T-ARV.09.05</v>
          </cell>
          <cell r="FB463" t="str">
            <v>Total number of ART patients who have ever defaulted (lost to follow-up or LTFU)</v>
          </cell>
          <cell r="FC463" t="str">
            <v>Total #  ART patients who have defaulted (lost to follow-up or LTFU)</v>
          </cell>
          <cell r="FD463" t="str">
            <v>T-ARV.09</v>
          </cell>
          <cell r="FE463" t="str">
            <v>TARV</v>
          </cell>
          <cell r="FF463" t="b">
            <v>1</v>
          </cell>
          <cell r="FG463" t="str">
            <v>Treatment</v>
          </cell>
          <cell r="FH463" t="b">
            <v>1</v>
          </cell>
        </row>
        <row r="464">
          <cell r="FA464" t="str">
            <v>T-ARV.10.01</v>
          </cell>
          <cell r="FB464" t="str">
            <v>Number of ART patients who have ever transferred out by age group: 0-14</v>
          </cell>
          <cell r="FC464" t="str">
            <v># ART patients (0-14yr) who have  transferred out</v>
          </cell>
          <cell r="FD464" t="str">
            <v>T-ARV.10</v>
          </cell>
          <cell r="FE464" t="str">
            <v>TARV</v>
          </cell>
          <cell r="FF464" t="b">
            <v>0</v>
          </cell>
          <cell r="FG464" t="str">
            <v>Treatment</v>
          </cell>
          <cell r="FH464" t="b">
            <v>1</v>
          </cell>
        </row>
        <row r="465">
          <cell r="FA465" t="str">
            <v>T-ARV.10.02</v>
          </cell>
          <cell r="FB465" t="str">
            <v>Number of ART patients who have ever transferred out by age group: 15+</v>
          </cell>
          <cell r="FC465" t="str">
            <v># ART patients (15+yr) who have  transferred out</v>
          </cell>
          <cell r="FD465" t="str">
            <v>T-ARV.10</v>
          </cell>
          <cell r="FE465" t="str">
            <v>TARV</v>
          </cell>
          <cell r="FF465" t="b">
            <v>0</v>
          </cell>
          <cell r="FG465" t="str">
            <v>Treatment</v>
          </cell>
          <cell r="FH465" t="b">
            <v>1</v>
          </cell>
        </row>
        <row r="466">
          <cell r="FA466" t="str">
            <v>T-ARV.10.03</v>
          </cell>
          <cell r="FB466" t="str">
            <v>Number of ART patients who have ever transferred out by gender: Male</v>
          </cell>
          <cell r="FC466" t="str">
            <v># ART patients (male) who have  transferred out</v>
          </cell>
          <cell r="FD466" t="str">
            <v>T-ARV.10</v>
          </cell>
          <cell r="FE466" t="str">
            <v>TARV</v>
          </cell>
          <cell r="FF466" t="b">
            <v>0</v>
          </cell>
          <cell r="FG466" t="str">
            <v>Treatment</v>
          </cell>
          <cell r="FH466" t="b">
            <v>1</v>
          </cell>
        </row>
        <row r="467">
          <cell r="FA467" t="str">
            <v>T-ARV.10.04</v>
          </cell>
          <cell r="FB467" t="str">
            <v>Number of ART patients who have ever transferred out by gender: Female</v>
          </cell>
          <cell r="FC467" t="str">
            <v># ART patients (female) who have  transferred out</v>
          </cell>
          <cell r="FD467" t="str">
            <v>T-ARV.10</v>
          </cell>
          <cell r="FE467" t="str">
            <v>TARV</v>
          </cell>
          <cell r="FF467" t="b">
            <v>0</v>
          </cell>
          <cell r="FG467" t="str">
            <v>Treatment</v>
          </cell>
          <cell r="FH467" t="b">
            <v>1</v>
          </cell>
        </row>
        <row r="468">
          <cell r="FA468" t="str">
            <v>T-ARV.10.05</v>
          </cell>
          <cell r="FB468" t="str">
            <v>Total number of ART patients who have ever transferred out</v>
          </cell>
          <cell r="FC468" t="str">
            <v>Total # ART patients who have  transferred out</v>
          </cell>
          <cell r="FD468" t="str">
            <v>T-ARV.10</v>
          </cell>
          <cell r="FE468" t="str">
            <v>TARV</v>
          </cell>
          <cell r="FF468" t="b">
            <v>1</v>
          </cell>
          <cell r="FG468" t="str">
            <v>Treatment</v>
          </cell>
          <cell r="FH468" t="b">
            <v>1</v>
          </cell>
        </row>
        <row r="469">
          <cell r="FA469" t="str">
            <v>T-ARV.12.01</v>
          </cell>
          <cell r="FB469" t="str">
            <v>Number of ART patients with clinical failure by age group: 0-14</v>
          </cell>
          <cell r="FC469" t="str">
            <v># ART patients (0-14yr) with clinical failure</v>
          </cell>
          <cell r="FD469" t="str">
            <v>T-ARV.12</v>
          </cell>
          <cell r="FE469" t="str">
            <v>TARV</v>
          </cell>
          <cell r="FF469" t="b">
            <v>0</v>
          </cell>
          <cell r="FG469" t="str">
            <v>Treatment</v>
          </cell>
          <cell r="FH469" t="b">
            <v>1</v>
          </cell>
        </row>
        <row r="470">
          <cell r="FA470" t="str">
            <v>T-ARV.12.02</v>
          </cell>
          <cell r="FB470" t="str">
            <v>Number of ART patients with clinical failure by age group: 15+</v>
          </cell>
          <cell r="FC470" t="str">
            <v># ART patients (15+yr) with clinical failure</v>
          </cell>
          <cell r="FD470" t="str">
            <v>T-ARV.12</v>
          </cell>
          <cell r="FE470" t="str">
            <v>TARV</v>
          </cell>
          <cell r="FF470" t="b">
            <v>0</v>
          </cell>
          <cell r="FG470" t="str">
            <v>Treatment</v>
          </cell>
          <cell r="FH470" t="b">
            <v>1</v>
          </cell>
        </row>
        <row r="471">
          <cell r="FA471" t="str">
            <v>T-ARV.12.03</v>
          </cell>
          <cell r="FB471" t="str">
            <v>Total number of ART patients with clinical failure</v>
          </cell>
          <cell r="FC471" t="str">
            <v>Total # ART patients with clinical failure</v>
          </cell>
          <cell r="FD471" t="str">
            <v>T-ARV.12</v>
          </cell>
          <cell r="FE471" t="str">
            <v>TARV</v>
          </cell>
          <cell r="FF471" t="b">
            <v>1</v>
          </cell>
          <cell r="FG471" t="str">
            <v>Treatment</v>
          </cell>
          <cell r="FH471" t="b">
            <v>1</v>
          </cell>
        </row>
        <row r="472">
          <cell r="FA472" t="str">
            <v>T-ARV.13.01</v>
          </cell>
          <cell r="FB472" t="str">
            <v>Number of ART patients with immunologic failure by age group:0-14</v>
          </cell>
          <cell r="FC472" t="str">
            <v># ART patients (0-14yr) with immunologic failure</v>
          </cell>
          <cell r="FD472" t="str">
            <v>T-ARV.13</v>
          </cell>
          <cell r="FE472" t="str">
            <v>TARV</v>
          </cell>
          <cell r="FF472" t="b">
            <v>0</v>
          </cell>
          <cell r="FG472" t="str">
            <v>Treatment</v>
          </cell>
          <cell r="FH472" t="b">
            <v>1</v>
          </cell>
        </row>
        <row r="473">
          <cell r="FA473" t="str">
            <v>T-ARV.13.02</v>
          </cell>
          <cell r="FB473" t="str">
            <v>Number of ART patients with immunologic failure by age group: 15+</v>
          </cell>
          <cell r="FC473" t="str">
            <v># ART patients (15+yr) with immunologic failure</v>
          </cell>
          <cell r="FD473" t="str">
            <v>T-ARV.13</v>
          </cell>
          <cell r="FE473" t="str">
            <v>TARV</v>
          </cell>
          <cell r="FF473" t="b">
            <v>0</v>
          </cell>
          <cell r="FG473" t="str">
            <v>Treatment</v>
          </cell>
          <cell r="FH473" t="b">
            <v>1</v>
          </cell>
        </row>
        <row r="474">
          <cell r="FA474" t="str">
            <v>T-ARV.13.03</v>
          </cell>
          <cell r="FB474" t="str">
            <v>Total number of ART patients with immunologic failure</v>
          </cell>
          <cell r="FC474" t="str">
            <v>Total #ART patients with immunologic failure</v>
          </cell>
          <cell r="FD474" t="str">
            <v>T-ARV.13</v>
          </cell>
          <cell r="FE474" t="str">
            <v>TARV</v>
          </cell>
          <cell r="FF474" t="b">
            <v>1</v>
          </cell>
          <cell r="FG474" t="str">
            <v>Treatment</v>
          </cell>
          <cell r="FH474" t="b">
            <v>1</v>
          </cell>
        </row>
        <row r="475">
          <cell r="FA475" t="str">
            <v>T-ARV.Comments.01</v>
          </cell>
          <cell r="FB475" t="str">
            <v>Comments by USG or Partner for this district/facility's TARV results. Please enter your initials at the beginning of your comments (e.g. AB: These are my comments)</v>
          </cell>
          <cell r="FC475" t="str">
            <v>TARV Comments</v>
          </cell>
          <cell r="FD475" t="str">
            <v>T-ARV.Comments</v>
          </cell>
          <cell r="FE475" t="str">
            <v>TARV</v>
          </cell>
          <cell r="FF475" t="b">
            <v>0</v>
          </cell>
          <cell r="FG475" t="str">
            <v>Treatment</v>
          </cell>
          <cell r="FH475" t="b">
            <v>0</v>
          </cell>
        </row>
        <row r="476">
          <cell r="FA476" t="str">
            <v>T-ARV-SatInfo.Comments.01</v>
          </cell>
          <cell r="FB476" t="str">
            <v>Comments by USG or Partner for the TARV Satellite site. Please enter your initials at the beginning of your comments (e.g. AB: These are my comments)</v>
          </cell>
          <cell r="FC476" t="str">
            <v>TARV SatelliteComments</v>
          </cell>
          <cell r="FD476" t="str">
            <v>ARV-SatInfo.Comments</v>
          </cell>
          <cell r="FE476" t="str">
            <v>TARV</v>
          </cell>
          <cell r="FF476" t="b">
            <v>0</v>
          </cell>
          <cell r="FG476" t="str">
            <v>Treatment</v>
          </cell>
          <cell r="FH476" t="b">
            <v>0</v>
          </cell>
        </row>
        <row r="477">
          <cell r="FA477" t="str">
            <v>T-ARV.02.13</v>
          </cell>
          <cell r="FB477" t="str">
            <v>Number of Males 12-23 months old with advanced HIV infection newly enrolled on ART</v>
          </cell>
          <cell r="FC477" t="str">
            <v># Males (12-23 months) w/ advanced HIV infection newly enrolled on ART</v>
          </cell>
          <cell r="FD477" t="str">
            <v>T-ARV.02</v>
          </cell>
          <cell r="FE477" t="str">
            <v>TARV</v>
          </cell>
          <cell r="FF477" t="b">
            <v>0</v>
          </cell>
          <cell r="FG477" t="str">
            <v>Treatment</v>
          </cell>
          <cell r="FH477" t="b">
            <v>1</v>
          </cell>
        </row>
        <row r="478">
          <cell r="FA478" t="str">
            <v>T-ARV.02.14</v>
          </cell>
          <cell r="FB478" t="str">
            <v>Number of Males ages 2 to 14 years old with advanced HIV infection newly enrolled on ART</v>
          </cell>
          <cell r="FC478" t="str">
            <v># Males (2-14yr)w/ advanced HIV infection newly enrolled on ART</v>
          </cell>
          <cell r="FD478" t="str">
            <v>T-ARV.02</v>
          </cell>
          <cell r="FE478" t="str">
            <v>TARV</v>
          </cell>
          <cell r="FF478" t="b">
            <v>0</v>
          </cell>
          <cell r="FG478" t="str">
            <v>Treatment</v>
          </cell>
          <cell r="FH478" t="b">
            <v>1</v>
          </cell>
        </row>
        <row r="479">
          <cell r="FA479" t="str">
            <v>T-ARV.02.15</v>
          </cell>
          <cell r="FB479" t="str">
            <v>Number of Females 12-23 months old with advanced HIV infection newly enrolled on ART</v>
          </cell>
          <cell r="FC479" t="str">
            <v># Females (12-23 months) w/advanced HIV infection newly enrolled on ART</v>
          </cell>
          <cell r="FD479" t="str">
            <v>T-ARV.02</v>
          </cell>
          <cell r="FE479" t="str">
            <v>TARV</v>
          </cell>
          <cell r="FF479" t="b">
            <v>0</v>
          </cell>
          <cell r="FG479" t="str">
            <v>Treatment</v>
          </cell>
          <cell r="FH479" t="b">
            <v>1</v>
          </cell>
        </row>
        <row r="480">
          <cell r="FA480" t="str">
            <v>T-ARV.02.16</v>
          </cell>
          <cell r="FB480" t="str">
            <v>Number of Females ages 2 to 14 years old with advanced HIV infection newly enrolled on ART</v>
          </cell>
          <cell r="FC480" t="str">
            <v># Females (2-14 yrs) w/advanced HIV infection newly enrolled on ART</v>
          </cell>
          <cell r="FD480" t="str">
            <v>T-ARV.02</v>
          </cell>
          <cell r="FE480" t="str">
            <v>TARV</v>
          </cell>
          <cell r="FF480" t="b">
            <v>0</v>
          </cell>
          <cell r="FG480" t="str">
            <v>Treatment</v>
          </cell>
          <cell r="FH480" t="b">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cha recolha TARV adulto"/>
      <sheetName val="TARV - Adulto"/>
      <sheetName val="Indicadores"/>
      <sheetName val="Programação_legenda"/>
      <sheetName val="0.Dados Gerais"/>
      <sheetName val="1.Disponibilidade de Processos"/>
      <sheetName val="2.Pediátrico(Pre&amp;TARV)"/>
      <sheetName val="3.CCR_Criança"/>
      <sheetName val="4.Tuberculose"/>
      <sheetName val="5.Testagem_CPN,CPP &amp; CCR)"/>
      <sheetName val="6.Adulto_ Pré-TARV &amp; TARV"/>
      <sheetName val="7.PTV_CPN &amp; CCR(Mãe)"/>
      <sheetName val="8.Relatório_Indicadores"/>
      <sheetName val="9.Relatório_TutoriaClínica"/>
      <sheetName val="10.Analise_3Medicoes"/>
      <sheetName val="Indicadores PTV (2)"/>
      <sheetName val="indicadores Pediatricos (2)"/>
      <sheetName val="Indicadores adultos (2)"/>
      <sheetName val="8.Ficha_TutoriaClínica"/>
      <sheetName val="9.Relatório_Indicadores"/>
      <sheetName val="11.Plano de Acção"/>
    </sheetNames>
    <sheetDataSet>
      <sheetData sheetId="0"/>
      <sheetData sheetId="1"/>
      <sheetData sheetId="2"/>
      <sheetData sheetId="3"/>
      <sheetData sheetId="4">
        <row r="8">
          <cell r="G8" t="str">
            <v>Maputo Cidade</v>
          </cell>
        </row>
      </sheetData>
      <sheetData sheetId="5">
        <row r="10">
          <cell r="E10">
            <v>15</v>
          </cell>
        </row>
      </sheetData>
      <sheetData sheetId="6">
        <row r="41">
          <cell r="M41">
            <v>0</v>
          </cell>
        </row>
      </sheetData>
      <sheetData sheetId="7">
        <row r="37">
          <cell r="G37">
            <v>0</v>
          </cell>
        </row>
      </sheetData>
      <sheetData sheetId="8">
        <row r="53">
          <cell r="G53">
            <v>0</v>
          </cell>
        </row>
      </sheetData>
      <sheetData sheetId="9">
        <row r="38">
          <cell r="K38">
            <v>0</v>
          </cell>
        </row>
      </sheetData>
      <sheetData sheetId="10">
        <row r="62">
          <cell r="H62">
            <v>0</v>
          </cell>
        </row>
      </sheetData>
      <sheetData sheetId="11">
        <row r="63">
          <cell r="M63">
            <v>0</v>
          </cell>
        </row>
      </sheetData>
      <sheetData sheetId="12" refreshError="1"/>
      <sheetData sheetId="13" refreshError="1"/>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V - Adulto"/>
      <sheetName val="Programação_legenda"/>
      <sheetName val="Cascade_Prov_Dist_US"/>
      <sheetName val="0.Dados Gerais"/>
      <sheetName val="1.Universos e Amostras"/>
      <sheetName val="3.CCR_Criança"/>
      <sheetName val="2.DPI_Testagem HIV na CE"/>
      <sheetName val="7.PTV_CPN &amp; CCR(Mãe)"/>
      <sheetName val="9.Ficha_TutoriaClínica"/>
      <sheetName val="3.Ficha_Reporte_Tutoria"/>
      <sheetName val="4.Relatório_Indicadores"/>
      <sheetName val="5.Plano_Acção_Provisório"/>
      <sheetName val="6.Plano_Acção_Definitivo"/>
      <sheetName val="7.Qualidade_Plano_Acção"/>
      <sheetName val="Sheet2"/>
      <sheetName val="8.Ficha_Monitoria_PA_Provisório"/>
      <sheetName val="9.Ficha_Monitoria_PA_Definitivo"/>
      <sheetName val="10.Tabela POP-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CX_TX"/>
      <sheetName val="ATS"/>
      <sheetName val="Lab"/>
      <sheetName val="SMI"/>
      <sheetName val="VBG"/>
      <sheetName val="TB"/>
      <sheetName val="CT"/>
      <sheetName val="FPINT"/>
      <sheetName val="MER_ATS"/>
      <sheetName val="MER_SMI"/>
      <sheetName val="MER_CT"/>
      <sheetName val="MER_ATS_Community"/>
      <sheetName val="MER_Prevention"/>
      <sheetName val="CXCA_TX"/>
      <sheetName val="MER_Heath_Systems"/>
    </sheetNames>
    <sheetDataSet>
      <sheetData sheetId="0"/>
      <sheetData sheetId="1"/>
      <sheetData sheetId="2"/>
      <sheetData sheetId="3"/>
      <sheetData sheetId="4"/>
      <sheetData sheetId="5"/>
      <sheetData sheetId="6">
        <row r="8">
          <cell r="A8" t="str">
            <v>Cidade De Maputo / Kamavota / 1º de Junho PS</v>
          </cell>
        </row>
        <row r="9">
          <cell r="A9" t="str">
            <v>Cidade De Maputo / Kamavota / Albasine PS</v>
          </cell>
        </row>
      </sheetData>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B8078-F2B2-416D-80EE-CDE23D13C3CE}">
  <dimension ref="A2:X175"/>
  <sheetViews>
    <sheetView tabSelected="1" workbookViewId="0">
      <selection activeCell="A7" sqref="A7"/>
    </sheetView>
  </sheetViews>
  <sheetFormatPr defaultRowHeight="14.5"/>
  <cols>
    <col min="10" max="10" width="7.81640625" bestFit="1" customWidth="1"/>
    <col min="11" max="11" width="7.36328125" bestFit="1" customWidth="1"/>
    <col min="12" max="12" width="6" bestFit="1" customWidth="1"/>
    <col min="13" max="13" width="13.1796875" bestFit="1" customWidth="1"/>
    <col min="14" max="14" width="15.453125" bestFit="1" customWidth="1"/>
    <col min="15" max="15" width="7.453125" bestFit="1" customWidth="1"/>
    <col min="16" max="16" width="8.54296875" bestFit="1" customWidth="1"/>
    <col min="17" max="17" width="8.08984375" bestFit="1" customWidth="1"/>
    <col min="18" max="18" width="6.7265625" bestFit="1" customWidth="1"/>
    <col min="19" max="19" width="13.90625" bestFit="1" customWidth="1"/>
    <col min="20" max="20" width="16.1796875" bestFit="1" customWidth="1"/>
    <col min="21" max="21" width="14.6328125" bestFit="1" customWidth="1"/>
    <col min="22" max="22" width="16" bestFit="1" customWidth="1"/>
  </cols>
  <sheetData>
    <row r="2" spans="1:24">
      <c r="A2" s="148" t="s">
        <v>691</v>
      </c>
      <c r="B2" s="148" t="s">
        <v>692</v>
      </c>
      <c r="C2" s="148" t="s">
        <v>693</v>
      </c>
      <c r="D2" s="148" t="s">
        <v>694</v>
      </c>
      <c r="E2" s="148" t="s">
        <v>695</v>
      </c>
      <c r="F2" s="148" t="s">
        <v>696</v>
      </c>
      <c r="G2" s="148" t="s">
        <v>697</v>
      </c>
      <c r="H2" s="148" t="s">
        <v>698</v>
      </c>
      <c r="I2" s="152" t="s">
        <v>743</v>
      </c>
      <c r="J2" s="152" t="s">
        <v>733</v>
      </c>
      <c r="K2" s="152" t="s">
        <v>734</v>
      </c>
      <c r="L2" s="152" t="s">
        <v>735</v>
      </c>
      <c r="M2" s="152" t="s">
        <v>736</v>
      </c>
      <c r="N2" s="152" t="s">
        <v>737</v>
      </c>
      <c r="O2" s="153" t="s">
        <v>744</v>
      </c>
      <c r="P2" s="153" t="s">
        <v>738</v>
      </c>
      <c r="Q2" s="153" t="s">
        <v>739</v>
      </c>
      <c r="R2" s="153" t="s">
        <v>740</v>
      </c>
      <c r="S2" s="153" t="s">
        <v>741</v>
      </c>
      <c r="T2" s="153" t="s">
        <v>742</v>
      </c>
      <c r="U2" s="152" t="s">
        <v>745</v>
      </c>
      <c r="V2" s="152" t="s">
        <v>746</v>
      </c>
      <c r="W2" s="152" t="s">
        <v>747</v>
      </c>
      <c r="X2" s="152" t="s">
        <v>748</v>
      </c>
    </row>
    <row r="3" spans="1:24">
      <c r="A3" s="149">
        <v>45127</v>
      </c>
      <c r="B3" s="158" t="s">
        <v>750</v>
      </c>
      <c r="C3" s="150" t="s">
        <v>749</v>
      </c>
      <c r="D3" s="150" t="s">
        <v>699</v>
      </c>
      <c r="E3" s="150" t="s">
        <v>700</v>
      </c>
      <c r="F3" s="151" t="s">
        <v>701</v>
      </c>
      <c r="G3" s="150" t="s">
        <v>702</v>
      </c>
      <c r="H3" s="150" t="s">
        <v>728</v>
      </c>
      <c r="I3" s="154">
        <f>IM_ER!$ES$8</f>
        <v>4</v>
      </c>
      <c r="J3" s="154">
        <f>IM_ER!$ET$8</f>
        <v>1</v>
      </c>
      <c r="K3" s="154">
        <f>IM_ER!$EU$8</f>
        <v>2</v>
      </c>
      <c r="L3" s="154">
        <f>IM_ER!$EV$8</f>
        <v>0</v>
      </c>
      <c r="M3" s="154">
        <f>IM_ER!$EW$8</f>
        <v>1</v>
      </c>
      <c r="N3" s="154">
        <f>IM_ER!$EX$8</f>
        <v>0</v>
      </c>
      <c r="O3" s="155">
        <f>IM_ER!$GE$8</f>
        <v>4</v>
      </c>
      <c r="P3" s="155">
        <f>IM_ER!$GF$8</f>
        <v>0</v>
      </c>
      <c r="Q3" s="155">
        <f>IM_ER!$GG$8</f>
        <v>3</v>
      </c>
      <c r="R3" s="155">
        <f>IM_ER!$GH$8</f>
        <v>0</v>
      </c>
      <c r="S3" s="155">
        <f>IM_ER!$GI$8</f>
        <v>0</v>
      </c>
      <c r="T3" s="155">
        <f>IM_ER!$GJ$8</f>
        <v>1</v>
      </c>
    </row>
    <row r="4" spans="1:24">
      <c r="A4" s="149">
        <v>45127</v>
      </c>
      <c r="B4" s="158" t="s">
        <v>750</v>
      </c>
      <c r="C4" s="150" t="s">
        <v>749</v>
      </c>
      <c r="D4" s="150" t="s">
        <v>699</v>
      </c>
      <c r="E4" s="150" t="s">
        <v>700</v>
      </c>
      <c r="F4" s="151" t="s">
        <v>701</v>
      </c>
      <c r="G4" s="150" t="s">
        <v>702</v>
      </c>
      <c r="H4" s="150" t="s">
        <v>729</v>
      </c>
      <c r="I4" s="154">
        <f>IM_ER!$EZ$8</f>
        <v>33</v>
      </c>
      <c r="J4" s="154">
        <f>IM_ER!$FA$8</f>
        <v>3</v>
      </c>
      <c r="K4" s="154">
        <f>IM_ER!$FB$8</f>
        <v>29</v>
      </c>
      <c r="L4" s="154">
        <f>IM_ER!$FC$8</f>
        <v>0</v>
      </c>
      <c r="M4" s="154">
        <f>IM_ER!$FD$8</f>
        <v>1</v>
      </c>
      <c r="N4" s="154">
        <f>IM_ER!$FE$8</f>
        <v>0</v>
      </c>
      <c r="O4" s="155">
        <f>IM_ER!$GM$8</f>
        <v>47</v>
      </c>
      <c r="P4" s="155">
        <f>IM_ER!$GN$8</f>
        <v>8</v>
      </c>
      <c r="Q4" s="155">
        <f>IM_ER!$GO$8</f>
        <v>36</v>
      </c>
      <c r="R4" s="155">
        <f>IM_ER!$GP$8</f>
        <v>0</v>
      </c>
      <c r="S4" s="155">
        <f>IM_ER!$GQ$8</f>
        <v>9</v>
      </c>
      <c r="T4" s="155">
        <f>IM_ER!$GR$8</f>
        <v>3</v>
      </c>
    </row>
    <row r="5" spans="1:24">
      <c r="A5" s="149">
        <v>45127</v>
      </c>
      <c r="B5" s="158" t="s">
        <v>750</v>
      </c>
      <c r="C5" s="150" t="s">
        <v>749</v>
      </c>
      <c r="D5" s="150" t="s">
        <v>699</v>
      </c>
      <c r="E5" s="150" t="s">
        <v>700</v>
      </c>
      <c r="F5" s="151" t="s">
        <v>701</v>
      </c>
      <c r="G5" s="150" t="s">
        <v>702</v>
      </c>
      <c r="H5" s="150" t="s">
        <v>730</v>
      </c>
      <c r="I5" s="154">
        <f>IM_ER!$EE$8</f>
        <v>6</v>
      </c>
      <c r="J5" s="154">
        <f>IM_ER!$EF$8</f>
        <v>0</v>
      </c>
      <c r="K5" s="154">
        <f>IM_ER!$EG$8</f>
        <v>6</v>
      </c>
      <c r="L5" s="154">
        <f>IM_ER!$EH$8</f>
        <v>0</v>
      </c>
      <c r="M5" s="154">
        <f>IM_ER!$EI$8</f>
        <v>0</v>
      </c>
      <c r="N5" s="154">
        <f>IM_ER!$EJ$8</f>
        <v>0</v>
      </c>
      <c r="O5" s="155">
        <f>IM_ER!$FO$8</f>
        <v>13</v>
      </c>
      <c r="P5" s="155">
        <f>IM_ER!$FP$8</f>
        <v>0</v>
      </c>
      <c r="Q5" s="155">
        <f>IM_ER!$FQ$8</f>
        <v>10</v>
      </c>
      <c r="R5" s="155">
        <f>IM_ER!$FR$8</f>
        <v>0</v>
      </c>
      <c r="S5" s="155">
        <f>IM_ER!$FS$8</f>
        <v>0</v>
      </c>
      <c r="T5" s="155">
        <f>IM_ER!$FT$8</f>
        <v>3</v>
      </c>
    </row>
    <row r="6" spans="1:24">
      <c r="A6" s="149">
        <v>45127</v>
      </c>
      <c r="B6" s="158" t="s">
        <v>750</v>
      </c>
      <c r="C6" s="150" t="s">
        <v>749</v>
      </c>
      <c r="D6" s="150" t="s">
        <v>699</v>
      </c>
      <c r="E6" s="150" t="s">
        <v>700</v>
      </c>
      <c r="F6" s="151" t="s">
        <v>701</v>
      </c>
      <c r="G6" s="150" t="s">
        <v>702</v>
      </c>
      <c r="H6" s="150" t="s">
        <v>731</v>
      </c>
      <c r="I6" s="154">
        <f>IM_ER!$EL$8</f>
        <v>1</v>
      </c>
      <c r="J6" s="154">
        <f>IM_ER!$EM$8</f>
        <v>0</v>
      </c>
      <c r="K6" s="154">
        <f>IM_ER!$EN$8</f>
        <v>1</v>
      </c>
      <c r="L6" s="154">
        <f>IM_ER!$EO$8</f>
        <v>0</v>
      </c>
      <c r="M6" s="154">
        <f>IM_ER!$EP$8</f>
        <v>0</v>
      </c>
      <c r="N6" s="154">
        <f>IM_ER!$EQ$8</f>
        <v>0</v>
      </c>
      <c r="O6" s="155">
        <f>IM_ER!$FW$8</f>
        <v>2</v>
      </c>
      <c r="P6" s="155">
        <f>IM_ER!$FX$8</f>
        <v>0</v>
      </c>
      <c r="Q6" s="155">
        <f>IM_ER!$FY$8</f>
        <v>2</v>
      </c>
      <c r="R6" s="155">
        <f>IM_ER!$FZ$8</f>
        <v>0</v>
      </c>
      <c r="S6" s="155">
        <f>IM_ER!$GA$8</f>
        <v>0</v>
      </c>
      <c r="T6" s="155">
        <f>IM_ER!$GB$8</f>
        <v>0</v>
      </c>
    </row>
    <row r="7" spans="1:24">
      <c r="A7" s="149">
        <v>45127</v>
      </c>
      <c r="B7" s="158" t="s">
        <v>750</v>
      </c>
      <c r="C7" s="150" t="s">
        <v>749</v>
      </c>
      <c r="D7" s="150" t="s">
        <v>699</v>
      </c>
      <c r="E7" s="150" t="s">
        <v>700</v>
      </c>
      <c r="F7" s="151" t="s">
        <v>701</v>
      </c>
      <c r="G7" s="150" t="s">
        <v>702</v>
      </c>
      <c r="H7" s="150" t="s">
        <v>732</v>
      </c>
      <c r="I7" s="154">
        <f>IM_ER!$DX$8</f>
        <v>44</v>
      </c>
      <c r="J7" s="154">
        <f>IM_ER!$DY$8</f>
        <v>4</v>
      </c>
      <c r="K7" s="154">
        <f>IM_ER!$DZ$8</f>
        <v>38</v>
      </c>
      <c r="L7" s="154">
        <f>IM_ER!$EA$8</f>
        <v>0</v>
      </c>
      <c r="M7" s="154">
        <f>IM_ER!$EB$8</f>
        <v>2</v>
      </c>
      <c r="N7" s="154">
        <f>IM_ER!$EC$8</f>
        <v>0</v>
      </c>
      <c r="O7" s="155">
        <f>IM_ER!$FG$8</f>
        <v>66</v>
      </c>
      <c r="P7" s="155">
        <f>IM_ER!$FH$8</f>
        <v>8</v>
      </c>
      <c r="Q7" s="155">
        <f>IM_ER!$FI$8</f>
        <v>51</v>
      </c>
      <c r="R7" s="155">
        <f>IM_ER!$FJ$8</f>
        <v>0</v>
      </c>
      <c r="S7" s="155">
        <f>IM_ER!$FK$8</f>
        <v>9</v>
      </c>
      <c r="T7" s="155">
        <f>IM_ER!$FL$8</f>
        <v>7</v>
      </c>
      <c r="U7" s="156">
        <f>SUM(Coorte12Meses!$J$8,Coorte12Meses!$L$8)</f>
        <v>34</v>
      </c>
      <c r="V7" s="156">
        <f>Coorte12Meses!$I$8</f>
        <v>43</v>
      </c>
      <c r="W7" s="156">
        <f>SUM(Coorte12Meses!$Y$8,Coorte12Meses!$AA$8)</f>
        <v>148</v>
      </c>
      <c r="X7" s="156">
        <f>Coorte12Meses!$X$8</f>
        <v>182</v>
      </c>
    </row>
    <row r="8" spans="1:24">
      <c r="B8" s="159"/>
    </row>
    <row r="9" spans="1:24">
      <c r="A9" s="149">
        <v>45127</v>
      </c>
      <c r="B9" s="158" t="s">
        <v>750</v>
      </c>
      <c r="C9" s="150" t="s">
        <v>749</v>
      </c>
      <c r="D9" s="150" t="s">
        <v>699</v>
      </c>
      <c r="E9" s="150" t="s">
        <v>700</v>
      </c>
      <c r="F9" s="157" t="s">
        <v>703</v>
      </c>
      <c r="G9" s="150" t="s">
        <v>702</v>
      </c>
      <c r="H9" s="150" t="s">
        <v>728</v>
      </c>
      <c r="I9" s="154">
        <f>IM_ER!$ES$9</f>
        <v>3</v>
      </c>
      <c r="J9" s="154">
        <f>IM_ER!$ET$9</f>
        <v>0</v>
      </c>
      <c r="K9" s="154">
        <f>IM_ER!$EU$9</f>
        <v>2</v>
      </c>
      <c r="L9" s="154">
        <f>IM_ER!$EV$9</f>
        <v>0</v>
      </c>
      <c r="M9" s="154">
        <f>IM_ER!$EW$9</f>
        <v>1</v>
      </c>
      <c r="N9" s="154">
        <f>IM_ER!$EX$9</f>
        <v>0</v>
      </c>
      <c r="O9" s="155">
        <f>IM_ER!$GE$9</f>
        <v>2</v>
      </c>
      <c r="P9" s="155">
        <f>IM_ER!$GF$9</f>
        <v>0</v>
      </c>
      <c r="Q9" s="155">
        <f>IM_ER!$GG$9</f>
        <v>2</v>
      </c>
      <c r="R9" s="155">
        <f>IM_ER!$GH$9</f>
        <v>0</v>
      </c>
      <c r="S9" s="155">
        <f>IM_ER!$GI$9</f>
        <v>0</v>
      </c>
      <c r="T9" s="155">
        <f>IM_ER!$GJ$9</f>
        <v>0</v>
      </c>
    </row>
    <row r="10" spans="1:24">
      <c r="A10" s="149">
        <v>45127</v>
      </c>
      <c r="B10" s="158" t="s">
        <v>750</v>
      </c>
      <c r="C10" s="150" t="s">
        <v>749</v>
      </c>
      <c r="D10" s="150" t="s">
        <v>699</v>
      </c>
      <c r="E10" s="150" t="s">
        <v>700</v>
      </c>
      <c r="F10" s="157" t="s">
        <v>703</v>
      </c>
      <c r="G10" s="150" t="s">
        <v>702</v>
      </c>
      <c r="H10" s="150" t="s">
        <v>729</v>
      </c>
      <c r="I10" s="154">
        <f>IM_ER!$EZ$9</f>
        <v>42</v>
      </c>
      <c r="J10" s="154">
        <f>IM_ER!$FA$9</f>
        <v>2</v>
      </c>
      <c r="K10" s="154">
        <f>IM_ER!$FB$9</f>
        <v>40</v>
      </c>
      <c r="L10" s="154">
        <f>IM_ER!$FC$9</f>
        <v>0</v>
      </c>
      <c r="M10" s="154">
        <f>IM_ER!$FD$9</f>
        <v>0</v>
      </c>
      <c r="N10" s="154">
        <f>IM_ER!$FE$9</f>
        <v>0</v>
      </c>
      <c r="O10" s="155">
        <f>IM_ER!$GM$9</f>
        <v>54</v>
      </c>
      <c r="P10" s="155">
        <f>IM_ER!$GN$9</f>
        <v>2</v>
      </c>
      <c r="Q10" s="155">
        <f>IM_ER!$GO$9</f>
        <v>43</v>
      </c>
      <c r="R10" s="155">
        <f>IM_ER!$GP$9</f>
        <v>0</v>
      </c>
      <c r="S10" s="155">
        <f>IM_ER!$GQ$9</f>
        <v>2</v>
      </c>
      <c r="T10" s="155">
        <f>IM_ER!$GR$9</f>
        <v>9</v>
      </c>
    </row>
    <row r="11" spans="1:24">
      <c r="A11" s="149">
        <v>45127</v>
      </c>
      <c r="B11" s="158" t="s">
        <v>750</v>
      </c>
      <c r="C11" s="150" t="s">
        <v>749</v>
      </c>
      <c r="D11" s="150" t="s">
        <v>699</v>
      </c>
      <c r="E11" s="150" t="s">
        <v>700</v>
      </c>
      <c r="F11" s="157" t="s">
        <v>703</v>
      </c>
      <c r="G11" s="150" t="s">
        <v>702</v>
      </c>
      <c r="H11" s="150" t="s">
        <v>730</v>
      </c>
      <c r="I11" s="154">
        <f>IM_ER!$EE$9</f>
        <v>9</v>
      </c>
      <c r="J11" s="154">
        <f>IM_ER!$EF$9</f>
        <v>0</v>
      </c>
      <c r="K11" s="154">
        <f>IM_ER!$EG$9</f>
        <v>9</v>
      </c>
      <c r="L11" s="154">
        <f>IM_ER!$EH$9</f>
        <v>0</v>
      </c>
      <c r="M11" s="154">
        <f>IM_ER!$EI$9</f>
        <v>0</v>
      </c>
      <c r="N11" s="154">
        <f>IM_ER!$EJ$9</f>
        <v>0</v>
      </c>
      <c r="O11" s="155">
        <f>IM_ER!$FO$9</f>
        <v>5</v>
      </c>
      <c r="P11" s="155">
        <f>IM_ER!$FP$9</f>
        <v>0</v>
      </c>
      <c r="Q11" s="155">
        <f>IM_ER!$FQ$9</f>
        <v>5</v>
      </c>
      <c r="R11" s="155">
        <f>IM_ER!$FR$9</f>
        <v>0</v>
      </c>
      <c r="S11" s="155">
        <f>IM_ER!$FS$9</f>
        <v>0</v>
      </c>
      <c r="T11" s="155">
        <f>IM_ER!$FT$9</f>
        <v>0</v>
      </c>
    </row>
    <row r="12" spans="1:24">
      <c r="A12" s="149">
        <v>45127</v>
      </c>
      <c r="B12" s="158" t="s">
        <v>750</v>
      </c>
      <c r="C12" s="150" t="s">
        <v>749</v>
      </c>
      <c r="D12" s="150" t="s">
        <v>699</v>
      </c>
      <c r="E12" s="150" t="s">
        <v>700</v>
      </c>
      <c r="F12" s="157" t="s">
        <v>703</v>
      </c>
      <c r="G12" s="150" t="s">
        <v>702</v>
      </c>
      <c r="H12" s="150" t="s">
        <v>731</v>
      </c>
      <c r="I12" s="154">
        <f>IM_ER!$EL$9</f>
        <v>0</v>
      </c>
      <c r="J12" s="154">
        <f>IM_ER!$EM$9</f>
        <v>0</v>
      </c>
      <c r="K12" s="154">
        <f>IM_ER!$EN$9</f>
        <v>0</v>
      </c>
      <c r="L12" s="154">
        <f>IM_ER!$EO$9</f>
        <v>0</v>
      </c>
      <c r="M12" s="154">
        <f>IM_ER!$EP$9</f>
        <v>0</v>
      </c>
      <c r="N12" s="154">
        <f>IM_ER!$EQ$9</f>
        <v>0</v>
      </c>
      <c r="O12" s="155">
        <f>IM_ER!$FW$9</f>
        <v>0</v>
      </c>
      <c r="P12" s="155">
        <f>IM_ER!$FX$9</f>
        <v>0</v>
      </c>
      <c r="Q12" s="155">
        <f>IM_ER!$FY$9</f>
        <v>0</v>
      </c>
      <c r="R12" s="155">
        <f>IM_ER!$FZ$9</f>
        <v>0</v>
      </c>
      <c r="S12" s="155">
        <f>IM_ER!$GA$9</f>
        <v>0</v>
      </c>
      <c r="T12" s="155">
        <f>IM_ER!$GB$9</f>
        <v>0</v>
      </c>
    </row>
    <row r="13" spans="1:24">
      <c r="A13" s="149">
        <v>45127</v>
      </c>
      <c r="B13" s="158" t="s">
        <v>750</v>
      </c>
      <c r="C13" s="150" t="s">
        <v>749</v>
      </c>
      <c r="D13" s="150" t="s">
        <v>699</v>
      </c>
      <c r="E13" s="150" t="s">
        <v>700</v>
      </c>
      <c r="F13" s="157" t="s">
        <v>703</v>
      </c>
      <c r="G13" s="150" t="s">
        <v>702</v>
      </c>
      <c r="H13" s="150" t="s">
        <v>732</v>
      </c>
      <c r="I13" s="154">
        <f>IM_ER!$DX$9</f>
        <v>54</v>
      </c>
      <c r="J13" s="154">
        <f>IM_ER!$DY$9</f>
        <v>2</v>
      </c>
      <c r="K13" s="154">
        <f>IM_ER!$DZ$9</f>
        <v>51</v>
      </c>
      <c r="L13" s="154">
        <f>IM_ER!$EA$9</f>
        <v>0</v>
      </c>
      <c r="M13" s="154">
        <f>IM_ER!$EB$9</f>
        <v>1</v>
      </c>
      <c r="N13" s="154">
        <f>IM_ER!$EC$9</f>
        <v>0</v>
      </c>
      <c r="O13" s="155">
        <f>IM_ER!$FG$9</f>
        <v>61</v>
      </c>
      <c r="P13" s="155">
        <f>IM_ER!$FH$9</f>
        <v>2</v>
      </c>
      <c r="Q13" s="155">
        <f>IM_ER!$FI$9</f>
        <v>50</v>
      </c>
      <c r="R13" s="155">
        <f>IM_ER!$FJ$9</f>
        <v>0</v>
      </c>
      <c r="S13" s="155">
        <f>IM_ER!$FK$9</f>
        <v>2</v>
      </c>
      <c r="T13" s="155">
        <f>IM_ER!$FL$9</f>
        <v>9</v>
      </c>
      <c r="U13" s="156">
        <f>SUM(Coorte12Meses!$J$9,Coorte12Meses!$L$9)</f>
        <v>57</v>
      </c>
      <c r="V13" s="156">
        <f>Coorte12Meses!$I$9</f>
        <v>62</v>
      </c>
      <c r="W13" s="156">
        <f>SUM(Coorte12Meses!$Y$9,Coorte12Meses!$AA$9)</f>
        <v>154</v>
      </c>
      <c r="X13" s="156">
        <f>Coorte12Meses!$X$9</f>
        <v>176</v>
      </c>
    </row>
    <row r="14" spans="1:24">
      <c r="B14" s="159"/>
    </row>
    <row r="15" spans="1:24">
      <c r="A15" s="149">
        <v>45127</v>
      </c>
      <c r="B15" s="158" t="s">
        <v>750</v>
      </c>
      <c r="C15" s="150" t="s">
        <v>749</v>
      </c>
      <c r="D15" s="150" t="s">
        <v>699</v>
      </c>
      <c r="E15" s="150" t="s">
        <v>700</v>
      </c>
      <c r="F15" s="157" t="s">
        <v>704</v>
      </c>
      <c r="G15" s="150" t="s">
        <v>702</v>
      </c>
      <c r="H15" s="150" t="s">
        <v>728</v>
      </c>
      <c r="I15" s="154">
        <f>IM_ER!$ES$10</f>
        <v>0</v>
      </c>
      <c r="J15" s="154">
        <f>IM_ER!$ET$10</f>
        <v>0</v>
      </c>
      <c r="K15" s="154">
        <f>IM_ER!$EU$10</f>
        <v>0</v>
      </c>
      <c r="L15" s="154">
        <f>IM_ER!$EV$10</f>
        <v>0</v>
      </c>
      <c r="M15" s="154">
        <f>IM_ER!$EW$10</f>
        <v>0</v>
      </c>
      <c r="N15" s="154">
        <f>IM_ER!$EX$10</f>
        <v>0</v>
      </c>
      <c r="O15" s="155">
        <f>IM_ER!$GE$10</f>
        <v>0</v>
      </c>
      <c r="P15" s="155">
        <f>IM_ER!$GF$10</f>
        <v>0</v>
      </c>
      <c r="Q15" s="155">
        <f>IM_ER!$GG$10</f>
        <v>0</v>
      </c>
      <c r="R15" s="155">
        <f>IM_ER!$GH$10</f>
        <v>0</v>
      </c>
      <c r="S15" s="155">
        <f>IM_ER!$GI$10</f>
        <v>0</v>
      </c>
      <c r="T15" s="155">
        <f>IM_ER!$GJ$10</f>
        <v>0</v>
      </c>
    </row>
    <row r="16" spans="1:24">
      <c r="A16" s="149">
        <v>45127</v>
      </c>
      <c r="B16" s="158" t="s">
        <v>750</v>
      </c>
      <c r="C16" s="150" t="s">
        <v>749</v>
      </c>
      <c r="D16" s="150" t="s">
        <v>699</v>
      </c>
      <c r="E16" s="150" t="s">
        <v>700</v>
      </c>
      <c r="F16" s="157" t="s">
        <v>704</v>
      </c>
      <c r="G16" s="150" t="s">
        <v>702</v>
      </c>
      <c r="H16" s="150" t="s">
        <v>729</v>
      </c>
      <c r="I16" s="154">
        <f>IM_ER!$EZ$10</f>
        <v>30</v>
      </c>
      <c r="J16" s="154">
        <f>IM_ER!$FA$10</f>
        <v>1</v>
      </c>
      <c r="K16" s="154">
        <f>IM_ER!$FB$10</f>
        <v>29</v>
      </c>
      <c r="L16" s="154">
        <f>IM_ER!$FC$10</f>
        <v>0</v>
      </c>
      <c r="M16" s="154">
        <f>IM_ER!$FD$10</f>
        <v>0</v>
      </c>
      <c r="N16" s="154">
        <f>IM_ER!$FE$10</f>
        <v>0</v>
      </c>
      <c r="O16" s="155">
        <f>IM_ER!$GM$10</f>
        <v>10</v>
      </c>
      <c r="P16" s="155">
        <f>IM_ER!$GN$10</f>
        <v>0</v>
      </c>
      <c r="Q16" s="155">
        <f>IM_ER!$GO$10</f>
        <v>10</v>
      </c>
      <c r="R16" s="155">
        <f>IM_ER!$GP$10</f>
        <v>0</v>
      </c>
      <c r="S16" s="155">
        <f>IM_ER!$GQ$10</f>
        <v>0</v>
      </c>
      <c r="T16" s="155">
        <f>IM_ER!$GR$10</f>
        <v>0</v>
      </c>
    </row>
    <row r="17" spans="1:24">
      <c r="A17" s="149">
        <v>45127</v>
      </c>
      <c r="B17" s="158" t="s">
        <v>750</v>
      </c>
      <c r="C17" s="150" t="s">
        <v>749</v>
      </c>
      <c r="D17" s="150" t="s">
        <v>699</v>
      </c>
      <c r="E17" s="150" t="s">
        <v>700</v>
      </c>
      <c r="F17" s="157" t="s">
        <v>704</v>
      </c>
      <c r="G17" s="150" t="s">
        <v>702</v>
      </c>
      <c r="H17" s="150" t="s">
        <v>730</v>
      </c>
      <c r="I17" s="154">
        <f>IM_ER!$EE$10</f>
        <v>1</v>
      </c>
      <c r="J17" s="154">
        <f>IM_ER!$EF$10</f>
        <v>0</v>
      </c>
      <c r="K17" s="154">
        <f>IM_ER!$EG$10</f>
        <v>1</v>
      </c>
      <c r="L17" s="154">
        <f>IM_ER!$EH$10</f>
        <v>0</v>
      </c>
      <c r="M17" s="154">
        <f>IM_ER!$EI$10</f>
        <v>0</v>
      </c>
      <c r="N17" s="154">
        <f>IM_ER!$EJ$10</f>
        <v>0</v>
      </c>
      <c r="O17" s="155">
        <f>IM_ER!$FO$10</f>
        <v>1</v>
      </c>
      <c r="P17" s="155">
        <f>IM_ER!$FP$10</f>
        <v>0</v>
      </c>
      <c r="Q17" s="155">
        <f>IM_ER!$FQ$10</f>
        <v>1</v>
      </c>
      <c r="R17" s="155">
        <f>IM_ER!$FR$10</f>
        <v>0</v>
      </c>
      <c r="S17" s="155">
        <f>IM_ER!$FS$10</f>
        <v>0</v>
      </c>
      <c r="T17" s="155">
        <f>IM_ER!$FT$10</f>
        <v>0</v>
      </c>
    </row>
    <row r="18" spans="1:24">
      <c r="A18" s="149">
        <v>45127</v>
      </c>
      <c r="B18" s="158" t="s">
        <v>750</v>
      </c>
      <c r="C18" s="150" t="s">
        <v>749</v>
      </c>
      <c r="D18" s="150" t="s">
        <v>699</v>
      </c>
      <c r="E18" s="150" t="s">
        <v>700</v>
      </c>
      <c r="F18" s="157" t="s">
        <v>704</v>
      </c>
      <c r="G18" s="150" t="s">
        <v>702</v>
      </c>
      <c r="H18" s="150" t="s">
        <v>731</v>
      </c>
      <c r="I18" s="154">
        <f>IM_ER!$EL$10</f>
        <v>0</v>
      </c>
      <c r="J18" s="154">
        <f>IM_ER!$EM$10</f>
        <v>0</v>
      </c>
      <c r="K18" s="154">
        <f>IM_ER!$EN$10</f>
        <v>0</v>
      </c>
      <c r="L18" s="154">
        <f>IM_ER!$EO$10</f>
        <v>0</v>
      </c>
      <c r="M18" s="154">
        <f>IM_ER!$EP$10</f>
        <v>0</v>
      </c>
      <c r="N18" s="154">
        <f>IM_ER!$EQ$10</f>
        <v>0</v>
      </c>
      <c r="O18" s="155">
        <f>IM_ER!$FW$10</f>
        <v>1</v>
      </c>
      <c r="P18" s="155">
        <f>IM_ER!$FX$10</f>
        <v>0</v>
      </c>
      <c r="Q18" s="155">
        <f>IM_ER!$FY$10</f>
        <v>0</v>
      </c>
      <c r="R18" s="155">
        <f>IM_ER!$FZ$10</f>
        <v>0</v>
      </c>
      <c r="S18" s="155">
        <f>IM_ER!$GA$10</f>
        <v>0</v>
      </c>
      <c r="T18" s="155">
        <f>IM_ER!$GB$10</f>
        <v>1</v>
      </c>
    </row>
    <row r="19" spans="1:24">
      <c r="A19" s="149">
        <v>45127</v>
      </c>
      <c r="B19" s="158" t="s">
        <v>750</v>
      </c>
      <c r="C19" s="150" t="s">
        <v>749</v>
      </c>
      <c r="D19" s="150" t="s">
        <v>699</v>
      </c>
      <c r="E19" s="150" t="s">
        <v>700</v>
      </c>
      <c r="F19" s="157" t="s">
        <v>704</v>
      </c>
      <c r="G19" s="150" t="s">
        <v>702</v>
      </c>
      <c r="H19" s="150" t="s">
        <v>732</v>
      </c>
      <c r="I19" s="154">
        <f>IM_ER!$DX$10</f>
        <v>31</v>
      </c>
      <c r="J19" s="154">
        <f>IM_ER!$DY$10</f>
        <v>1</v>
      </c>
      <c r="K19" s="154">
        <f>IM_ER!$DZ$10</f>
        <v>30</v>
      </c>
      <c r="L19" s="154">
        <f>IM_ER!$EA$10</f>
        <v>0</v>
      </c>
      <c r="M19" s="154">
        <f>IM_ER!$EB$10</f>
        <v>0</v>
      </c>
      <c r="N19" s="154">
        <f>IM_ER!$EC$10</f>
        <v>0</v>
      </c>
      <c r="O19" s="155">
        <f>IM_ER!$FG$10</f>
        <v>12</v>
      </c>
      <c r="P19" s="155">
        <f>IM_ER!$FH$10</f>
        <v>0</v>
      </c>
      <c r="Q19" s="155">
        <f>IM_ER!$FI$10</f>
        <v>11</v>
      </c>
      <c r="R19" s="155">
        <f>IM_ER!$FJ$10</f>
        <v>0</v>
      </c>
      <c r="S19" s="155">
        <f>IM_ER!$FK$10</f>
        <v>0</v>
      </c>
      <c r="T19" s="155">
        <f>IM_ER!$FL$10</f>
        <v>1</v>
      </c>
      <c r="U19" s="156">
        <f>SUM(Coorte12Meses!$J$10,Coorte12Meses!$L$10)</f>
        <v>21</v>
      </c>
      <c r="V19" s="156">
        <f>Coorte12Meses!$I$10</f>
        <v>29</v>
      </c>
      <c r="W19" s="156">
        <f>SUM(Coorte12Meses!$Y$10,Coorte12Meses!$AA$10)</f>
        <v>44</v>
      </c>
      <c r="X19" s="156">
        <f>Coorte12Meses!$X$10</f>
        <v>54</v>
      </c>
    </row>
    <row r="20" spans="1:24">
      <c r="B20" s="159"/>
    </row>
    <row r="21" spans="1:24">
      <c r="A21" s="149">
        <v>45127</v>
      </c>
      <c r="B21" s="158" t="s">
        <v>750</v>
      </c>
      <c r="C21" s="150" t="s">
        <v>749</v>
      </c>
      <c r="D21" s="150" t="s">
        <v>699</v>
      </c>
      <c r="E21" s="150" t="s">
        <v>700</v>
      </c>
      <c r="F21" s="157" t="s">
        <v>306</v>
      </c>
      <c r="G21" s="150" t="s">
        <v>702</v>
      </c>
      <c r="H21" s="150" t="s">
        <v>728</v>
      </c>
      <c r="I21" s="154">
        <f>IM_ER!$ES$11</f>
        <v>2</v>
      </c>
      <c r="J21" s="154">
        <f>IM_ER!$ET$11</f>
        <v>0</v>
      </c>
      <c r="K21" s="154">
        <f>IM_ER!$EU$11</f>
        <v>2</v>
      </c>
      <c r="L21" s="154">
        <f>IM_ER!$EV$11</f>
        <v>0</v>
      </c>
      <c r="M21" s="154">
        <f>IM_ER!$EW$11</f>
        <v>0</v>
      </c>
      <c r="N21" s="154">
        <f>IM_ER!$EX$11</f>
        <v>0</v>
      </c>
      <c r="O21" s="155">
        <f>IM_ER!$GE$11</f>
        <v>1</v>
      </c>
      <c r="P21" s="155">
        <f>IM_ER!$GF$11</f>
        <v>0</v>
      </c>
      <c r="Q21" s="155">
        <f>IM_ER!$GG$11</f>
        <v>1</v>
      </c>
      <c r="R21" s="155">
        <f>IM_ER!$GH$11</f>
        <v>0</v>
      </c>
      <c r="S21" s="155">
        <f>IM_ER!$GI$11</f>
        <v>0</v>
      </c>
      <c r="T21" s="155">
        <f>IM_ER!$GJ$11</f>
        <v>0</v>
      </c>
    </row>
    <row r="22" spans="1:24">
      <c r="A22" s="149">
        <v>45127</v>
      </c>
      <c r="B22" s="158" t="s">
        <v>750</v>
      </c>
      <c r="C22" s="150" t="s">
        <v>749</v>
      </c>
      <c r="D22" s="150" t="s">
        <v>699</v>
      </c>
      <c r="E22" s="150" t="s">
        <v>700</v>
      </c>
      <c r="F22" s="157" t="s">
        <v>306</v>
      </c>
      <c r="G22" s="150" t="s">
        <v>702</v>
      </c>
      <c r="H22" s="150" t="s">
        <v>729</v>
      </c>
      <c r="I22" s="154">
        <f>IM_ER!$EZ$11</f>
        <v>58</v>
      </c>
      <c r="J22" s="154">
        <f>IM_ER!$FA$11</f>
        <v>2</v>
      </c>
      <c r="K22" s="154">
        <f>IM_ER!$FB$11</f>
        <v>54</v>
      </c>
      <c r="L22" s="154">
        <f>IM_ER!$FC$11</f>
        <v>0</v>
      </c>
      <c r="M22" s="154">
        <f>IM_ER!$FD$11</f>
        <v>2</v>
      </c>
      <c r="N22" s="154">
        <f>IM_ER!$FE$11</f>
        <v>0</v>
      </c>
      <c r="O22" s="155">
        <f>IM_ER!$GM$11</f>
        <v>85</v>
      </c>
      <c r="P22" s="155">
        <f>IM_ER!$GN$11</f>
        <v>0</v>
      </c>
      <c r="Q22" s="155">
        <f>IM_ER!$GO$11</f>
        <v>73</v>
      </c>
      <c r="R22" s="155">
        <f>IM_ER!$GP$11</f>
        <v>2</v>
      </c>
      <c r="S22" s="155">
        <f>IM_ER!$GQ$11</f>
        <v>0</v>
      </c>
      <c r="T22" s="155">
        <f>IM_ER!$GR$11</f>
        <v>10</v>
      </c>
    </row>
    <row r="23" spans="1:24">
      <c r="A23" s="149">
        <v>45127</v>
      </c>
      <c r="B23" s="158" t="s">
        <v>750</v>
      </c>
      <c r="C23" s="150" t="s">
        <v>749</v>
      </c>
      <c r="D23" s="150" t="s">
        <v>699</v>
      </c>
      <c r="E23" s="150" t="s">
        <v>700</v>
      </c>
      <c r="F23" s="157" t="s">
        <v>306</v>
      </c>
      <c r="G23" s="150" t="s">
        <v>702</v>
      </c>
      <c r="H23" s="150" t="s">
        <v>730</v>
      </c>
      <c r="I23" s="154">
        <f>IM_ER!$EE$11</f>
        <v>10</v>
      </c>
      <c r="J23" s="154">
        <f>IM_ER!$EF$11</f>
        <v>0</v>
      </c>
      <c r="K23" s="154">
        <f>IM_ER!$EG$11</f>
        <v>10</v>
      </c>
      <c r="L23" s="154">
        <f>IM_ER!$EH$11</f>
        <v>0</v>
      </c>
      <c r="M23" s="154">
        <f>IM_ER!$EI$11</f>
        <v>0</v>
      </c>
      <c r="N23" s="154">
        <f>IM_ER!$EJ$11</f>
        <v>0</v>
      </c>
      <c r="O23" s="155">
        <f>IM_ER!$FO$11</f>
        <v>9</v>
      </c>
      <c r="P23" s="155">
        <f>IM_ER!$FP$11</f>
        <v>0</v>
      </c>
      <c r="Q23" s="155">
        <f>IM_ER!$FQ$11</f>
        <v>8</v>
      </c>
      <c r="R23" s="155">
        <f>IM_ER!$FR$11</f>
        <v>0</v>
      </c>
      <c r="S23" s="155">
        <f>IM_ER!$FS$11</f>
        <v>0</v>
      </c>
      <c r="T23" s="155">
        <f>IM_ER!$FT$11</f>
        <v>1</v>
      </c>
    </row>
    <row r="24" spans="1:24">
      <c r="A24" s="149">
        <v>45127</v>
      </c>
      <c r="B24" s="158" t="s">
        <v>750</v>
      </c>
      <c r="C24" s="150" t="s">
        <v>749</v>
      </c>
      <c r="D24" s="150" t="s">
        <v>699</v>
      </c>
      <c r="E24" s="150" t="s">
        <v>700</v>
      </c>
      <c r="F24" s="157" t="s">
        <v>306</v>
      </c>
      <c r="G24" s="150" t="s">
        <v>702</v>
      </c>
      <c r="H24" s="150" t="s">
        <v>731</v>
      </c>
      <c r="I24" s="154">
        <f>IM_ER!$EL$11</f>
        <v>0</v>
      </c>
      <c r="J24" s="154">
        <f>IM_ER!$EM$11</f>
        <v>0</v>
      </c>
      <c r="K24" s="154">
        <f>IM_ER!$EN$11</f>
        <v>0</v>
      </c>
      <c r="L24" s="154">
        <f>IM_ER!$EO$11</f>
        <v>0</v>
      </c>
      <c r="M24" s="154">
        <f>IM_ER!$EP$11</f>
        <v>0</v>
      </c>
      <c r="N24" s="154">
        <f>IM_ER!$EQ$11</f>
        <v>0</v>
      </c>
      <c r="O24" s="155">
        <f>IM_ER!$FW$11</f>
        <v>1</v>
      </c>
      <c r="P24" s="155">
        <f>IM_ER!$FX$11</f>
        <v>0</v>
      </c>
      <c r="Q24" s="155">
        <f>IM_ER!$FY$11</f>
        <v>1</v>
      </c>
      <c r="R24" s="155">
        <f>IM_ER!$FZ$11</f>
        <v>0</v>
      </c>
      <c r="S24" s="155">
        <f>IM_ER!$GA$11</f>
        <v>0</v>
      </c>
      <c r="T24" s="155">
        <f>IM_ER!$GB$11</f>
        <v>0</v>
      </c>
    </row>
    <row r="25" spans="1:24">
      <c r="A25" s="149">
        <v>45127</v>
      </c>
      <c r="B25" s="158" t="s">
        <v>750</v>
      </c>
      <c r="C25" s="150" t="s">
        <v>749</v>
      </c>
      <c r="D25" s="150" t="s">
        <v>699</v>
      </c>
      <c r="E25" s="150" t="s">
        <v>700</v>
      </c>
      <c r="F25" s="157" t="s">
        <v>306</v>
      </c>
      <c r="G25" s="150" t="s">
        <v>702</v>
      </c>
      <c r="H25" s="150" t="s">
        <v>732</v>
      </c>
      <c r="I25" s="154">
        <f>IM_ER!$DX$11</f>
        <v>70</v>
      </c>
      <c r="J25" s="154">
        <f>IM_ER!$DY$11</f>
        <v>2</v>
      </c>
      <c r="K25" s="154">
        <f>IM_ER!$DZ$11</f>
        <v>66</v>
      </c>
      <c r="L25" s="154">
        <f>IM_ER!$EA$11</f>
        <v>0</v>
      </c>
      <c r="M25" s="154">
        <f>IM_ER!$EB$11</f>
        <v>2</v>
      </c>
      <c r="N25" s="154">
        <f>IM_ER!$EC$11</f>
        <v>0</v>
      </c>
      <c r="O25" s="155">
        <f>IM_ER!$FG$11</f>
        <v>96</v>
      </c>
      <c r="P25" s="155">
        <f>IM_ER!$FH$11</f>
        <v>0</v>
      </c>
      <c r="Q25" s="155">
        <f>IM_ER!$FI$11</f>
        <v>83</v>
      </c>
      <c r="R25" s="155">
        <f>IM_ER!$FJ$11</f>
        <v>2</v>
      </c>
      <c r="S25" s="155">
        <f>IM_ER!$FK$11</f>
        <v>0</v>
      </c>
      <c r="T25" s="155">
        <f>IM_ER!$FL$11</f>
        <v>11</v>
      </c>
      <c r="U25" s="156">
        <f>SUM(Coorte12Meses!$J$11,Coorte12Meses!$L$11)</f>
        <v>58</v>
      </c>
      <c r="V25" s="156">
        <f>Coorte12Meses!$I$11</f>
        <v>69</v>
      </c>
      <c r="W25" s="156">
        <f>SUM(Coorte12Meses!$Y$11,Coorte12Meses!$AA$11)</f>
        <v>164</v>
      </c>
      <c r="X25" s="156">
        <f>Coorte12Meses!$X$11</f>
        <v>211</v>
      </c>
    </row>
    <row r="26" spans="1:24">
      <c r="B26" s="159"/>
    </row>
    <row r="27" spans="1:24">
      <c r="A27" s="149">
        <v>45127</v>
      </c>
      <c r="B27" s="158" t="s">
        <v>750</v>
      </c>
      <c r="C27" s="150" t="s">
        <v>749</v>
      </c>
      <c r="D27" s="150" t="s">
        <v>699</v>
      </c>
      <c r="E27" s="150" t="s">
        <v>700</v>
      </c>
      <c r="F27" s="157" t="s">
        <v>308</v>
      </c>
      <c r="G27" s="150" t="s">
        <v>702</v>
      </c>
      <c r="H27" s="150" t="s">
        <v>728</v>
      </c>
      <c r="I27" s="154">
        <f>IM_ER!$ES$12</f>
        <v>3</v>
      </c>
      <c r="J27" s="154">
        <f>IM_ER!$ET$12</f>
        <v>0</v>
      </c>
      <c r="K27" s="154">
        <f>IM_ER!$EU$12</f>
        <v>2</v>
      </c>
      <c r="L27" s="154">
        <f>IM_ER!$EV$12</f>
        <v>1</v>
      </c>
      <c r="M27" s="154">
        <f>IM_ER!$EW$12</f>
        <v>0</v>
      </c>
      <c r="N27" s="154">
        <f>IM_ER!$EX$12</f>
        <v>0</v>
      </c>
      <c r="O27" s="155">
        <f>IM_ER!$GE$12</f>
        <v>3</v>
      </c>
      <c r="P27" s="155">
        <f>IM_ER!$GF$12</f>
        <v>0</v>
      </c>
      <c r="Q27" s="155">
        <f>IM_ER!$GG$12</f>
        <v>2</v>
      </c>
      <c r="R27" s="155">
        <f>IM_ER!$GH$12</f>
        <v>0</v>
      </c>
      <c r="S27" s="155">
        <f>IM_ER!$GI$12</f>
        <v>0</v>
      </c>
      <c r="T27" s="155">
        <f>IM_ER!$GJ$12</f>
        <v>1</v>
      </c>
    </row>
    <row r="28" spans="1:24">
      <c r="A28" s="149">
        <v>45127</v>
      </c>
      <c r="B28" s="158" t="s">
        <v>750</v>
      </c>
      <c r="C28" s="150" t="s">
        <v>749</v>
      </c>
      <c r="D28" s="150" t="s">
        <v>699</v>
      </c>
      <c r="E28" s="150" t="s">
        <v>700</v>
      </c>
      <c r="F28" s="157" t="s">
        <v>308</v>
      </c>
      <c r="G28" s="150" t="s">
        <v>702</v>
      </c>
      <c r="H28" s="150" t="s">
        <v>729</v>
      </c>
      <c r="I28" s="154">
        <f>IM_ER!$EZ$12</f>
        <v>20</v>
      </c>
      <c r="J28" s="154">
        <f>IM_ER!$FA$12</f>
        <v>0</v>
      </c>
      <c r="K28" s="154">
        <f>IM_ER!$FB$12</f>
        <v>18</v>
      </c>
      <c r="L28" s="154">
        <f>IM_ER!$FC$12</f>
        <v>0</v>
      </c>
      <c r="M28" s="154">
        <f>IM_ER!$FD$12</f>
        <v>2</v>
      </c>
      <c r="N28" s="154">
        <f>IM_ER!$FE$12</f>
        <v>0</v>
      </c>
      <c r="O28" s="155">
        <f>IM_ER!$GM$12</f>
        <v>26</v>
      </c>
      <c r="P28" s="155">
        <f>IM_ER!$GN$12</f>
        <v>1</v>
      </c>
      <c r="Q28" s="155">
        <f>IM_ER!$GO$12</f>
        <v>19</v>
      </c>
      <c r="R28" s="155">
        <f>IM_ER!$GP$12</f>
        <v>0</v>
      </c>
      <c r="S28" s="155">
        <f>IM_ER!$GQ$12</f>
        <v>1</v>
      </c>
      <c r="T28" s="155">
        <f>IM_ER!$GR$12</f>
        <v>6</v>
      </c>
    </row>
    <row r="29" spans="1:24">
      <c r="A29" s="149">
        <v>45127</v>
      </c>
      <c r="B29" s="158" t="s">
        <v>750</v>
      </c>
      <c r="C29" s="150" t="s">
        <v>749</v>
      </c>
      <c r="D29" s="150" t="s">
        <v>699</v>
      </c>
      <c r="E29" s="150" t="s">
        <v>700</v>
      </c>
      <c r="F29" s="157" t="s">
        <v>308</v>
      </c>
      <c r="G29" s="150" t="s">
        <v>702</v>
      </c>
      <c r="H29" s="150" t="s">
        <v>730</v>
      </c>
      <c r="I29" s="154">
        <f>IM_ER!$EE$12</f>
        <v>0</v>
      </c>
      <c r="J29" s="154">
        <f>IM_ER!$EF$12</f>
        <v>0</v>
      </c>
      <c r="K29" s="154">
        <f>IM_ER!$EG$12</f>
        <v>0</v>
      </c>
      <c r="L29" s="154">
        <f>IM_ER!$EH$12</f>
        <v>0</v>
      </c>
      <c r="M29" s="154">
        <f>IM_ER!$EI$12</f>
        <v>0</v>
      </c>
      <c r="N29" s="154">
        <f>IM_ER!$EJ$12</f>
        <v>0</v>
      </c>
      <c r="O29" s="155">
        <f>IM_ER!$FO$12</f>
        <v>0</v>
      </c>
      <c r="P29" s="155">
        <f>IM_ER!$FP$12</f>
        <v>0</v>
      </c>
      <c r="Q29" s="155">
        <f>IM_ER!$FQ$12</f>
        <v>0</v>
      </c>
      <c r="R29" s="155">
        <f>IM_ER!$FR$12</f>
        <v>0</v>
      </c>
      <c r="S29" s="155">
        <f>IM_ER!$FS$12</f>
        <v>0</v>
      </c>
      <c r="T29" s="155">
        <f>IM_ER!$FT$12</f>
        <v>0</v>
      </c>
    </row>
    <row r="30" spans="1:24">
      <c r="A30" s="149">
        <v>45127</v>
      </c>
      <c r="B30" s="158" t="s">
        <v>750</v>
      </c>
      <c r="C30" s="150" t="s">
        <v>749</v>
      </c>
      <c r="D30" s="150" t="s">
        <v>699</v>
      </c>
      <c r="E30" s="150" t="s">
        <v>700</v>
      </c>
      <c r="F30" s="157" t="s">
        <v>308</v>
      </c>
      <c r="G30" s="150" t="s">
        <v>702</v>
      </c>
      <c r="H30" s="150" t="s">
        <v>731</v>
      </c>
      <c r="I30" s="154">
        <f>IM_ER!$EL$12</f>
        <v>1</v>
      </c>
      <c r="J30" s="154">
        <f>IM_ER!$EM$12</f>
        <v>0</v>
      </c>
      <c r="K30" s="154">
        <f>IM_ER!$EN$12</f>
        <v>1</v>
      </c>
      <c r="L30" s="154">
        <f>IM_ER!$EO$12</f>
        <v>0</v>
      </c>
      <c r="M30" s="154">
        <f>IM_ER!$EP$12</f>
        <v>0</v>
      </c>
      <c r="N30" s="154">
        <f>IM_ER!$EQ$12</f>
        <v>0</v>
      </c>
      <c r="O30" s="155">
        <f>IM_ER!$FW$12</f>
        <v>0</v>
      </c>
      <c r="P30" s="155">
        <f>IM_ER!$FX$12</f>
        <v>0</v>
      </c>
      <c r="Q30" s="155">
        <f>IM_ER!$FY$12</f>
        <v>0</v>
      </c>
      <c r="R30" s="155">
        <f>IM_ER!$FZ$12</f>
        <v>0</v>
      </c>
      <c r="S30" s="155">
        <f>IM_ER!$GA$12</f>
        <v>0</v>
      </c>
      <c r="T30" s="155">
        <f>IM_ER!$GB$12</f>
        <v>0</v>
      </c>
    </row>
    <row r="31" spans="1:24">
      <c r="A31" s="149">
        <v>45127</v>
      </c>
      <c r="B31" s="158" t="s">
        <v>750</v>
      </c>
      <c r="C31" s="150" t="s">
        <v>749</v>
      </c>
      <c r="D31" s="150" t="s">
        <v>699</v>
      </c>
      <c r="E31" s="150" t="s">
        <v>700</v>
      </c>
      <c r="F31" s="157" t="s">
        <v>308</v>
      </c>
      <c r="G31" s="150" t="s">
        <v>702</v>
      </c>
      <c r="H31" s="150" t="s">
        <v>732</v>
      </c>
      <c r="I31" s="154">
        <f>IM_ER!$DX$12</f>
        <v>24</v>
      </c>
      <c r="J31" s="154">
        <f>IM_ER!$DY$12</f>
        <v>0</v>
      </c>
      <c r="K31" s="154">
        <f>IM_ER!$DZ$12</f>
        <v>21</v>
      </c>
      <c r="L31" s="154">
        <f>IM_ER!$EA$12</f>
        <v>1</v>
      </c>
      <c r="M31" s="154">
        <f>IM_ER!$EB$12</f>
        <v>2</v>
      </c>
      <c r="N31" s="154">
        <f>IM_ER!$EC$12</f>
        <v>0</v>
      </c>
      <c r="O31" s="155">
        <f>IM_ER!$FG$12</f>
        <v>29</v>
      </c>
      <c r="P31" s="155">
        <f>IM_ER!$FH$12</f>
        <v>1</v>
      </c>
      <c r="Q31" s="155">
        <f>IM_ER!$FI$12</f>
        <v>21</v>
      </c>
      <c r="R31" s="155">
        <f>IM_ER!$FJ$12</f>
        <v>0</v>
      </c>
      <c r="S31" s="155">
        <f>IM_ER!$FK$12</f>
        <v>1</v>
      </c>
      <c r="T31" s="155">
        <f>IM_ER!$FL$12</f>
        <v>7</v>
      </c>
      <c r="U31" s="156">
        <f>SUM(Coorte12Meses!$J$12,Coorte12Meses!$L$12)</f>
        <v>18</v>
      </c>
      <c r="V31" s="156">
        <f>Coorte12Meses!$I$12</f>
        <v>23</v>
      </c>
      <c r="W31" s="156">
        <f>SUM(Coorte12Meses!$Y$12,Coorte12Meses!$AA$12)</f>
        <v>60</v>
      </c>
      <c r="X31" s="156">
        <f>Coorte12Meses!$X$12</f>
        <v>78</v>
      </c>
    </row>
    <row r="32" spans="1:24">
      <c r="B32" s="159"/>
    </row>
    <row r="33" spans="1:24">
      <c r="A33" s="149">
        <v>45127</v>
      </c>
      <c r="B33" s="158" t="s">
        <v>750</v>
      </c>
      <c r="C33" s="150" t="s">
        <v>749</v>
      </c>
      <c r="D33" s="150" t="s">
        <v>699</v>
      </c>
      <c r="E33" s="150" t="s">
        <v>700</v>
      </c>
      <c r="F33" s="157" t="s">
        <v>705</v>
      </c>
      <c r="G33" s="150" t="s">
        <v>702</v>
      </c>
      <c r="H33" s="150" t="s">
        <v>728</v>
      </c>
      <c r="I33" s="154">
        <f>IM_ER!$ES$13</f>
        <v>1</v>
      </c>
      <c r="J33" s="154">
        <f>IM_ER!$ET$13</f>
        <v>0</v>
      </c>
      <c r="K33" s="154">
        <f>IM_ER!$EU$13</f>
        <v>1</v>
      </c>
      <c r="L33" s="154">
        <f>IM_ER!$EV$13</f>
        <v>0</v>
      </c>
      <c r="M33" s="154">
        <f>IM_ER!$EW$13</f>
        <v>0</v>
      </c>
      <c r="N33" s="154">
        <f>IM_ER!$EX$13</f>
        <v>0</v>
      </c>
      <c r="O33" s="155">
        <f>IM_ER!$GE$13</f>
        <v>2</v>
      </c>
      <c r="P33" s="155">
        <f>IM_ER!$GF$13</f>
        <v>0</v>
      </c>
      <c r="Q33" s="155">
        <f>IM_ER!$GG$13</f>
        <v>2</v>
      </c>
      <c r="R33" s="155">
        <f>IM_ER!$GH$13</f>
        <v>0</v>
      </c>
      <c r="S33" s="155">
        <f>IM_ER!$GI$13</f>
        <v>0</v>
      </c>
      <c r="T33" s="155">
        <f>IM_ER!$GJ$13</f>
        <v>0</v>
      </c>
    </row>
    <row r="34" spans="1:24">
      <c r="A34" s="149">
        <v>45127</v>
      </c>
      <c r="B34" s="158" t="s">
        <v>750</v>
      </c>
      <c r="C34" s="150" t="s">
        <v>749</v>
      </c>
      <c r="D34" s="150" t="s">
        <v>699</v>
      </c>
      <c r="E34" s="150" t="s">
        <v>700</v>
      </c>
      <c r="F34" s="157" t="s">
        <v>705</v>
      </c>
      <c r="G34" s="150" t="s">
        <v>702</v>
      </c>
      <c r="H34" s="150" t="s">
        <v>729</v>
      </c>
      <c r="I34" s="154">
        <f>IM_ER!$EZ$13</f>
        <v>28</v>
      </c>
      <c r="J34" s="154">
        <f>IM_ER!$FA$13</f>
        <v>0</v>
      </c>
      <c r="K34" s="154">
        <f>IM_ER!$FB$13</f>
        <v>28</v>
      </c>
      <c r="L34" s="154">
        <f>IM_ER!$FC$13</f>
        <v>0</v>
      </c>
      <c r="M34" s="154">
        <f>IM_ER!$FD$13</f>
        <v>0</v>
      </c>
      <c r="N34" s="154">
        <f>IM_ER!$FE$13</f>
        <v>0</v>
      </c>
      <c r="O34" s="155">
        <f>IM_ER!$GM$13</f>
        <v>30</v>
      </c>
      <c r="P34" s="155">
        <f>IM_ER!$GN$13</f>
        <v>1</v>
      </c>
      <c r="Q34" s="155">
        <f>IM_ER!$GO$13</f>
        <v>26</v>
      </c>
      <c r="R34" s="155">
        <f>IM_ER!$GP$13</f>
        <v>0</v>
      </c>
      <c r="S34" s="155">
        <f>IM_ER!$GQ$13</f>
        <v>2</v>
      </c>
      <c r="T34" s="155">
        <f>IM_ER!$GR$13</f>
        <v>3</v>
      </c>
    </row>
    <row r="35" spans="1:24">
      <c r="A35" s="149">
        <v>45127</v>
      </c>
      <c r="B35" s="158" t="s">
        <v>750</v>
      </c>
      <c r="C35" s="150" t="s">
        <v>749</v>
      </c>
      <c r="D35" s="150" t="s">
        <v>699</v>
      </c>
      <c r="E35" s="150" t="s">
        <v>700</v>
      </c>
      <c r="F35" s="157" t="s">
        <v>705</v>
      </c>
      <c r="G35" s="150" t="s">
        <v>702</v>
      </c>
      <c r="H35" s="150" t="s">
        <v>730</v>
      </c>
      <c r="I35" s="154">
        <f>IM_ER!$EE$13</f>
        <v>4</v>
      </c>
      <c r="J35" s="154">
        <f>IM_ER!$EF$13</f>
        <v>0</v>
      </c>
      <c r="K35" s="154">
        <f>IM_ER!$EG$13</f>
        <v>4</v>
      </c>
      <c r="L35" s="154">
        <f>IM_ER!$EH$13</f>
        <v>0</v>
      </c>
      <c r="M35" s="154">
        <f>IM_ER!$EI$13</f>
        <v>0</v>
      </c>
      <c r="N35" s="154">
        <f>IM_ER!$EJ$13</f>
        <v>0</v>
      </c>
      <c r="O35" s="155">
        <f>IM_ER!$FO$13</f>
        <v>1</v>
      </c>
      <c r="P35" s="155">
        <f>IM_ER!$FP$13</f>
        <v>0</v>
      </c>
      <c r="Q35" s="155">
        <f>IM_ER!$FQ$13</f>
        <v>1</v>
      </c>
      <c r="R35" s="155">
        <f>IM_ER!$FR$13</f>
        <v>0</v>
      </c>
      <c r="S35" s="155">
        <f>IM_ER!$FS$13</f>
        <v>0</v>
      </c>
      <c r="T35" s="155">
        <f>IM_ER!$FT$13</f>
        <v>0</v>
      </c>
    </row>
    <row r="36" spans="1:24">
      <c r="A36" s="149">
        <v>45127</v>
      </c>
      <c r="B36" s="158" t="s">
        <v>750</v>
      </c>
      <c r="C36" s="150" t="s">
        <v>749</v>
      </c>
      <c r="D36" s="150" t="s">
        <v>699</v>
      </c>
      <c r="E36" s="150" t="s">
        <v>700</v>
      </c>
      <c r="F36" s="157" t="s">
        <v>705</v>
      </c>
      <c r="G36" s="150" t="s">
        <v>702</v>
      </c>
      <c r="H36" s="150" t="s">
        <v>731</v>
      </c>
      <c r="I36" s="154">
        <f>IM_ER!$EL$13</f>
        <v>0</v>
      </c>
      <c r="J36" s="154">
        <f>IM_ER!$EM$13</f>
        <v>0</v>
      </c>
      <c r="K36" s="154">
        <f>IM_ER!$EN$13</f>
        <v>0</v>
      </c>
      <c r="L36" s="154">
        <f>IM_ER!$EO$13</f>
        <v>0</v>
      </c>
      <c r="M36" s="154">
        <f>IM_ER!$EP$13</f>
        <v>0</v>
      </c>
      <c r="N36" s="154">
        <f>IM_ER!$EQ$13</f>
        <v>0</v>
      </c>
      <c r="O36" s="155">
        <f>IM_ER!$FW$13</f>
        <v>0</v>
      </c>
      <c r="P36" s="155">
        <f>IM_ER!$FX$13</f>
        <v>0</v>
      </c>
      <c r="Q36" s="155">
        <f>IM_ER!$FY$13</f>
        <v>0</v>
      </c>
      <c r="R36" s="155">
        <f>IM_ER!$FZ$13</f>
        <v>0</v>
      </c>
      <c r="S36" s="155">
        <f>IM_ER!$GA$13</f>
        <v>0</v>
      </c>
      <c r="T36" s="155">
        <f>IM_ER!$GB$13</f>
        <v>0</v>
      </c>
    </row>
    <row r="37" spans="1:24">
      <c r="A37" s="149">
        <v>45127</v>
      </c>
      <c r="B37" s="158" t="s">
        <v>750</v>
      </c>
      <c r="C37" s="150" t="s">
        <v>749</v>
      </c>
      <c r="D37" s="150" t="s">
        <v>699</v>
      </c>
      <c r="E37" s="150" t="s">
        <v>700</v>
      </c>
      <c r="F37" s="157" t="s">
        <v>705</v>
      </c>
      <c r="G37" s="150" t="s">
        <v>702</v>
      </c>
      <c r="H37" s="150" t="s">
        <v>732</v>
      </c>
      <c r="I37" s="154">
        <f>IM_ER!$DX$13</f>
        <v>33</v>
      </c>
      <c r="J37" s="154">
        <f>IM_ER!$DY$13</f>
        <v>0</v>
      </c>
      <c r="K37" s="154">
        <f>IM_ER!$DZ$13</f>
        <v>33</v>
      </c>
      <c r="L37" s="154">
        <f>IM_ER!$EA$13</f>
        <v>0</v>
      </c>
      <c r="M37" s="154">
        <f>IM_ER!$EB$13</f>
        <v>0</v>
      </c>
      <c r="N37" s="154">
        <f>IM_ER!$EC$13</f>
        <v>0</v>
      </c>
      <c r="O37" s="155">
        <f>IM_ER!$FG$13</f>
        <v>33</v>
      </c>
      <c r="P37" s="155">
        <f>IM_ER!$FH$13</f>
        <v>1</v>
      </c>
      <c r="Q37" s="155">
        <f>IM_ER!$FI$13</f>
        <v>29</v>
      </c>
      <c r="R37" s="155">
        <f>IM_ER!$FJ$13</f>
        <v>0</v>
      </c>
      <c r="S37" s="155">
        <f>IM_ER!$FK$13</f>
        <v>2</v>
      </c>
      <c r="T37" s="155">
        <f>IM_ER!$FL$13</f>
        <v>3</v>
      </c>
      <c r="U37" s="156">
        <f>SUM(Coorte12Meses!$J$13,Coorte12Meses!$L$13)</f>
        <v>23</v>
      </c>
      <c r="V37" s="156">
        <f>Coorte12Meses!$I$13</f>
        <v>33</v>
      </c>
      <c r="W37" s="156">
        <f>SUM(Coorte12Meses!$Y$13,Coorte12Meses!$AA$13)</f>
        <v>84</v>
      </c>
      <c r="X37" s="156">
        <f>Coorte12Meses!$X$13</f>
        <v>111</v>
      </c>
    </row>
    <row r="38" spans="1:24">
      <c r="B38" s="159"/>
    </row>
    <row r="39" spans="1:24">
      <c r="A39" s="149">
        <v>45127</v>
      </c>
      <c r="B39" s="158" t="s">
        <v>750</v>
      </c>
      <c r="C39" s="150" t="s">
        <v>749</v>
      </c>
      <c r="D39" s="150" t="s">
        <v>699</v>
      </c>
      <c r="E39" s="150" t="s">
        <v>700</v>
      </c>
      <c r="F39" s="157" t="s">
        <v>706</v>
      </c>
      <c r="G39" s="150" t="s">
        <v>702</v>
      </c>
      <c r="H39" s="150" t="s">
        <v>728</v>
      </c>
      <c r="I39" s="154">
        <f>IM_ER!$ES$14</f>
        <v>2</v>
      </c>
      <c r="J39" s="154">
        <f>IM_ER!$ET$14</f>
        <v>0</v>
      </c>
      <c r="K39" s="154">
        <f>IM_ER!$EU$14</f>
        <v>2</v>
      </c>
      <c r="L39" s="154">
        <f>IM_ER!$EV$14</f>
        <v>0</v>
      </c>
      <c r="M39" s="154">
        <f>IM_ER!$EW$14</f>
        <v>0</v>
      </c>
      <c r="N39" s="154">
        <f>IM_ER!$EX$14</f>
        <v>0</v>
      </c>
      <c r="O39" s="155">
        <f>IM_ER!$GE$14</f>
        <v>0</v>
      </c>
      <c r="P39" s="155">
        <f>IM_ER!$GF$14</f>
        <v>0</v>
      </c>
      <c r="Q39" s="155">
        <f>IM_ER!$GG$14</f>
        <v>0</v>
      </c>
      <c r="R39" s="155">
        <f>IM_ER!$GH$14</f>
        <v>0</v>
      </c>
      <c r="S39" s="155">
        <f>IM_ER!$GI$14</f>
        <v>0</v>
      </c>
      <c r="T39" s="155">
        <f>IM_ER!$GJ$14</f>
        <v>0</v>
      </c>
    </row>
    <row r="40" spans="1:24">
      <c r="A40" s="149">
        <v>45127</v>
      </c>
      <c r="B40" s="158" t="s">
        <v>750</v>
      </c>
      <c r="C40" s="150" t="s">
        <v>749</v>
      </c>
      <c r="D40" s="150" t="s">
        <v>699</v>
      </c>
      <c r="E40" s="150" t="s">
        <v>700</v>
      </c>
      <c r="F40" s="157" t="s">
        <v>706</v>
      </c>
      <c r="G40" s="150" t="s">
        <v>702</v>
      </c>
      <c r="H40" s="150" t="s">
        <v>729</v>
      </c>
      <c r="I40" s="154">
        <f>IM_ER!$EZ$14</f>
        <v>15</v>
      </c>
      <c r="J40" s="154">
        <f>IM_ER!$FA$14</f>
        <v>1</v>
      </c>
      <c r="K40" s="154">
        <f>IM_ER!$FB$14</f>
        <v>14</v>
      </c>
      <c r="L40" s="154">
        <f>IM_ER!$FC$14</f>
        <v>0</v>
      </c>
      <c r="M40" s="154">
        <f>IM_ER!$FD$14</f>
        <v>0</v>
      </c>
      <c r="N40" s="154">
        <f>IM_ER!$FE$14</f>
        <v>0</v>
      </c>
      <c r="O40" s="155">
        <f>IM_ER!$GM$14</f>
        <v>13</v>
      </c>
      <c r="P40" s="155">
        <f>IM_ER!$GN$14</f>
        <v>1</v>
      </c>
      <c r="Q40" s="155">
        <f>IM_ER!$GO$14</f>
        <v>12</v>
      </c>
      <c r="R40" s="155">
        <f>IM_ER!$GP$14</f>
        <v>0</v>
      </c>
      <c r="S40" s="155">
        <f>IM_ER!$GQ$14</f>
        <v>1</v>
      </c>
      <c r="T40" s="155">
        <f>IM_ER!$GR$14</f>
        <v>0</v>
      </c>
    </row>
    <row r="41" spans="1:24">
      <c r="A41" s="149">
        <v>45127</v>
      </c>
      <c r="B41" s="158" t="s">
        <v>750</v>
      </c>
      <c r="C41" s="150" t="s">
        <v>749</v>
      </c>
      <c r="D41" s="150" t="s">
        <v>699</v>
      </c>
      <c r="E41" s="150" t="s">
        <v>700</v>
      </c>
      <c r="F41" s="157" t="s">
        <v>706</v>
      </c>
      <c r="G41" s="150" t="s">
        <v>702</v>
      </c>
      <c r="H41" s="150" t="s">
        <v>730</v>
      </c>
      <c r="I41" s="154">
        <f>IM_ER!$EE$14</f>
        <v>2</v>
      </c>
      <c r="J41" s="154">
        <f>IM_ER!$EF$14</f>
        <v>0</v>
      </c>
      <c r="K41" s="154">
        <f>IM_ER!$EG$14</f>
        <v>2</v>
      </c>
      <c r="L41" s="154">
        <f>IM_ER!$EH$14</f>
        <v>0</v>
      </c>
      <c r="M41" s="154">
        <f>IM_ER!$EI$14</f>
        <v>0</v>
      </c>
      <c r="N41" s="154">
        <f>IM_ER!$EJ$14</f>
        <v>0</v>
      </c>
      <c r="O41" s="155">
        <f>IM_ER!$FO$14</f>
        <v>0</v>
      </c>
      <c r="P41" s="155">
        <f>IM_ER!$FP$14</f>
        <v>0</v>
      </c>
      <c r="Q41" s="155">
        <f>IM_ER!$FQ$14</f>
        <v>0</v>
      </c>
      <c r="R41" s="155">
        <f>IM_ER!$FR$14</f>
        <v>0</v>
      </c>
      <c r="S41" s="155">
        <f>IM_ER!$FS$14</f>
        <v>0</v>
      </c>
      <c r="T41" s="155">
        <f>IM_ER!$FT$14</f>
        <v>0</v>
      </c>
    </row>
    <row r="42" spans="1:24">
      <c r="A42" s="149">
        <v>45127</v>
      </c>
      <c r="B42" s="158" t="s">
        <v>750</v>
      </c>
      <c r="C42" s="150" t="s">
        <v>749</v>
      </c>
      <c r="D42" s="150" t="s">
        <v>699</v>
      </c>
      <c r="E42" s="150" t="s">
        <v>700</v>
      </c>
      <c r="F42" s="157" t="s">
        <v>706</v>
      </c>
      <c r="G42" s="150" t="s">
        <v>702</v>
      </c>
      <c r="H42" s="150" t="s">
        <v>731</v>
      </c>
      <c r="I42" s="154">
        <f>IM_ER!$EL$14</f>
        <v>1</v>
      </c>
      <c r="J42" s="154">
        <f>IM_ER!$EM$14</f>
        <v>0</v>
      </c>
      <c r="K42" s="154">
        <f>IM_ER!$EN$14</f>
        <v>1</v>
      </c>
      <c r="L42" s="154">
        <f>IM_ER!$EO$14</f>
        <v>0</v>
      </c>
      <c r="M42" s="154">
        <f>IM_ER!$EP$14</f>
        <v>0</v>
      </c>
      <c r="N42" s="154">
        <f>IM_ER!$EQ$14</f>
        <v>0</v>
      </c>
      <c r="O42" s="155">
        <f>IM_ER!$FW$14</f>
        <v>1</v>
      </c>
      <c r="P42" s="155">
        <f>IM_ER!$FX$14</f>
        <v>1</v>
      </c>
      <c r="Q42" s="155">
        <f>IM_ER!$FY$14</f>
        <v>0</v>
      </c>
      <c r="R42" s="155">
        <f>IM_ER!$FZ$14</f>
        <v>0</v>
      </c>
      <c r="S42" s="155">
        <f>IM_ER!$GA$14</f>
        <v>1</v>
      </c>
      <c r="T42" s="155">
        <f>IM_ER!$GB$14</f>
        <v>0</v>
      </c>
    </row>
    <row r="43" spans="1:24">
      <c r="A43" s="149">
        <v>45127</v>
      </c>
      <c r="B43" s="158" t="s">
        <v>750</v>
      </c>
      <c r="C43" s="150" t="s">
        <v>749</v>
      </c>
      <c r="D43" s="150" t="s">
        <v>699</v>
      </c>
      <c r="E43" s="150" t="s">
        <v>700</v>
      </c>
      <c r="F43" s="157" t="s">
        <v>706</v>
      </c>
      <c r="G43" s="150" t="s">
        <v>702</v>
      </c>
      <c r="H43" s="150" t="s">
        <v>732</v>
      </c>
      <c r="I43" s="154">
        <f>IM_ER!$DX$14</f>
        <v>20</v>
      </c>
      <c r="J43" s="154">
        <f>IM_ER!$DY$14</f>
        <v>1</v>
      </c>
      <c r="K43" s="154">
        <f>IM_ER!$DZ$14</f>
        <v>19</v>
      </c>
      <c r="L43" s="154">
        <f>IM_ER!$EA$14</f>
        <v>0</v>
      </c>
      <c r="M43" s="154">
        <f>IM_ER!$EB$14</f>
        <v>0</v>
      </c>
      <c r="N43" s="154">
        <f>IM_ER!$EC$14</f>
        <v>0</v>
      </c>
      <c r="O43" s="155">
        <f>IM_ER!$FG$14</f>
        <v>14</v>
      </c>
      <c r="P43" s="155">
        <f>IM_ER!$FH$14</f>
        <v>2</v>
      </c>
      <c r="Q43" s="155">
        <f>IM_ER!$FI$14</f>
        <v>12</v>
      </c>
      <c r="R43" s="155">
        <f>IM_ER!$FJ$14</f>
        <v>0</v>
      </c>
      <c r="S43" s="155">
        <f>IM_ER!$FK$14</f>
        <v>2</v>
      </c>
      <c r="T43" s="155">
        <f>IM_ER!$FL$14</f>
        <v>0</v>
      </c>
      <c r="U43" s="156">
        <f>SUM(Coorte12Meses!$J$14,Coorte12Meses!$L$14)</f>
        <v>13</v>
      </c>
      <c r="V43" s="156">
        <f>Coorte12Meses!$I$14</f>
        <v>19</v>
      </c>
      <c r="W43" s="156">
        <f>SUM(Coorte12Meses!$Y$14,Coorte12Meses!$AA$14)</f>
        <v>55</v>
      </c>
      <c r="X43" s="156">
        <f>Coorte12Meses!$X$14</f>
        <v>81</v>
      </c>
    </row>
    <row r="44" spans="1:24">
      <c r="B44" s="159"/>
    </row>
    <row r="45" spans="1:24">
      <c r="A45" s="149">
        <v>45127</v>
      </c>
      <c r="B45" s="158" t="s">
        <v>750</v>
      </c>
      <c r="C45" s="150" t="s">
        <v>749</v>
      </c>
      <c r="D45" s="150" t="s">
        <v>699</v>
      </c>
      <c r="E45" s="150" t="s">
        <v>751</v>
      </c>
      <c r="F45" s="157" t="s">
        <v>707</v>
      </c>
      <c r="G45" s="150" t="s">
        <v>702</v>
      </c>
      <c r="H45" s="150" t="s">
        <v>728</v>
      </c>
      <c r="I45" s="154">
        <f>IM_ER!$ES$15</f>
        <v>5</v>
      </c>
      <c r="J45" s="154">
        <f>IM_ER!$ET$15</f>
        <v>0</v>
      </c>
      <c r="K45" s="154">
        <f>IM_ER!$EU$15</f>
        <v>5</v>
      </c>
      <c r="L45" s="154">
        <f>IM_ER!$EV$15</f>
        <v>0</v>
      </c>
      <c r="M45" s="154">
        <f>IM_ER!$EW$15</f>
        <v>0</v>
      </c>
      <c r="N45" s="154">
        <f>IM_ER!$EX$15</f>
        <v>0</v>
      </c>
      <c r="O45" s="155">
        <f>IM_ER!$GE$15</f>
        <v>5</v>
      </c>
      <c r="P45" s="155">
        <f>IM_ER!$GF$15</f>
        <v>0</v>
      </c>
      <c r="Q45" s="155">
        <f>IM_ER!$GG$15</f>
        <v>5</v>
      </c>
      <c r="R45" s="155">
        <f>IM_ER!$GH$15</f>
        <v>0</v>
      </c>
      <c r="S45" s="155">
        <f>IM_ER!$GI$15</f>
        <v>0</v>
      </c>
      <c r="T45" s="155">
        <f>IM_ER!$GJ$15</f>
        <v>0</v>
      </c>
    </row>
    <row r="46" spans="1:24">
      <c r="A46" s="149">
        <v>45127</v>
      </c>
      <c r="B46" s="158" t="s">
        <v>750</v>
      </c>
      <c r="C46" s="150" t="s">
        <v>749</v>
      </c>
      <c r="D46" s="150" t="s">
        <v>699</v>
      </c>
      <c r="E46" s="150" t="s">
        <v>751</v>
      </c>
      <c r="F46" s="157" t="s">
        <v>707</v>
      </c>
      <c r="G46" s="150" t="s">
        <v>702</v>
      </c>
      <c r="H46" s="150" t="s">
        <v>729</v>
      </c>
      <c r="I46" s="154">
        <f>IM_ER!$EZ$15</f>
        <v>80</v>
      </c>
      <c r="J46" s="154">
        <f>IM_ER!$FA$15</f>
        <v>7</v>
      </c>
      <c r="K46" s="154">
        <f>IM_ER!$FB$15</f>
        <v>73</v>
      </c>
      <c r="L46" s="154">
        <f>IM_ER!$FC$15</f>
        <v>0</v>
      </c>
      <c r="M46" s="154">
        <f>IM_ER!$FD$15</f>
        <v>0</v>
      </c>
      <c r="N46" s="154">
        <f>IM_ER!$FE$15</f>
        <v>0</v>
      </c>
      <c r="O46" s="155">
        <f>IM_ER!$GM$15</f>
        <v>100</v>
      </c>
      <c r="P46" s="155">
        <f>IM_ER!$GN$15</f>
        <v>5</v>
      </c>
      <c r="Q46" s="155">
        <f>IM_ER!$GO$15</f>
        <v>90</v>
      </c>
      <c r="R46" s="155">
        <f>IM_ER!$GP$15</f>
        <v>0</v>
      </c>
      <c r="S46" s="155">
        <f>IM_ER!$GQ$15</f>
        <v>4</v>
      </c>
      <c r="T46" s="155">
        <f>IM_ER!$GR$15</f>
        <v>5</v>
      </c>
    </row>
    <row r="47" spans="1:24">
      <c r="A47" s="149">
        <v>45127</v>
      </c>
      <c r="B47" s="158" t="s">
        <v>750</v>
      </c>
      <c r="C47" s="150" t="s">
        <v>749</v>
      </c>
      <c r="D47" s="150" t="s">
        <v>699</v>
      </c>
      <c r="E47" s="150" t="s">
        <v>751</v>
      </c>
      <c r="F47" s="157" t="s">
        <v>707</v>
      </c>
      <c r="G47" s="150" t="s">
        <v>702</v>
      </c>
      <c r="H47" s="150" t="s">
        <v>730</v>
      </c>
      <c r="I47" s="154">
        <f>IM_ER!$EE$15</f>
        <v>9</v>
      </c>
      <c r="J47" s="154">
        <f>IM_ER!$EF$15</f>
        <v>0</v>
      </c>
      <c r="K47" s="154">
        <f>IM_ER!$EG$15</f>
        <v>9</v>
      </c>
      <c r="L47" s="154">
        <f>IM_ER!$EH$15</f>
        <v>0</v>
      </c>
      <c r="M47" s="154">
        <f>IM_ER!$EI$15</f>
        <v>0</v>
      </c>
      <c r="N47" s="154">
        <f>IM_ER!$EJ$15</f>
        <v>0</v>
      </c>
      <c r="O47" s="155">
        <f>IM_ER!$FO$15</f>
        <v>11</v>
      </c>
      <c r="P47" s="155">
        <f>IM_ER!$FP$15</f>
        <v>2</v>
      </c>
      <c r="Q47" s="155">
        <f>IM_ER!$FQ$15</f>
        <v>7</v>
      </c>
      <c r="R47" s="155">
        <f>IM_ER!$FR$15</f>
        <v>0</v>
      </c>
      <c r="S47" s="155">
        <f>IM_ER!$FS$15</f>
        <v>3</v>
      </c>
      <c r="T47" s="155">
        <f>IM_ER!$FT$15</f>
        <v>2</v>
      </c>
    </row>
    <row r="48" spans="1:24">
      <c r="A48" s="149">
        <v>45127</v>
      </c>
      <c r="B48" s="158" t="s">
        <v>750</v>
      </c>
      <c r="C48" s="150" t="s">
        <v>749</v>
      </c>
      <c r="D48" s="150" t="s">
        <v>699</v>
      </c>
      <c r="E48" s="150" t="s">
        <v>751</v>
      </c>
      <c r="F48" s="157" t="s">
        <v>707</v>
      </c>
      <c r="G48" s="150" t="s">
        <v>702</v>
      </c>
      <c r="H48" s="150" t="s">
        <v>731</v>
      </c>
      <c r="I48" s="154">
        <f>IM_ER!$EL$15</f>
        <v>0</v>
      </c>
      <c r="J48" s="154">
        <f>IM_ER!$EM$15</f>
        <v>0</v>
      </c>
      <c r="K48" s="154">
        <f>IM_ER!$EN$15</f>
        <v>0</v>
      </c>
      <c r="L48" s="154">
        <f>IM_ER!$EO$15</f>
        <v>0</v>
      </c>
      <c r="M48" s="154">
        <f>IM_ER!$EP$15</f>
        <v>0</v>
      </c>
      <c r="N48" s="154">
        <f>IM_ER!$EQ$15</f>
        <v>0</v>
      </c>
      <c r="O48" s="155">
        <f>IM_ER!$FW$15</f>
        <v>1</v>
      </c>
      <c r="P48" s="155">
        <f>IM_ER!$FX$15</f>
        <v>0</v>
      </c>
      <c r="Q48" s="155">
        <f>IM_ER!$FY$15</f>
        <v>1</v>
      </c>
      <c r="R48" s="155">
        <f>IM_ER!$FZ$15</f>
        <v>0</v>
      </c>
      <c r="S48" s="155">
        <f>IM_ER!$GA$15</f>
        <v>0</v>
      </c>
      <c r="T48" s="155">
        <f>IM_ER!$GB$15</f>
        <v>0</v>
      </c>
    </row>
    <row r="49" spans="1:24">
      <c r="A49" s="149">
        <v>45127</v>
      </c>
      <c r="B49" s="158" t="s">
        <v>750</v>
      </c>
      <c r="C49" s="150" t="s">
        <v>749</v>
      </c>
      <c r="D49" s="150" t="s">
        <v>699</v>
      </c>
      <c r="E49" s="150" t="s">
        <v>751</v>
      </c>
      <c r="F49" s="157" t="s">
        <v>707</v>
      </c>
      <c r="G49" s="150" t="s">
        <v>702</v>
      </c>
      <c r="H49" s="150" t="s">
        <v>732</v>
      </c>
      <c r="I49" s="154">
        <f>IM_ER!$DX$15</f>
        <v>94</v>
      </c>
      <c r="J49" s="154">
        <f>IM_ER!$DY$15</f>
        <v>7</v>
      </c>
      <c r="K49" s="154">
        <f>IM_ER!$DZ$15</f>
        <v>87</v>
      </c>
      <c r="L49" s="154">
        <f>IM_ER!$EA$15</f>
        <v>0</v>
      </c>
      <c r="M49" s="154">
        <f>IM_ER!$EB$15</f>
        <v>0</v>
      </c>
      <c r="N49" s="154">
        <f>IM_ER!$EC$15</f>
        <v>0</v>
      </c>
      <c r="O49" s="155">
        <f>IM_ER!$FG$15</f>
        <v>117</v>
      </c>
      <c r="P49" s="155">
        <f>IM_ER!$FH$15</f>
        <v>7</v>
      </c>
      <c r="Q49" s="155">
        <f>IM_ER!$FI$15</f>
        <v>103</v>
      </c>
      <c r="R49" s="155">
        <f>IM_ER!$FJ$15</f>
        <v>0</v>
      </c>
      <c r="S49" s="155">
        <f>IM_ER!$FK$15</f>
        <v>7</v>
      </c>
      <c r="T49" s="155">
        <f>IM_ER!$FL$15</f>
        <v>7</v>
      </c>
      <c r="U49" s="156">
        <f>SUM(Coorte12Meses!$J$15,Coorte12Meses!$L$15)</f>
        <v>73</v>
      </c>
      <c r="V49" s="156">
        <f>Coorte12Meses!$I$15</f>
        <v>101</v>
      </c>
      <c r="W49" s="156">
        <f>SUM(Coorte12Meses!$Y$15,Coorte12Meses!$AA$15)</f>
        <v>206</v>
      </c>
      <c r="X49" s="156">
        <f>Coorte12Meses!$X$15</f>
        <v>275</v>
      </c>
    </row>
    <row r="50" spans="1:24">
      <c r="B50" s="159"/>
    </row>
    <row r="51" spans="1:24">
      <c r="A51" s="149">
        <v>45127</v>
      </c>
      <c r="B51" s="158" t="s">
        <v>750</v>
      </c>
      <c r="C51" s="150" t="s">
        <v>749</v>
      </c>
      <c r="D51" s="150" t="s">
        <v>699</v>
      </c>
      <c r="E51" s="150" t="s">
        <v>751</v>
      </c>
      <c r="F51" s="157" t="s">
        <v>708</v>
      </c>
      <c r="G51" s="150" t="s">
        <v>702</v>
      </c>
      <c r="H51" s="150" t="s">
        <v>728</v>
      </c>
      <c r="I51" s="154">
        <f>IM_ER!$ES$16</f>
        <v>0</v>
      </c>
      <c r="J51" s="154">
        <f>IM_ER!$ET$16</f>
        <v>0</v>
      </c>
      <c r="K51" s="154">
        <f>IM_ER!$EU$16</f>
        <v>0</v>
      </c>
      <c r="L51" s="154">
        <f>IM_ER!$EV$16</f>
        <v>0</v>
      </c>
      <c r="M51" s="154">
        <f>IM_ER!$EW$16</f>
        <v>0</v>
      </c>
      <c r="N51" s="154">
        <f>IM_ER!$EX$16</f>
        <v>0</v>
      </c>
      <c r="O51" s="155">
        <f>IM_ER!$GE$16</f>
        <v>0</v>
      </c>
      <c r="P51" s="155">
        <f>IM_ER!$GF$16</f>
        <v>0</v>
      </c>
      <c r="Q51" s="155">
        <f>IM_ER!$GG$16</f>
        <v>0</v>
      </c>
      <c r="R51" s="155">
        <f>IM_ER!$GH$16</f>
        <v>0</v>
      </c>
      <c r="S51" s="155">
        <f>IM_ER!$GI$16</f>
        <v>0</v>
      </c>
      <c r="T51" s="155">
        <f>IM_ER!$GJ$16</f>
        <v>0</v>
      </c>
    </row>
    <row r="52" spans="1:24">
      <c r="A52" s="149">
        <v>45127</v>
      </c>
      <c r="B52" s="158" t="s">
        <v>750</v>
      </c>
      <c r="C52" s="150" t="s">
        <v>749</v>
      </c>
      <c r="D52" s="150" t="s">
        <v>699</v>
      </c>
      <c r="E52" s="150" t="s">
        <v>751</v>
      </c>
      <c r="F52" s="157" t="s">
        <v>708</v>
      </c>
      <c r="G52" s="150" t="s">
        <v>702</v>
      </c>
      <c r="H52" s="150" t="s">
        <v>729</v>
      </c>
      <c r="I52" s="154">
        <f>IM_ER!$EZ$16</f>
        <v>0</v>
      </c>
      <c r="J52" s="154">
        <f>IM_ER!$FA$16</f>
        <v>0</v>
      </c>
      <c r="K52" s="154">
        <f>IM_ER!$FB$16</f>
        <v>0</v>
      </c>
      <c r="L52" s="154">
        <f>IM_ER!$FC$16</f>
        <v>0</v>
      </c>
      <c r="M52" s="154">
        <f>IM_ER!$FD$16</f>
        <v>0</v>
      </c>
      <c r="N52" s="154">
        <f>IM_ER!$FE$16</f>
        <v>0</v>
      </c>
      <c r="O52" s="155">
        <f>IM_ER!$GM$16</f>
        <v>0</v>
      </c>
      <c r="P52" s="155">
        <f>IM_ER!$GN$16</f>
        <v>0</v>
      </c>
      <c r="Q52" s="155">
        <f>IM_ER!$GO$16</f>
        <v>0</v>
      </c>
      <c r="R52" s="155">
        <f>IM_ER!$GP$16</f>
        <v>0</v>
      </c>
      <c r="S52" s="155">
        <f>IM_ER!$GQ$16</f>
        <v>0</v>
      </c>
      <c r="T52" s="155">
        <f>IM_ER!$GR$16</f>
        <v>0</v>
      </c>
    </row>
    <row r="53" spans="1:24">
      <c r="A53" s="149">
        <v>45127</v>
      </c>
      <c r="B53" s="158" t="s">
        <v>750</v>
      </c>
      <c r="C53" s="150" t="s">
        <v>749</v>
      </c>
      <c r="D53" s="150" t="s">
        <v>699</v>
      </c>
      <c r="E53" s="150" t="s">
        <v>751</v>
      </c>
      <c r="F53" s="157" t="s">
        <v>708</v>
      </c>
      <c r="G53" s="150" t="s">
        <v>702</v>
      </c>
      <c r="H53" s="150" t="s">
        <v>730</v>
      </c>
      <c r="I53" s="154">
        <f>IM_ER!$EE$16</f>
        <v>0</v>
      </c>
      <c r="J53" s="154">
        <f>IM_ER!$EF$16</f>
        <v>0</v>
      </c>
      <c r="K53" s="154">
        <f>IM_ER!$EG$16</f>
        <v>0</v>
      </c>
      <c r="L53" s="154">
        <f>IM_ER!$EH$16</f>
        <v>0</v>
      </c>
      <c r="M53" s="154">
        <f>IM_ER!$EI$16</f>
        <v>0</v>
      </c>
      <c r="N53" s="154">
        <f>IM_ER!$EJ$16</f>
        <v>0</v>
      </c>
      <c r="O53" s="155">
        <f>IM_ER!$FO$16</f>
        <v>0</v>
      </c>
      <c r="P53" s="155">
        <f>IM_ER!$FP$16</f>
        <v>0</v>
      </c>
      <c r="Q53" s="155">
        <f>IM_ER!$FQ$16</f>
        <v>0</v>
      </c>
      <c r="R53" s="155">
        <f>IM_ER!$FR$16</f>
        <v>0</v>
      </c>
      <c r="S53" s="155">
        <f>IM_ER!$FS$16</f>
        <v>0</v>
      </c>
      <c r="T53" s="155">
        <f>IM_ER!$FT$16</f>
        <v>0</v>
      </c>
    </row>
    <row r="54" spans="1:24">
      <c r="A54" s="149">
        <v>45127</v>
      </c>
      <c r="B54" s="158" t="s">
        <v>750</v>
      </c>
      <c r="C54" s="150" t="s">
        <v>749</v>
      </c>
      <c r="D54" s="150" t="s">
        <v>699</v>
      </c>
      <c r="E54" s="150" t="s">
        <v>751</v>
      </c>
      <c r="F54" s="157" t="s">
        <v>708</v>
      </c>
      <c r="G54" s="150" t="s">
        <v>702</v>
      </c>
      <c r="H54" s="150" t="s">
        <v>731</v>
      </c>
      <c r="I54" s="154">
        <f>IM_ER!$EL$16</f>
        <v>0</v>
      </c>
      <c r="J54" s="154">
        <f>IM_ER!$EM$16</f>
        <v>0</v>
      </c>
      <c r="K54" s="154">
        <f>IM_ER!$EN$16</f>
        <v>0</v>
      </c>
      <c r="L54" s="154">
        <f>IM_ER!$EO$16</f>
        <v>0</v>
      </c>
      <c r="M54" s="154">
        <f>IM_ER!$EP$16</f>
        <v>0</v>
      </c>
      <c r="N54" s="154">
        <f>IM_ER!$EQ$16</f>
        <v>0</v>
      </c>
      <c r="O54" s="155">
        <f>IM_ER!$FW$16</f>
        <v>0</v>
      </c>
      <c r="P54" s="155">
        <f>IM_ER!$FX$16</f>
        <v>0</v>
      </c>
      <c r="Q54" s="155">
        <f>IM_ER!$FY$16</f>
        <v>0</v>
      </c>
      <c r="R54" s="155">
        <f>IM_ER!$FZ$16</f>
        <v>0</v>
      </c>
      <c r="S54" s="155">
        <f>IM_ER!$GA$16</f>
        <v>0</v>
      </c>
      <c r="T54" s="155">
        <f>IM_ER!$GB$16</f>
        <v>0</v>
      </c>
    </row>
    <row r="55" spans="1:24">
      <c r="A55" s="149">
        <v>45127</v>
      </c>
      <c r="B55" s="158" t="s">
        <v>750</v>
      </c>
      <c r="C55" s="150" t="s">
        <v>749</v>
      </c>
      <c r="D55" s="150" t="s">
        <v>699</v>
      </c>
      <c r="E55" s="150" t="s">
        <v>751</v>
      </c>
      <c r="F55" s="157" t="s">
        <v>708</v>
      </c>
      <c r="G55" s="150" t="s">
        <v>702</v>
      </c>
      <c r="H55" s="150" t="s">
        <v>732</v>
      </c>
      <c r="I55" s="154">
        <f>IM_ER!$DX$16</f>
        <v>0</v>
      </c>
      <c r="J55" s="154">
        <f>IM_ER!$DY$16</f>
        <v>0</v>
      </c>
      <c r="K55" s="154">
        <f>IM_ER!$DZ$16</f>
        <v>0</v>
      </c>
      <c r="L55" s="154">
        <f>IM_ER!$EA$16</f>
        <v>0</v>
      </c>
      <c r="M55" s="154">
        <f>IM_ER!$EB$16</f>
        <v>0</v>
      </c>
      <c r="N55" s="154">
        <f>IM_ER!$EC$16</f>
        <v>0</v>
      </c>
      <c r="O55" s="155">
        <f>IM_ER!$FG$16</f>
        <v>0</v>
      </c>
      <c r="P55" s="155">
        <f>IM_ER!$FH$16</f>
        <v>0</v>
      </c>
      <c r="Q55" s="155">
        <f>IM_ER!$FI$16</f>
        <v>0</v>
      </c>
      <c r="R55" s="155">
        <f>IM_ER!$FJ$16</f>
        <v>0</v>
      </c>
      <c r="S55" s="155">
        <f>IM_ER!$FK$16</f>
        <v>0</v>
      </c>
      <c r="T55" s="155">
        <f>IM_ER!$FL$16</f>
        <v>0</v>
      </c>
      <c r="U55" s="156">
        <f>SUM(Coorte12Meses!$J$16,Coorte12Meses!$L$16)</f>
        <v>0</v>
      </c>
      <c r="V55" s="156">
        <f>Coorte12Meses!$I$16</f>
        <v>0</v>
      </c>
      <c r="W55" s="156">
        <f>SUM(Coorte12Meses!$Y$16,Coorte12Meses!$AA$16)</f>
        <v>0</v>
      </c>
      <c r="X55" s="156">
        <f>Coorte12Meses!$X$16</f>
        <v>0</v>
      </c>
    </row>
    <row r="56" spans="1:24">
      <c r="B56" s="159"/>
    </row>
    <row r="57" spans="1:24">
      <c r="A57" s="149">
        <v>45127</v>
      </c>
      <c r="B57" s="158" t="s">
        <v>750</v>
      </c>
      <c r="C57" s="150" t="s">
        <v>749</v>
      </c>
      <c r="D57" s="150" t="s">
        <v>699</v>
      </c>
      <c r="E57" s="150" t="s">
        <v>752</v>
      </c>
      <c r="F57" s="157" t="s">
        <v>709</v>
      </c>
      <c r="G57" s="150" t="s">
        <v>702</v>
      </c>
      <c r="H57" s="150" t="s">
        <v>728</v>
      </c>
      <c r="I57" s="154">
        <f>IM_ER!$ES$17</f>
        <v>2</v>
      </c>
      <c r="J57" s="154">
        <f>IM_ER!$ET$17</f>
        <v>0</v>
      </c>
      <c r="K57" s="154">
        <f>IM_ER!$EU$17</f>
        <v>2</v>
      </c>
      <c r="L57" s="154">
        <f>IM_ER!$EV$17</f>
        <v>0</v>
      </c>
      <c r="M57" s="154">
        <f>IM_ER!$EW$17</f>
        <v>0</v>
      </c>
      <c r="N57" s="154">
        <f>IM_ER!$EX$17</f>
        <v>0</v>
      </c>
      <c r="O57" s="155">
        <f>IM_ER!$GE$17</f>
        <v>5</v>
      </c>
      <c r="P57" s="155">
        <f>IM_ER!$GF$17</f>
        <v>0</v>
      </c>
      <c r="Q57" s="155">
        <f>IM_ER!$GG$17</f>
        <v>4</v>
      </c>
      <c r="R57" s="155">
        <f>IM_ER!$GH$17</f>
        <v>0</v>
      </c>
      <c r="S57" s="155">
        <f>IM_ER!$GI$17</f>
        <v>0</v>
      </c>
      <c r="T57" s="155">
        <f>IM_ER!$GJ$17</f>
        <v>1</v>
      </c>
    </row>
    <row r="58" spans="1:24">
      <c r="A58" s="149">
        <v>45127</v>
      </c>
      <c r="B58" s="158" t="s">
        <v>750</v>
      </c>
      <c r="C58" s="150" t="s">
        <v>749</v>
      </c>
      <c r="D58" s="150" t="s">
        <v>699</v>
      </c>
      <c r="E58" s="150" t="s">
        <v>752</v>
      </c>
      <c r="F58" s="157" t="s">
        <v>709</v>
      </c>
      <c r="G58" s="150" t="s">
        <v>702</v>
      </c>
      <c r="H58" s="150" t="s">
        <v>729</v>
      </c>
      <c r="I58" s="154">
        <f>IM_ER!$EZ$17</f>
        <v>56</v>
      </c>
      <c r="J58" s="154">
        <f>IM_ER!$FA$17</f>
        <v>2</v>
      </c>
      <c r="K58" s="154">
        <f>IM_ER!$FB$17</f>
        <v>48</v>
      </c>
      <c r="L58" s="154">
        <f>IM_ER!$FC$17</f>
        <v>0</v>
      </c>
      <c r="M58" s="154">
        <f>IM_ER!$FD$17</f>
        <v>6</v>
      </c>
      <c r="N58" s="154">
        <f>IM_ER!$FE$17</f>
        <v>0</v>
      </c>
      <c r="O58" s="155">
        <f>IM_ER!$GM$17</f>
        <v>68</v>
      </c>
      <c r="P58" s="155">
        <f>IM_ER!$GN$17</f>
        <v>2</v>
      </c>
      <c r="Q58" s="155">
        <f>IM_ER!$GO$17</f>
        <v>65</v>
      </c>
      <c r="R58" s="155">
        <f>IM_ER!$GP$17</f>
        <v>0</v>
      </c>
      <c r="S58" s="155">
        <f>IM_ER!$GQ$17</f>
        <v>2</v>
      </c>
      <c r="T58" s="155">
        <f>IM_ER!$GR$17</f>
        <v>1</v>
      </c>
    </row>
    <row r="59" spans="1:24">
      <c r="A59" s="149">
        <v>45127</v>
      </c>
      <c r="B59" s="158" t="s">
        <v>750</v>
      </c>
      <c r="C59" s="150" t="s">
        <v>749</v>
      </c>
      <c r="D59" s="150" t="s">
        <v>699</v>
      </c>
      <c r="E59" s="150" t="s">
        <v>752</v>
      </c>
      <c r="F59" s="157" t="s">
        <v>709</v>
      </c>
      <c r="G59" s="150" t="s">
        <v>702</v>
      </c>
      <c r="H59" s="150" t="s">
        <v>730</v>
      </c>
      <c r="I59" s="154">
        <f>IM_ER!$EE$17</f>
        <v>4</v>
      </c>
      <c r="J59" s="154">
        <f>IM_ER!$EF$17</f>
        <v>0</v>
      </c>
      <c r="K59" s="154">
        <f>IM_ER!$EG$17</f>
        <v>4</v>
      </c>
      <c r="L59" s="154">
        <f>IM_ER!$EH$17</f>
        <v>0</v>
      </c>
      <c r="M59" s="154">
        <f>IM_ER!$EI$17</f>
        <v>0</v>
      </c>
      <c r="N59" s="154">
        <f>IM_ER!$EJ$17</f>
        <v>0</v>
      </c>
      <c r="O59" s="155">
        <f>IM_ER!$FO$17</f>
        <v>2</v>
      </c>
      <c r="P59" s="155">
        <f>IM_ER!$FP$17</f>
        <v>0</v>
      </c>
      <c r="Q59" s="155">
        <f>IM_ER!$FQ$17</f>
        <v>2</v>
      </c>
      <c r="R59" s="155">
        <f>IM_ER!$FR$17</f>
        <v>0</v>
      </c>
      <c r="S59" s="155">
        <f>IM_ER!$FS$17</f>
        <v>0</v>
      </c>
      <c r="T59" s="155">
        <f>IM_ER!$FT$17</f>
        <v>0</v>
      </c>
    </row>
    <row r="60" spans="1:24">
      <c r="A60" s="149">
        <v>45127</v>
      </c>
      <c r="B60" s="158" t="s">
        <v>750</v>
      </c>
      <c r="C60" s="150" t="s">
        <v>749</v>
      </c>
      <c r="D60" s="150" t="s">
        <v>699</v>
      </c>
      <c r="E60" s="150" t="s">
        <v>752</v>
      </c>
      <c r="F60" s="157" t="s">
        <v>709</v>
      </c>
      <c r="G60" s="150" t="s">
        <v>702</v>
      </c>
      <c r="H60" s="150" t="s">
        <v>731</v>
      </c>
      <c r="I60" s="154">
        <f>IM_ER!$EL$17</f>
        <v>3</v>
      </c>
      <c r="J60" s="154">
        <f>IM_ER!$EM$17</f>
        <v>0</v>
      </c>
      <c r="K60" s="154">
        <f>IM_ER!$EN$17</f>
        <v>3</v>
      </c>
      <c r="L60" s="154">
        <f>IM_ER!$EO$17</f>
        <v>0</v>
      </c>
      <c r="M60" s="154">
        <f>IM_ER!$EP$17</f>
        <v>0</v>
      </c>
      <c r="N60" s="154">
        <f>IM_ER!$EQ$17</f>
        <v>0</v>
      </c>
      <c r="O60" s="155">
        <f>IM_ER!$FW$17</f>
        <v>0</v>
      </c>
      <c r="P60" s="155">
        <f>IM_ER!$FX$17</f>
        <v>0</v>
      </c>
      <c r="Q60" s="155">
        <f>IM_ER!$FY$17</f>
        <v>0</v>
      </c>
      <c r="R60" s="155">
        <f>IM_ER!$FZ$17</f>
        <v>0</v>
      </c>
      <c r="S60" s="155">
        <f>IM_ER!$GA$17</f>
        <v>0</v>
      </c>
      <c r="T60" s="155">
        <f>IM_ER!$GB$17</f>
        <v>0</v>
      </c>
    </row>
    <row r="61" spans="1:24">
      <c r="A61" s="149">
        <v>45127</v>
      </c>
      <c r="B61" s="158" t="s">
        <v>750</v>
      </c>
      <c r="C61" s="150" t="s">
        <v>749</v>
      </c>
      <c r="D61" s="150" t="s">
        <v>699</v>
      </c>
      <c r="E61" s="150" t="s">
        <v>752</v>
      </c>
      <c r="F61" s="157" t="s">
        <v>709</v>
      </c>
      <c r="G61" s="150" t="s">
        <v>702</v>
      </c>
      <c r="H61" s="150" t="s">
        <v>732</v>
      </c>
      <c r="I61" s="154">
        <f>IM_ER!$DX$17</f>
        <v>65</v>
      </c>
      <c r="J61" s="154">
        <f>IM_ER!$DY$17</f>
        <v>2</v>
      </c>
      <c r="K61" s="154">
        <f>IM_ER!$DZ$17</f>
        <v>57</v>
      </c>
      <c r="L61" s="154">
        <f>IM_ER!$EA$17</f>
        <v>0</v>
      </c>
      <c r="M61" s="154">
        <f>IM_ER!$EB$17</f>
        <v>6</v>
      </c>
      <c r="N61" s="154">
        <f>IM_ER!$EC$17</f>
        <v>0</v>
      </c>
      <c r="O61" s="155">
        <f>IM_ER!$FG$17</f>
        <v>75</v>
      </c>
      <c r="P61" s="155">
        <f>IM_ER!$FH$17</f>
        <v>2</v>
      </c>
      <c r="Q61" s="155">
        <f>IM_ER!$FI$17</f>
        <v>71</v>
      </c>
      <c r="R61" s="155">
        <f>IM_ER!$FJ$17</f>
        <v>0</v>
      </c>
      <c r="S61" s="155">
        <f>IM_ER!$FK$17</f>
        <v>2</v>
      </c>
      <c r="T61" s="155">
        <f>IM_ER!$FL$17</f>
        <v>2</v>
      </c>
      <c r="U61" s="156">
        <f>SUM(Coorte12Meses!$J$17,Coorte12Meses!$L$17)</f>
        <v>42</v>
      </c>
      <c r="V61" s="156">
        <f>Coorte12Meses!$I$17</f>
        <v>51</v>
      </c>
      <c r="W61" s="156">
        <f>SUM(Coorte12Meses!$Y$17,Coorte12Meses!$AA$17)</f>
        <v>126</v>
      </c>
      <c r="X61" s="156">
        <f>Coorte12Meses!$X$17</f>
        <v>160</v>
      </c>
    </row>
    <row r="62" spans="1:24">
      <c r="B62" s="159"/>
    </row>
    <row r="63" spans="1:24">
      <c r="A63" s="149">
        <v>45127</v>
      </c>
      <c r="B63" s="158" t="s">
        <v>750</v>
      </c>
      <c r="C63" s="150" t="s">
        <v>749</v>
      </c>
      <c r="D63" s="150" t="s">
        <v>699</v>
      </c>
      <c r="E63" s="150" t="s">
        <v>752</v>
      </c>
      <c r="F63" s="157" t="s">
        <v>320</v>
      </c>
      <c r="G63" s="150" t="s">
        <v>702</v>
      </c>
      <c r="H63" s="150" t="s">
        <v>728</v>
      </c>
      <c r="I63" s="154">
        <f>IM_ER!$ES$18</f>
        <v>0</v>
      </c>
      <c r="J63" s="154">
        <f>IM_ER!$ET$18</f>
        <v>0</v>
      </c>
      <c r="K63" s="154">
        <f>IM_ER!$EU$18</f>
        <v>0</v>
      </c>
      <c r="L63" s="154">
        <f>IM_ER!$EV$18</f>
        <v>0</v>
      </c>
      <c r="M63" s="154">
        <f>IM_ER!$EW$18</f>
        <v>0</v>
      </c>
      <c r="N63" s="154">
        <f>IM_ER!$EX$18</f>
        <v>0</v>
      </c>
      <c r="O63" s="155">
        <f>IM_ER!$GE$18</f>
        <v>0</v>
      </c>
      <c r="P63" s="155">
        <f>IM_ER!$GF$18</f>
        <v>0</v>
      </c>
      <c r="Q63" s="155">
        <f>IM_ER!$GG$18</f>
        <v>0</v>
      </c>
      <c r="R63" s="155">
        <f>IM_ER!$GH$18</f>
        <v>0</v>
      </c>
      <c r="S63" s="155">
        <f>IM_ER!$GI$18</f>
        <v>0</v>
      </c>
      <c r="T63" s="155">
        <f>IM_ER!$GJ$18</f>
        <v>0</v>
      </c>
    </row>
    <row r="64" spans="1:24">
      <c r="A64" s="149">
        <v>45127</v>
      </c>
      <c r="B64" s="158" t="s">
        <v>750</v>
      </c>
      <c r="C64" s="150" t="s">
        <v>749</v>
      </c>
      <c r="D64" s="150" t="s">
        <v>699</v>
      </c>
      <c r="E64" s="150" t="s">
        <v>752</v>
      </c>
      <c r="F64" s="157" t="s">
        <v>320</v>
      </c>
      <c r="G64" s="150" t="s">
        <v>702</v>
      </c>
      <c r="H64" s="150" t="s">
        <v>729</v>
      </c>
      <c r="I64" s="154">
        <f>IM_ER!$EZ$18</f>
        <v>3</v>
      </c>
      <c r="J64" s="154">
        <f>IM_ER!$FA$18</f>
        <v>0</v>
      </c>
      <c r="K64" s="154">
        <f>IM_ER!$FB$18</f>
        <v>3</v>
      </c>
      <c r="L64" s="154">
        <f>IM_ER!$FC$18</f>
        <v>0</v>
      </c>
      <c r="M64" s="154">
        <f>IM_ER!$FD$18</f>
        <v>0</v>
      </c>
      <c r="N64" s="154">
        <f>IM_ER!$FE$18</f>
        <v>0</v>
      </c>
      <c r="O64" s="155">
        <f>IM_ER!$GM$18</f>
        <v>5</v>
      </c>
      <c r="P64" s="155">
        <f>IM_ER!$GN$18</f>
        <v>0</v>
      </c>
      <c r="Q64" s="155">
        <f>IM_ER!$GO$18</f>
        <v>4</v>
      </c>
      <c r="R64" s="155">
        <f>IM_ER!$GP$18</f>
        <v>0</v>
      </c>
      <c r="S64" s="155">
        <f>IM_ER!$GQ$18</f>
        <v>0</v>
      </c>
      <c r="T64" s="155">
        <f>IM_ER!$GR$18</f>
        <v>1</v>
      </c>
    </row>
    <row r="65" spans="1:24">
      <c r="A65" s="149">
        <v>45127</v>
      </c>
      <c r="B65" s="158" t="s">
        <v>750</v>
      </c>
      <c r="C65" s="150" t="s">
        <v>749</v>
      </c>
      <c r="D65" s="150" t="s">
        <v>699</v>
      </c>
      <c r="E65" s="150" t="s">
        <v>752</v>
      </c>
      <c r="F65" s="157" t="s">
        <v>320</v>
      </c>
      <c r="G65" s="150" t="s">
        <v>702</v>
      </c>
      <c r="H65" s="150" t="s">
        <v>730</v>
      </c>
      <c r="I65" s="154">
        <f>IM_ER!$EE$18</f>
        <v>1</v>
      </c>
      <c r="J65" s="154">
        <f>IM_ER!$EF$18</f>
        <v>0</v>
      </c>
      <c r="K65" s="154">
        <f>IM_ER!$EG$18</f>
        <v>1</v>
      </c>
      <c r="L65" s="154">
        <f>IM_ER!$EH$18</f>
        <v>0</v>
      </c>
      <c r="M65" s="154">
        <f>IM_ER!$EI$18</f>
        <v>0</v>
      </c>
      <c r="N65" s="154">
        <f>IM_ER!$EJ$18</f>
        <v>0</v>
      </c>
      <c r="O65" s="155">
        <f>IM_ER!$FO$18</f>
        <v>0</v>
      </c>
      <c r="P65" s="155">
        <f>IM_ER!$FP$18</f>
        <v>0</v>
      </c>
      <c r="Q65" s="155">
        <f>IM_ER!$FQ$18</f>
        <v>0</v>
      </c>
      <c r="R65" s="155">
        <f>IM_ER!$FR$18</f>
        <v>0</v>
      </c>
      <c r="S65" s="155">
        <f>IM_ER!$FS$18</f>
        <v>0</v>
      </c>
      <c r="T65" s="155">
        <f>IM_ER!$FT$18</f>
        <v>0</v>
      </c>
    </row>
    <row r="66" spans="1:24">
      <c r="A66" s="149">
        <v>45127</v>
      </c>
      <c r="B66" s="158" t="s">
        <v>750</v>
      </c>
      <c r="C66" s="150" t="s">
        <v>749</v>
      </c>
      <c r="D66" s="150" t="s">
        <v>699</v>
      </c>
      <c r="E66" s="150" t="s">
        <v>752</v>
      </c>
      <c r="F66" s="157" t="s">
        <v>320</v>
      </c>
      <c r="G66" s="150" t="s">
        <v>702</v>
      </c>
      <c r="H66" s="150" t="s">
        <v>731</v>
      </c>
      <c r="I66" s="154">
        <f>IM_ER!$EL$18</f>
        <v>0</v>
      </c>
      <c r="J66" s="154">
        <f>IM_ER!$EM$18</f>
        <v>0</v>
      </c>
      <c r="K66" s="154">
        <f>IM_ER!$EN$18</f>
        <v>0</v>
      </c>
      <c r="L66" s="154">
        <f>IM_ER!$EO$18</f>
        <v>0</v>
      </c>
      <c r="M66" s="154">
        <f>IM_ER!$EP$18</f>
        <v>0</v>
      </c>
      <c r="N66" s="154">
        <f>IM_ER!$EQ$18</f>
        <v>0</v>
      </c>
      <c r="O66" s="155">
        <f>IM_ER!$FW$18</f>
        <v>0</v>
      </c>
      <c r="P66" s="155">
        <f>IM_ER!$FX$18</f>
        <v>0</v>
      </c>
      <c r="Q66" s="155">
        <f>IM_ER!$FY$18</f>
        <v>0</v>
      </c>
      <c r="R66" s="155">
        <f>IM_ER!$FZ$18</f>
        <v>0</v>
      </c>
      <c r="S66" s="155">
        <f>IM_ER!$GA$18</f>
        <v>0</v>
      </c>
      <c r="T66" s="155">
        <f>IM_ER!$GB$18</f>
        <v>0</v>
      </c>
    </row>
    <row r="67" spans="1:24">
      <c r="A67" s="149">
        <v>45127</v>
      </c>
      <c r="B67" s="158" t="s">
        <v>750</v>
      </c>
      <c r="C67" s="150" t="s">
        <v>749</v>
      </c>
      <c r="D67" s="150" t="s">
        <v>699</v>
      </c>
      <c r="E67" s="150" t="s">
        <v>752</v>
      </c>
      <c r="F67" s="157" t="s">
        <v>320</v>
      </c>
      <c r="G67" s="150" t="s">
        <v>702</v>
      </c>
      <c r="H67" s="150" t="s">
        <v>732</v>
      </c>
      <c r="I67" s="154">
        <f>IM_ER!$DX$18</f>
        <v>4</v>
      </c>
      <c r="J67" s="154">
        <f>IM_ER!$DY$18</f>
        <v>0</v>
      </c>
      <c r="K67" s="154">
        <f>IM_ER!$DZ$18</f>
        <v>4</v>
      </c>
      <c r="L67" s="154">
        <f>IM_ER!$EA$18</f>
        <v>0</v>
      </c>
      <c r="M67" s="154">
        <f>IM_ER!$EB$18</f>
        <v>0</v>
      </c>
      <c r="N67" s="154">
        <f>IM_ER!$EC$18</f>
        <v>0</v>
      </c>
      <c r="O67" s="155">
        <f>IM_ER!$FG$18</f>
        <v>5</v>
      </c>
      <c r="P67" s="155">
        <f>IM_ER!$FH$18</f>
        <v>0</v>
      </c>
      <c r="Q67" s="155">
        <f>IM_ER!$FI$18</f>
        <v>4</v>
      </c>
      <c r="R67" s="155">
        <f>IM_ER!$FJ$18</f>
        <v>0</v>
      </c>
      <c r="S67" s="155">
        <f>IM_ER!$FK$18</f>
        <v>0</v>
      </c>
      <c r="T67" s="155">
        <f>IM_ER!$FL$18</f>
        <v>1</v>
      </c>
      <c r="U67" s="156">
        <f>SUM(Coorte12Meses!$J$18,Coorte12Meses!$L$18)</f>
        <v>0</v>
      </c>
      <c r="V67" s="156">
        <f>Coorte12Meses!$I$18</f>
        <v>0</v>
      </c>
      <c r="W67" s="156">
        <f>SUM(Coorte12Meses!$Y$18,Coorte12Meses!$AA$18)</f>
        <v>0</v>
      </c>
      <c r="X67" s="156">
        <f>Coorte12Meses!$X$18</f>
        <v>0</v>
      </c>
    </row>
    <row r="68" spans="1:24">
      <c r="B68" s="159"/>
    </row>
    <row r="69" spans="1:24">
      <c r="A69" s="149">
        <v>45127</v>
      </c>
      <c r="B69" s="158" t="s">
        <v>750</v>
      </c>
      <c r="C69" s="150" t="s">
        <v>749</v>
      </c>
      <c r="D69" s="150" t="s">
        <v>699</v>
      </c>
      <c r="E69" s="150" t="s">
        <v>752</v>
      </c>
      <c r="F69" s="157" t="s">
        <v>710</v>
      </c>
      <c r="G69" s="150" t="s">
        <v>702</v>
      </c>
      <c r="H69" s="150" t="s">
        <v>728</v>
      </c>
      <c r="I69" s="154">
        <f>IM_ER!$ES$19</f>
        <v>0</v>
      </c>
      <c r="J69" s="154">
        <f>IM_ER!$ET$19</f>
        <v>0</v>
      </c>
      <c r="K69" s="154">
        <f>IM_ER!$EU$19</f>
        <v>0</v>
      </c>
      <c r="L69" s="154">
        <f>IM_ER!$EV$19</f>
        <v>0</v>
      </c>
      <c r="M69" s="154">
        <f>IM_ER!$EW$19</f>
        <v>0</v>
      </c>
      <c r="N69" s="154">
        <f>IM_ER!$EX$19</f>
        <v>0</v>
      </c>
      <c r="O69" s="155">
        <f>IM_ER!$GE$19</f>
        <v>1</v>
      </c>
      <c r="P69" s="155">
        <f>IM_ER!$GF$19</f>
        <v>0</v>
      </c>
      <c r="Q69" s="155">
        <f>IM_ER!$GG$19</f>
        <v>0</v>
      </c>
      <c r="R69" s="155">
        <f>IM_ER!$GH$19</f>
        <v>1</v>
      </c>
      <c r="S69" s="155">
        <f>IM_ER!$GI$19</f>
        <v>0</v>
      </c>
      <c r="T69" s="155">
        <f>IM_ER!$GJ$19</f>
        <v>0</v>
      </c>
    </row>
    <row r="70" spans="1:24">
      <c r="A70" s="149">
        <v>45127</v>
      </c>
      <c r="B70" s="158" t="s">
        <v>750</v>
      </c>
      <c r="C70" s="150" t="s">
        <v>749</v>
      </c>
      <c r="D70" s="150" t="s">
        <v>699</v>
      </c>
      <c r="E70" s="150" t="s">
        <v>752</v>
      </c>
      <c r="F70" s="157" t="s">
        <v>710</v>
      </c>
      <c r="G70" s="150" t="s">
        <v>702</v>
      </c>
      <c r="H70" s="150" t="s">
        <v>729</v>
      </c>
      <c r="I70" s="154">
        <f>IM_ER!$EZ$19</f>
        <v>0</v>
      </c>
      <c r="J70" s="154">
        <f>IM_ER!$FA$19</f>
        <v>0</v>
      </c>
      <c r="K70" s="154">
        <f>IM_ER!$FB$19</f>
        <v>0</v>
      </c>
      <c r="L70" s="154">
        <f>IM_ER!$FC$19</f>
        <v>0</v>
      </c>
      <c r="M70" s="154">
        <f>IM_ER!$FD$19</f>
        <v>0</v>
      </c>
      <c r="N70" s="154">
        <f>IM_ER!$FE$19</f>
        <v>0</v>
      </c>
      <c r="O70" s="155">
        <f>IM_ER!$GM$19</f>
        <v>0</v>
      </c>
      <c r="P70" s="155">
        <f>IM_ER!$GN$19</f>
        <v>0</v>
      </c>
      <c r="Q70" s="155">
        <f>IM_ER!$GO$19</f>
        <v>0</v>
      </c>
      <c r="R70" s="155">
        <f>IM_ER!$GP$19</f>
        <v>0</v>
      </c>
      <c r="S70" s="155">
        <f>IM_ER!$GQ$19</f>
        <v>0</v>
      </c>
      <c r="T70" s="155">
        <f>IM_ER!$GR$19</f>
        <v>0</v>
      </c>
    </row>
    <row r="71" spans="1:24">
      <c r="A71" s="149">
        <v>45127</v>
      </c>
      <c r="B71" s="158" t="s">
        <v>750</v>
      </c>
      <c r="C71" s="150" t="s">
        <v>749</v>
      </c>
      <c r="D71" s="150" t="s">
        <v>699</v>
      </c>
      <c r="E71" s="150" t="s">
        <v>752</v>
      </c>
      <c r="F71" s="157" t="s">
        <v>710</v>
      </c>
      <c r="G71" s="150" t="s">
        <v>702</v>
      </c>
      <c r="H71" s="150" t="s">
        <v>730</v>
      </c>
      <c r="I71" s="154">
        <f>IM_ER!$EE$19</f>
        <v>0</v>
      </c>
      <c r="J71" s="154">
        <f>IM_ER!$EF$19</f>
        <v>0</v>
      </c>
      <c r="K71" s="154">
        <f>IM_ER!$EG$19</f>
        <v>0</v>
      </c>
      <c r="L71" s="154">
        <f>IM_ER!$EH$19</f>
        <v>0</v>
      </c>
      <c r="M71" s="154">
        <f>IM_ER!$EI$19</f>
        <v>0</v>
      </c>
      <c r="N71" s="154">
        <f>IM_ER!$EJ$19</f>
        <v>0</v>
      </c>
      <c r="O71" s="155">
        <f>IM_ER!$FO$19</f>
        <v>0</v>
      </c>
      <c r="P71" s="155">
        <f>IM_ER!$FP$19</f>
        <v>0</v>
      </c>
      <c r="Q71" s="155">
        <f>IM_ER!$FQ$19</f>
        <v>0</v>
      </c>
      <c r="R71" s="155">
        <f>IM_ER!$FR$19</f>
        <v>0</v>
      </c>
      <c r="S71" s="155">
        <f>IM_ER!$FS$19</f>
        <v>0</v>
      </c>
      <c r="T71" s="155">
        <f>IM_ER!$FT$19</f>
        <v>0</v>
      </c>
    </row>
    <row r="72" spans="1:24">
      <c r="A72" s="149">
        <v>45127</v>
      </c>
      <c r="B72" s="158" t="s">
        <v>750</v>
      </c>
      <c r="C72" s="150" t="s">
        <v>749</v>
      </c>
      <c r="D72" s="150" t="s">
        <v>699</v>
      </c>
      <c r="E72" s="150" t="s">
        <v>752</v>
      </c>
      <c r="F72" s="157" t="s">
        <v>710</v>
      </c>
      <c r="G72" s="150" t="s">
        <v>702</v>
      </c>
      <c r="H72" s="150" t="s">
        <v>731</v>
      </c>
      <c r="I72" s="154">
        <f>IM_ER!$EL$19</f>
        <v>0</v>
      </c>
      <c r="J72" s="154">
        <f>IM_ER!$EM$19</f>
        <v>0</v>
      </c>
      <c r="K72" s="154">
        <f>IM_ER!$EN$19</f>
        <v>0</v>
      </c>
      <c r="L72" s="154">
        <f>IM_ER!$EO$19</f>
        <v>0</v>
      </c>
      <c r="M72" s="154">
        <f>IM_ER!$EP$19</f>
        <v>0</v>
      </c>
      <c r="N72" s="154">
        <f>IM_ER!$EQ$19</f>
        <v>0</v>
      </c>
      <c r="O72" s="155">
        <f>IM_ER!$FW$19</f>
        <v>0</v>
      </c>
      <c r="P72" s="155">
        <f>IM_ER!$FX$19</f>
        <v>0</v>
      </c>
      <c r="Q72" s="155">
        <f>IM_ER!$FY$19</f>
        <v>0</v>
      </c>
      <c r="R72" s="155">
        <f>IM_ER!$FZ$19</f>
        <v>0</v>
      </c>
      <c r="S72" s="155">
        <f>IM_ER!$GA$19</f>
        <v>0</v>
      </c>
      <c r="T72" s="155">
        <f>IM_ER!$GB$19</f>
        <v>0</v>
      </c>
    </row>
    <row r="73" spans="1:24">
      <c r="A73" s="149">
        <v>45127</v>
      </c>
      <c r="B73" s="158" t="s">
        <v>750</v>
      </c>
      <c r="C73" s="150" t="s">
        <v>749</v>
      </c>
      <c r="D73" s="150" t="s">
        <v>699</v>
      </c>
      <c r="E73" s="150" t="s">
        <v>752</v>
      </c>
      <c r="F73" s="157" t="s">
        <v>710</v>
      </c>
      <c r="G73" s="150" t="s">
        <v>702</v>
      </c>
      <c r="H73" s="150" t="s">
        <v>732</v>
      </c>
      <c r="I73" s="154">
        <f>IM_ER!$DX$19</f>
        <v>0</v>
      </c>
      <c r="J73" s="154">
        <f>IM_ER!$DY$19</f>
        <v>0</v>
      </c>
      <c r="K73" s="154">
        <f>IM_ER!$DZ$19</f>
        <v>0</v>
      </c>
      <c r="L73" s="154">
        <f>IM_ER!$EA$19</f>
        <v>0</v>
      </c>
      <c r="M73" s="154">
        <f>IM_ER!$EB$19</f>
        <v>0</v>
      </c>
      <c r="N73" s="154">
        <f>IM_ER!$EC$19</f>
        <v>0</v>
      </c>
      <c r="O73" s="155">
        <f>IM_ER!$FG$19</f>
        <v>1</v>
      </c>
      <c r="P73" s="155">
        <f>IM_ER!$FH$19</f>
        <v>0</v>
      </c>
      <c r="Q73" s="155">
        <f>IM_ER!$FI$19</f>
        <v>0</v>
      </c>
      <c r="R73" s="155">
        <f>IM_ER!$FJ$19</f>
        <v>1</v>
      </c>
      <c r="S73" s="155">
        <f>IM_ER!$FK$19</f>
        <v>0</v>
      </c>
      <c r="T73" s="155">
        <f>IM_ER!$FL$19</f>
        <v>0</v>
      </c>
      <c r="U73" s="156">
        <f>SUM(Coorte12Meses!$J$19,Coorte12Meses!$L$19)</f>
        <v>2</v>
      </c>
      <c r="V73" s="156">
        <f>Coorte12Meses!$I$19</f>
        <v>2</v>
      </c>
      <c r="W73" s="156">
        <f>SUM(Coorte12Meses!$Y$19,Coorte12Meses!$AA$19)</f>
        <v>5</v>
      </c>
      <c r="X73" s="156">
        <f>Coorte12Meses!$X$19</f>
        <v>5</v>
      </c>
    </row>
    <row r="74" spans="1:24">
      <c r="B74" s="159"/>
    </row>
    <row r="75" spans="1:24">
      <c r="A75" s="149">
        <v>45127</v>
      </c>
      <c r="B75" s="158" t="s">
        <v>750</v>
      </c>
      <c r="C75" s="150" t="s">
        <v>749</v>
      </c>
      <c r="D75" s="150" t="s">
        <v>699</v>
      </c>
      <c r="E75" s="150" t="s">
        <v>752</v>
      </c>
      <c r="F75" s="157" t="s">
        <v>711</v>
      </c>
      <c r="G75" s="150" t="s">
        <v>702</v>
      </c>
      <c r="H75" s="150" t="s">
        <v>728</v>
      </c>
      <c r="I75" s="154">
        <f>IM_ER!$ES$20</f>
        <v>3</v>
      </c>
      <c r="J75" s="154">
        <f>IM_ER!$ET$20</f>
        <v>0</v>
      </c>
      <c r="K75" s="154">
        <f>IM_ER!$EU$20</f>
        <v>3</v>
      </c>
      <c r="L75" s="154">
        <f>IM_ER!$EV$20</f>
        <v>0</v>
      </c>
      <c r="M75" s="154">
        <f>IM_ER!$EW$20</f>
        <v>0</v>
      </c>
      <c r="N75" s="154">
        <f>IM_ER!$EX$20</f>
        <v>0</v>
      </c>
      <c r="O75" s="155">
        <f>IM_ER!$GE$20</f>
        <v>2</v>
      </c>
      <c r="P75" s="155">
        <f>IM_ER!$GF$20</f>
        <v>0</v>
      </c>
      <c r="Q75" s="155">
        <f>IM_ER!$GG$20</f>
        <v>2</v>
      </c>
      <c r="R75" s="155">
        <f>IM_ER!$GH$20</f>
        <v>0</v>
      </c>
      <c r="S75" s="155">
        <f>IM_ER!$GI$20</f>
        <v>0</v>
      </c>
      <c r="T75" s="155">
        <f>IM_ER!$GJ$20</f>
        <v>0</v>
      </c>
    </row>
    <row r="76" spans="1:24">
      <c r="A76" s="149">
        <v>45127</v>
      </c>
      <c r="B76" s="158" t="s">
        <v>750</v>
      </c>
      <c r="C76" s="150" t="s">
        <v>749</v>
      </c>
      <c r="D76" s="150" t="s">
        <v>699</v>
      </c>
      <c r="E76" s="150" t="s">
        <v>752</v>
      </c>
      <c r="F76" s="157" t="s">
        <v>711</v>
      </c>
      <c r="G76" s="150" t="s">
        <v>702</v>
      </c>
      <c r="H76" s="150" t="s">
        <v>729</v>
      </c>
      <c r="I76" s="154">
        <f>IM_ER!$EZ$20</f>
        <v>41</v>
      </c>
      <c r="J76" s="154">
        <f>IM_ER!$FA$20</f>
        <v>0</v>
      </c>
      <c r="K76" s="154">
        <f>IM_ER!$FB$20</f>
        <v>39</v>
      </c>
      <c r="L76" s="154">
        <f>IM_ER!$FC$20</f>
        <v>0</v>
      </c>
      <c r="M76" s="154">
        <f>IM_ER!$FD$20</f>
        <v>2</v>
      </c>
      <c r="N76" s="154">
        <f>IM_ER!$FE$20</f>
        <v>0</v>
      </c>
      <c r="O76" s="155">
        <f>IM_ER!$GM$20</f>
        <v>43</v>
      </c>
      <c r="P76" s="155">
        <f>IM_ER!$GN$20</f>
        <v>1</v>
      </c>
      <c r="Q76" s="155">
        <f>IM_ER!$GO$20</f>
        <v>40</v>
      </c>
      <c r="R76" s="155">
        <f>IM_ER!$GP$20</f>
        <v>0</v>
      </c>
      <c r="S76" s="155">
        <f>IM_ER!$GQ$20</f>
        <v>1</v>
      </c>
      <c r="T76" s="155">
        <f>IM_ER!$GR$20</f>
        <v>2</v>
      </c>
    </row>
    <row r="77" spans="1:24">
      <c r="A77" s="149">
        <v>45127</v>
      </c>
      <c r="B77" s="158" t="s">
        <v>750</v>
      </c>
      <c r="C77" s="150" t="s">
        <v>749</v>
      </c>
      <c r="D77" s="150" t="s">
        <v>699</v>
      </c>
      <c r="E77" s="150" t="s">
        <v>752</v>
      </c>
      <c r="F77" s="157" t="s">
        <v>711</v>
      </c>
      <c r="G77" s="150" t="s">
        <v>702</v>
      </c>
      <c r="H77" s="150" t="s">
        <v>730</v>
      </c>
      <c r="I77" s="154">
        <f>IM_ER!$EE$20</f>
        <v>0</v>
      </c>
      <c r="J77" s="154">
        <f>IM_ER!$EF$20</f>
        <v>0</v>
      </c>
      <c r="K77" s="154">
        <f>IM_ER!$EG$20</f>
        <v>0</v>
      </c>
      <c r="L77" s="154">
        <f>IM_ER!$EH$20</f>
        <v>0</v>
      </c>
      <c r="M77" s="154">
        <f>IM_ER!$EI$20</f>
        <v>0</v>
      </c>
      <c r="N77" s="154">
        <f>IM_ER!$EJ$20</f>
        <v>0</v>
      </c>
      <c r="O77" s="155">
        <f>IM_ER!$FO$20</f>
        <v>3</v>
      </c>
      <c r="P77" s="155">
        <f>IM_ER!$FP$20</f>
        <v>0</v>
      </c>
      <c r="Q77" s="155">
        <f>IM_ER!$FQ$20</f>
        <v>3</v>
      </c>
      <c r="R77" s="155">
        <f>IM_ER!$FR$20</f>
        <v>0</v>
      </c>
      <c r="S77" s="155">
        <f>IM_ER!$FS$20</f>
        <v>0</v>
      </c>
      <c r="T77" s="155">
        <f>IM_ER!$FT$20</f>
        <v>0</v>
      </c>
    </row>
    <row r="78" spans="1:24">
      <c r="A78" s="149">
        <v>45127</v>
      </c>
      <c r="B78" s="158" t="s">
        <v>750</v>
      </c>
      <c r="C78" s="150" t="s">
        <v>749</v>
      </c>
      <c r="D78" s="150" t="s">
        <v>699</v>
      </c>
      <c r="E78" s="150" t="s">
        <v>752</v>
      </c>
      <c r="F78" s="157" t="s">
        <v>711</v>
      </c>
      <c r="G78" s="150" t="s">
        <v>702</v>
      </c>
      <c r="H78" s="150" t="s">
        <v>731</v>
      </c>
      <c r="I78" s="154">
        <f>IM_ER!$EL$20</f>
        <v>0</v>
      </c>
      <c r="J78" s="154">
        <f>IM_ER!$EM$20</f>
        <v>0</v>
      </c>
      <c r="K78" s="154">
        <f>IM_ER!$EN$20</f>
        <v>0</v>
      </c>
      <c r="L78" s="154">
        <f>IM_ER!$EO$20</f>
        <v>0</v>
      </c>
      <c r="M78" s="154">
        <f>IM_ER!$EP$20</f>
        <v>0</v>
      </c>
      <c r="N78" s="154">
        <f>IM_ER!$EQ$20</f>
        <v>0</v>
      </c>
      <c r="O78" s="155">
        <f>IM_ER!$FW$20</f>
        <v>0</v>
      </c>
      <c r="P78" s="155">
        <f>IM_ER!$FX$20</f>
        <v>0</v>
      </c>
      <c r="Q78" s="155">
        <f>IM_ER!$FY$20</f>
        <v>0</v>
      </c>
      <c r="R78" s="155">
        <f>IM_ER!$FZ$20</f>
        <v>0</v>
      </c>
      <c r="S78" s="155">
        <f>IM_ER!$GA$20</f>
        <v>0</v>
      </c>
      <c r="T78" s="155">
        <f>IM_ER!$GB$20</f>
        <v>0</v>
      </c>
    </row>
    <row r="79" spans="1:24">
      <c r="A79" s="149">
        <v>45127</v>
      </c>
      <c r="B79" s="158" t="s">
        <v>750</v>
      </c>
      <c r="C79" s="150" t="s">
        <v>749</v>
      </c>
      <c r="D79" s="150" t="s">
        <v>699</v>
      </c>
      <c r="E79" s="150" t="s">
        <v>752</v>
      </c>
      <c r="F79" s="157" t="s">
        <v>711</v>
      </c>
      <c r="G79" s="150" t="s">
        <v>702</v>
      </c>
      <c r="H79" s="150" t="s">
        <v>732</v>
      </c>
      <c r="I79" s="154">
        <f>IM_ER!$DX$20</f>
        <v>44</v>
      </c>
      <c r="J79" s="154">
        <f>IM_ER!$DY$20</f>
        <v>0</v>
      </c>
      <c r="K79" s="154">
        <f>IM_ER!$DZ$20</f>
        <v>42</v>
      </c>
      <c r="L79" s="154">
        <f>IM_ER!$EA$20</f>
        <v>0</v>
      </c>
      <c r="M79" s="154">
        <f>IM_ER!$EB$20</f>
        <v>2</v>
      </c>
      <c r="N79" s="154">
        <f>IM_ER!$EC$20</f>
        <v>0</v>
      </c>
      <c r="O79" s="155">
        <f>IM_ER!$FG$20</f>
        <v>48</v>
      </c>
      <c r="P79" s="155">
        <f>IM_ER!$FH$20</f>
        <v>1</v>
      </c>
      <c r="Q79" s="155">
        <f>IM_ER!$FI$20</f>
        <v>45</v>
      </c>
      <c r="R79" s="155">
        <f>IM_ER!$FJ$20</f>
        <v>0</v>
      </c>
      <c r="S79" s="155">
        <f>IM_ER!$FK$20</f>
        <v>1</v>
      </c>
      <c r="T79" s="155">
        <f>IM_ER!$FL$20</f>
        <v>2</v>
      </c>
      <c r="U79" s="156">
        <f>SUM(Coorte12Meses!$J$20,Coorte12Meses!$L$20)</f>
        <v>26</v>
      </c>
      <c r="V79" s="156">
        <f>Coorte12Meses!$I$20</f>
        <v>35</v>
      </c>
      <c r="W79" s="156">
        <f>SUM(Coorte12Meses!$Y$20,Coorte12Meses!$AA$20)</f>
        <v>85</v>
      </c>
      <c r="X79" s="156">
        <f>Coorte12Meses!$X$20</f>
        <v>104</v>
      </c>
    </row>
    <row r="80" spans="1:24">
      <c r="B80" s="159"/>
    </row>
    <row r="81" spans="1:24">
      <c r="A81" s="149">
        <v>45127</v>
      </c>
      <c r="B81" s="158" t="s">
        <v>750</v>
      </c>
      <c r="C81" s="150" t="s">
        <v>749</v>
      </c>
      <c r="D81" s="150" t="s">
        <v>699</v>
      </c>
      <c r="E81" s="150" t="s">
        <v>752</v>
      </c>
      <c r="F81" s="157" t="s">
        <v>712</v>
      </c>
      <c r="G81" s="150" t="s">
        <v>702</v>
      </c>
      <c r="H81" s="150" t="s">
        <v>728</v>
      </c>
      <c r="I81" s="154">
        <f>IM_ER!$ES$21</f>
        <v>1</v>
      </c>
      <c r="J81" s="154">
        <f>IM_ER!$ET$21</f>
        <v>0</v>
      </c>
      <c r="K81" s="154">
        <f>IM_ER!$EU$21</f>
        <v>1</v>
      </c>
      <c r="L81" s="154">
        <f>IM_ER!$EV$21</f>
        <v>0</v>
      </c>
      <c r="M81" s="154">
        <f>IM_ER!$EW$21</f>
        <v>0</v>
      </c>
      <c r="N81" s="154">
        <f>IM_ER!$EX$21</f>
        <v>0</v>
      </c>
      <c r="O81" s="155">
        <f>IM_ER!$GE$21</f>
        <v>1</v>
      </c>
      <c r="P81" s="155">
        <f>IM_ER!$GF$21</f>
        <v>0</v>
      </c>
      <c r="Q81" s="155">
        <f>IM_ER!$GG$21</f>
        <v>1</v>
      </c>
      <c r="R81" s="155">
        <f>IM_ER!$GH$21</f>
        <v>0</v>
      </c>
      <c r="S81" s="155">
        <f>IM_ER!$GI$21</f>
        <v>0</v>
      </c>
      <c r="T81" s="155">
        <f>IM_ER!$GJ$21</f>
        <v>0</v>
      </c>
    </row>
    <row r="82" spans="1:24">
      <c r="A82" s="149">
        <v>45127</v>
      </c>
      <c r="B82" s="158" t="s">
        <v>750</v>
      </c>
      <c r="C82" s="150" t="s">
        <v>749</v>
      </c>
      <c r="D82" s="150" t="s">
        <v>699</v>
      </c>
      <c r="E82" s="150" t="s">
        <v>752</v>
      </c>
      <c r="F82" s="157" t="s">
        <v>712</v>
      </c>
      <c r="G82" s="150" t="s">
        <v>702</v>
      </c>
      <c r="H82" s="150" t="s">
        <v>729</v>
      </c>
      <c r="I82" s="154">
        <f>IM_ER!$EZ$21</f>
        <v>20</v>
      </c>
      <c r="J82" s="154">
        <f>IM_ER!$FA$21</f>
        <v>0</v>
      </c>
      <c r="K82" s="154">
        <f>IM_ER!$FB$21</f>
        <v>20</v>
      </c>
      <c r="L82" s="154">
        <f>IM_ER!$FC$21</f>
        <v>0</v>
      </c>
      <c r="M82" s="154">
        <f>IM_ER!$FD$21</f>
        <v>0</v>
      </c>
      <c r="N82" s="154">
        <f>IM_ER!$FE$21</f>
        <v>0</v>
      </c>
      <c r="O82" s="155">
        <f>IM_ER!$GM$21</f>
        <v>18</v>
      </c>
      <c r="P82" s="155">
        <f>IM_ER!$GN$21</f>
        <v>0</v>
      </c>
      <c r="Q82" s="155">
        <f>IM_ER!$GO$21</f>
        <v>16</v>
      </c>
      <c r="R82" s="155">
        <f>IM_ER!$GP$21</f>
        <v>0</v>
      </c>
      <c r="S82" s="155">
        <f>IM_ER!$GQ$21</f>
        <v>0</v>
      </c>
      <c r="T82" s="155">
        <f>IM_ER!$GR$21</f>
        <v>2</v>
      </c>
    </row>
    <row r="83" spans="1:24">
      <c r="A83" s="149">
        <v>45127</v>
      </c>
      <c r="B83" s="158" t="s">
        <v>750</v>
      </c>
      <c r="C83" s="150" t="s">
        <v>749</v>
      </c>
      <c r="D83" s="150" t="s">
        <v>699</v>
      </c>
      <c r="E83" s="150" t="s">
        <v>752</v>
      </c>
      <c r="F83" s="157" t="s">
        <v>712</v>
      </c>
      <c r="G83" s="150" t="s">
        <v>702</v>
      </c>
      <c r="H83" s="150" t="s">
        <v>730</v>
      </c>
      <c r="I83" s="154">
        <f>IM_ER!$EE$21</f>
        <v>1</v>
      </c>
      <c r="J83" s="154">
        <f>IM_ER!$EF$21</f>
        <v>0</v>
      </c>
      <c r="K83" s="154">
        <f>IM_ER!$EG$21</f>
        <v>1</v>
      </c>
      <c r="L83" s="154">
        <f>IM_ER!$EH$21</f>
        <v>0</v>
      </c>
      <c r="M83" s="154">
        <f>IM_ER!$EI$21</f>
        <v>0</v>
      </c>
      <c r="N83" s="154">
        <f>IM_ER!$EJ$21</f>
        <v>0</v>
      </c>
      <c r="O83" s="155">
        <f>IM_ER!$FO$21</f>
        <v>2</v>
      </c>
      <c r="P83" s="155">
        <f>IM_ER!$FP$21</f>
        <v>0</v>
      </c>
      <c r="Q83" s="155">
        <f>IM_ER!$FQ$21</f>
        <v>2</v>
      </c>
      <c r="R83" s="155">
        <f>IM_ER!$FR$21</f>
        <v>0</v>
      </c>
      <c r="S83" s="155">
        <f>IM_ER!$FS$21</f>
        <v>0</v>
      </c>
      <c r="T83" s="155">
        <f>IM_ER!$FT$21</f>
        <v>0</v>
      </c>
    </row>
    <row r="84" spans="1:24">
      <c r="A84" s="149">
        <v>45127</v>
      </c>
      <c r="B84" s="158" t="s">
        <v>750</v>
      </c>
      <c r="C84" s="150" t="s">
        <v>749</v>
      </c>
      <c r="D84" s="150" t="s">
        <v>699</v>
      </c>
      <c r="E84" s="150" t="s">
        <v>752</v>
      </c>
      <c r="F84" s="157" t="s">
        <v>712</v>
      </c>
      <c r="G84" s="150" t="s">
        <v>702</v>
      </c>
      <c r="H84" s="150" t="s">
        <v>731</v>
      </c>
      <c r="I84" s="154">
        <f>IM_ER!$EL$21</f>
        <v>1</v>
      </c>
      <c r="J84" s="154">
        <f>IM_ER!$EM$21</f>
        <v>0</v>
      </c>
      <c r="K84" s="154">
        <f>IM_ER!$EN$21</f>
        <v>1</v>
      </c>
      <c r="L84" s="154">
        <f>IM_ER!$EO$21</f>
        <v>0</v>
      </c>
      <c r="M84" s="154">
        <f>IM_ER!$EP$21</f>
        <v>0</v>
      </c>
      <c r="N84" s="154">
        <f>IM_ER!$EQ$21</f>
        <v>0</v>
      </c>
      <c r="O84" s="155">
        <f>IM_ER!$FW$21</f>
        <v>0</v>
      </c>
      <c r="P84" s="155">
        <f>IM_ER!$FX$21</f>
        <v>0</v>
      </c>
      <c r="Q84" s="155">
        <f>IM_ER!$FY$21</f>
        <v>0</v>
      </c>
      <c r="R84" s="155">
        <f>IM_ER!$FZ$21</f>
        <v>0</v>
      </c>
      <c r="S84" s="155">
        <f>IM_ER!$GA$21</f>
        <v>0</v>
      </c>
      <c r="T84" s="155">
        <f>IM_ER!$GB$21</f>
        <v>0</v>
      </c>
    </row>
    <row r="85" spans="1:24">
      <c r="A85" s="149">
        <v>45127</v>
      </c>
      <c r="B85" s="158" t="s">
        <v>750</v>
      </c>
      <c r="C85" s="150" t="s">
        <v>749</v>
      </c>
      <c r="D85" s="150" t="s">
        <v>699</v>
      </c>
      <c r="E85" s="150" t="s">
        <v>752</v>
      </c>
      <c r="F85" s="157" t="s">
        <v>712</v>
      </c>
      <c r="G85" s="150" t="s">
        <v>702</v>
      </c>
      <c r="H85" s="150" t="s">
        <v>732</v>
      </c>
      <c r="I85" s="154">
        <f>IM_ER!$DX$21</f>
        <v>23</v>
      </c>
      <c r="J85" s="154">
        <f>IM_ER!$DY$21</f>
        <v>0</v>
      </c>
      <c r="K85" s="154">
        <f>IM_ER!$DZ$21</f>
        <v>23</v>
      </c>
      <c r="L85" s="154">
        <f>IM_ER!$EA$21</f>
        <v>0</v>
      </c>
      <c r="M85" s="154">
        <f>IM_ER!$EB$21</f>
        <v>0</v>
      </c>
      <c r="N85" s="154">
        <f>IM_ER!$EC$21</f>
        <v>0</v>
      </c>
      <c r="O85" s="155">
        <f>IM_ER!$FG$21</f>
        <v>21</v>
      </c>
      <c r="P85" s="155">
        <f>IM_ER!$FH$21</f>
        <v>0</v>
      </c>
      <c r="Q85" s="155">
        <f>IM_ER!$FI$21</f>
        <v>19</v>
      </c>
      <c r="R85" s="155">
        <f>IM_ER!$FJ$21</f>
        <v>0</v>
      </c>
      <c r="S85" s="155">
        <f>IM_ER!$FK$21</f>
        <v>0</v>
      </c>
      <c r="T85" s="155">
        <f>IM_ER!$FL$21</f>
        <v>2</v>
      </c>
      <c r="U85" s="156">
        <f>SUM(Coorte12Meses!$J$21,Coorte12Meses!$L$21)</f>
        <v>26</v>
      </c>
      <c r="V85" s="156">
        <f>Coorte12Meses!$I$21</f>
        <v>27</v>
      </c>
      <c r="W85" s="156">
        <f>SUM(Coorte12Meses!$Y$21,Coorte12Meses!$AA$21)</f>
        <v>64</v>
      </c>
      <c r="X85" s="156">
        <f>Coorte12Meses!$X$21</f>
        <v>69</v>
      </c>
    </row>
    <row r="86" spans="1:24">
      <c r="B86" s="159"/>
    </row>
    <row r="87" spans="1:24">
      <c r="A87" s="149">
        <v>45127</v>
      </c>
      <c r="B87" s="158" t="s">
        <v>750</v>
      </c>
      <c r="C87" s="150" t="s">
        <v>749</v>
      </c>
      <c r="D87" s="150" t="s">
        <v>699</v>
      </c>
      <c r="E87" s="150" t="s">
        <v>752</v>
      </c>
      <c r="F87" s="157" t="s">
        <v>713</v>
      </c>
      <c r="G87" s="150" t="s">
        <v>702</v>
      </c>
      <c r="H87" s="150" t="s">
        <v>728</v>
      </c>
      <c r="I87" s="154">
        <f>IM_ER!$ES$22</f>
        <v>1</v>
      </c>
      <c r="J87" s="154">
        <f>IM_ER!$ET$22</f>
        <v>0</v>
      </c>
      <c r="K87" s="154">
        <f>IM_ER!$EU$22</f>
        <v>1</v>
      </c>
      <c r="L87" s="154">
        <f>IM_ER!$EV$22</f>
        <v>0</v>
      </c>
      <c r="M87" s="154">
        <f>IM_ER!$EW$22</f>
        <v>0</v>
      </c>
      <c r="N87" s="154">
        <f>IM_ER!$EX$22</f>
        <v>0</v>
      </c>
      <c r="O87" s="155">
        <f>IM_ER!$GE$22</f>
        <v>2</v>
      </c>
      <c r="P87" s="155">
        <f>IM_ER!$GF$22</f>
        <v>0</v>
      </c>
      <c r="Q87" s="155">
        <f>IM_ER!$GG$22</f>
        <v>1</v>
      </c>
      <c r="R87" s="155">
        <f>IM_ER!$GH$22</f>
        <v>0</v>
      </c>
      <c r="S87" s="155">
        <f>IM_ER!$GI$22</f>
        <v>1</v>
      </c>
      <c r="T87" s="155">
        <f>IM_ER!$GJ$22</f>
        <v>1</v>
      </c>
    </row>
    <row r="88" spans="1:24">
      <c r="A88" s="149">
        <v>45127</v>
      </c>
      <c r="B88" s="158" t="s">
        <v>750</v>
      </c>
      <c r="C88" s="150" t="s">
        <v>749</v>
      </c>
      <c r="D88" s="150" t="s">
        <v>699</v>
      </c>
      <c r="E88" s="150" t="s">
        <v>752</v>
      </c>
      <c r="F88" s="157" t="s">
        <v>713</v>
      </c>
      <c r="G88" s="150" t="s">
        <v>702</v>
      </c>
      <c r="H88" s="150" t="s">
        <v>729</v>
      </c>
      <c r="I88" s="154">
        <f>IM_ER!$EZ$22</f>
        <v>20</v>
      </c>
      <c r="J88" s="154">
        <f>IM_ER!$FA$22</f>
        <v>2</v>
      </c>
      <c r="K88" s="154">
        <f>IM_ER!$FB$22</f>
        <v>18</v>
      </c>
      <c r="L88" s="154">
        <f>IM_ER!$FC$22</f>
        <v>0</v>
      </c>
      <c r="M88" s="154">
        <f>IM_ER!$FD$22</f>
        <v>0</v>
      </c>
      <c r="N88" s="154">
        <f>IM_ER!$FE$22</f>
        <v>0</v>
      </c>
      <c r="O88" s="155">
        <f>IM_ER!$GM$22</f>
        <v>40</v>
      </c>
      <c r="P88" s="155">
        <f>IM_ER!$GN$22</f>
        <v>2</v>
      </c>
      <c r="Q88" s="155">
        <f>IM_ER!$GO$22</f>
        <v>30</v>
      </c>
      <c r="R88" s="155">
        <f>IM_ER!$GP$22</f>
        <v>0</v>
      </c>
      <c r="S88" s="155">
        <f>IM_ER!$GQ$22</f>
        <v>2</v>
      </c>
      <c r="T88" s="155">
        <f>IM_ER!$GR$22</f>
        <v>8</v>
      </c>
    </row>
    <row r="89" spans="1:24">
      <c r="A89" s="149">
        <v>45127</v>
      </c>
      <c r="B89" s="158" t="s">
        <v>750</v>
      </c>
      <c r="C89" s="150" t="s">
        <v>749</v>
      </c>
      <c r="D89" s="150" t="s">
        <v>699</v>
      </c>
      <c r="E89" s="150" t="s">
        <v>752</v>
      </c>
      <c r="F89" s="157" t="s">
        <v>713</v>
      </c>
      <c r="G89" s="150" t="s">
        <v>702</v>
      </c>
      <c r="H89" s="150" t="s">
        <v>730</v>
      </c>
      <c r="I89" s="154">
        <f>IM_ER!$EE$22</f>
        <v>2</v>
      </c>
      <c r="J89" s="154">
        <f>IM_ER!$EF$22</f>
        <v>0</v>
      </c>
      <c r="K89" s="154">
        <f>IM_ER!$EG$22</f>
        <v>2</v>
      </c>
      <c r="L89" s="154">
        <f>IM_ER!$EH$22</f>
        <v>0</v>
      </c>
      <c r="M89" s="154">
        <f>IM_ER!$EI$22</f>
        <v>0</v>
      </c>
      <c r="N89" s="154">
        <f>IM_ER!$EJ$22</f>
        <v>0</v>
      </c>
      <c r="O89" s="155">
        <f>IM_ER!$FO$22</f>
        <v>0</v>
      </c>
      <c r="P89" s="155">
        <f>IM_ER!$FP$22</f>
        <v>0</v>
      </c>
      <c r="Q89" s="155">
        <f>IM_ER!$FQ$22</f>
        <v>0</v>
      </c>
      <c r="R89" s="155">
        <f>IM_ER!$FR$22</f>
        <v>0</v>
      </c>
      <c r="S89" s="155">
        <f>IM_ER!$FS$22</f>
        <v>0</v>
      </c>
      <c r="T89" s="155">
        <f>IM_ER!$FT$22</f>
        <v>0</v>
      </c>
    </row>
    <row r="90" spans="1:24">
      <c r="A90" s="149">
        <v>45127</v>
      </c>
      <c r="B90" s="158" t="s">
        <v>750</v>
      </c>
      <c r="C90" s="150" t="s">
        <v>749</v>
      </c>
      <c r="D90" s="150" t="s">
        <v>699</v>
      </c>
      <c r="E90" s="150" t="s">
        <v>752</v>
      </c>
      <c r="F90" s="157" t="s">
        <v>713</v>
      </c>
      <c r="G90" s="150" t="s">
        <v>702</v>
      </c>
      <c r="H90" s="150" t="s">
        <v>731</v>
      </c>
      <c r="I90" s="154">
        <f>IM_ER!$EL$22</f>
        <v>0</v>
      </c>
      <c r="J90" s="154">
        <f>IM_ER!$EM$22</f>
        <v>0</v>
      </c>
      <c r="K90" s="154">
        <f>IM_ER!$EN$22</f>
        <v>0</v>
      </c>
      <c r="L90" s="154">
        <f>IM_ER!$EO$22</f>
        <v>0</v>
      </c>
      <c r="M90" s="154">
        <f>IM_ER!$EP$22</f>
        <v>0</v>
      </c>
      <c r="N90" s="154">
        <f>IM_ER!$EQ$22</f>
        <v>0</v>
      </c>
      <c r="O90" s="155">
        <f>IM_ER!$FW$22</f>
        <v>0</v>
      </c>
      <c r="P90" s="155">
        <f>IM_ER!$FX$22</f>
        <v>0</v>
      </c>
      <c r="Q90" s="155">
        <f>IM_ER!$FY$22</f>
        <v>0</v>
      </c>
      <c r="R90" s="155">
        <f>IM_ER!$FZ$22</f>
        <v>0</v>
      </c>
      <c r="S90" s="155">
        <f>IM_ER!$GA$22</f>
        <v>0</v>
      </c>
      <c r="T90" s="155">
        <f>IM_ER!$GB$22</f>
        <v>0</v>
      </c>
    </row>
    <row r="91" spans="1:24">
      <c r="A91" s="149">
        <v>45127</v>
      </c>
      <c r="B91" s="158" t="s">
        <v>750</v>
      </c>
      <c r="C91" s="150" t="s">
        <v>749</v>
      </c>
      <c r="D91" s="150" t="s">
        <v>699</v>
      </c>
      <c r="E91" s="150" t="s">
        <v>752</v>
      </c>
      <c r="F91" s="157" t="s">
        <v>713</v>
      </c>
      <c r="G91" s="150" t="s">
        <v>702</v>
      </c>
      <c r="H91" s="150" t="s">
        <v>732</v>
      </c>
      <c r="I91" s="154">
        <f>IM_ER!$DX$22</f>
        <v>23</v>
      </c>
      <c r="J91" s="154">
        <f>IM_ER!$DY$22</f>
        <v>2</v>
      </c>
      <c r="K91" s="154">
        <f>IM_ER!$DZ$22</f>
        <v>21</v>
      </c>
      <c r="L91" s="154">
        <f>IM_ER!$EA$22</f>
        <v>0</v>
      </c>
      <c r="M91" s="154">
        <f>IM_ER!$EB$22</f>
        <v>0</v>
      </c>
      <c r="N91" s="154">
        <f>IM_ER!$EC$22</f>
        <v>0</v>
      </c>
      <c r="O91" s="155">
        <f>IM_ER!$FG$22</f>
        <v>42</v>
      </c>
      <c r="P91" s="155">
        <f>IM_ER!$FH$22</f>
        <v>2</v>
      </c>
      <c r="Q91" s="155">
        <f>IM_ER!$FI$22</f>
        <v>31</v>
      </c>
      <c r="R91" s="155">
        <f>IM_ER!$FJ$22</f>
        <v>0</v>
      </c>
      <c r="S91" s="155">
        <f>IM_ER!$FK$22</f>
        <v>3</v>
      </c>
      <c r="T91" s="155">
        <f>IM_ER!$FL$22</f>
        <v>9</v>
      </c>
      <c r="U91" s="156">
        <f>SUM(Coorte12Meses!$J$22,Coorte12Meses!$L$22)</f>
        <v>19</v>
      </c>
      <c r="V91" s="156">
        <f>Coorte12Meses!$I$22</f>
        <v>20</v>
      </c>
      <c r="W91" s="156">
        <f>SUM(Coorte12Meses!$Y$22,Coorte12Meses!$AA$22)</f>
        <v>69</v>
      </c>
      <c r="X91" s="156">
        <f>Coorte12Meses!$X$22</f>
        <v>79</v>
      </c>
    </row>
    <row r="92" spans="1:24">
      <c r="B92" s="159"/>
    </row>
    <row r="93" spans="1:24">
      <c r="A93" s="149">
        <v>45127</v>
      </c>
      <c r="B93" s="158" t="s">
        <v>750</v>
      </c>
      <c r="C93" s="150" t="s">
        <v>749</v>
      </c>
      <c r="D93" s="150" t="s">
        <v>699</v>
      </c>
      <c r="E93" s="150" t="s">
        <v>752</v>
      </c>
      <c r="F93" s="157" t="s">
        <v>714</v>
      </c>
      <c r="G93" s="150" t="s">
        <v>702</v>
      </c>
      <c r="H93" s="150" t="s">
        <v>728</v>
      </c>
      <c r="I93" s="154">
        <f>IM_ER!$ES$23</f>
        <v>0</v>
      </c>
      <c r="J93" s="154">
        <f>IM_ER!$ET$23</f>
        <v>0</v>
      </c>
      <c r="K93" s="154">
        <f>IM_ER!$EU$23</f>
        <v>0</v>
      </c>
      <c r="L93" s="154">
        <f>IM_ER!$EV$23</f>
        <v>0</v>
      </c>
      <c r="M93" s="154">
        <f>IM_ER!$EW$23</f>
        <v>0</v>
      </c>
      <c r="N93" s="154">
        <f>IM_ER!$EX$23</f>
        <v>0</v>
      </c>
      <c r="O93" s="155">
        <f>IM_ER!$GE$23</f>
        <v>3</v>
      </c>
      <c r="P93" s="155">
        <f>IM_ER!$GF$23</f>
        <v>0</v>
      </c>
      <c r="Q93" s="155">
        <f>IM_ER!$GG$23</f>
        <v>2</v>
      </c>
      <c r="R93" s="155">
        <f>IM_ER!$GH$23</f>
        <v>0</v>
      </c>
      <c r="S93" s="155">
        <f>IM_ER!$GI$23</f>
        <v>1</v>
      </c>
      <c r="T93" s="155">
        <f>IM_ER!$GJ$23</f>
        <v>1</v>
      </c>
    </row>
    <row r="94" spans="1:24">
      <c r="A94" s="149">
        <v>45127</v>
      </c>
      <c r="B94" s="158" t="s">
        <v>750</v>
      </c>
      <c r="C94" s="150" t="s">
        <v>749</v>
      </c>
      <c r="D94" s="150" t="s">
        <v>699</v>
      </c>
      <c r="E94" s="150" t="s">
        <v>752</v>
      </c>
      <c r="F94" s="157" t="s">
        <v>714</v>
      </c>
      <c r="G94" s="150" t="s">
        <v>702</v>
      </c>
      <c r="H94" s="150" t="s">
        <v>729</v>
      </c>
      <c r="I94" s="154">
        <f>IM_ER!$EZ$23</f>
        <v>34</v>
      </c>
      <c r="J94" s="154">
        <f>IM_ER!$FA$23</f>
        <v>0</v>
      </c>
      <c r="K94" s="154">
        <f>IM_ER!$FB$23</f>
        <v>33</v>
      </c>
      <c r="L94" s="154">
        <f>IM_ER!$FC$23</f>
        <v>0</v>
      </c>
      <c r="M94" s="154">
        <f>IM_ER!$FD$23</f>
        <v>1</v>
      </c>
      <c r="N94" s="154">
        <f>IM_ER!$FE$23</f>
        <v>0</v>
      </c>
      <c r="O94" s="155">
        <f>IM_ER!$GM$23</f>
        <v>41</v>
      </c>
      <c r="P94" s="155">
        <f>IM_ER!$GN$23</f>
        <v>1</v>
      </c>
      <c r="Q94" s="155">
        <f>IM_ER!$GO$23</f>
        <v>37</v>
      </c>
      <c r="R94" s="155">
        <f>IM_ER!$GP$23</f>
        <v>0</v>
      </c>
      <c r="S94" s="155">
        <f>IM_ER!$GQ$23</f>
        <v>1</v>
      </c>
      <c r="T94" s="155">
        <f>IM_ER!$GR$23</f>
        <v>3</v>
      </c>
    </row>
    <row r="95" spans="1:24">
      <c r="A95" s="149">
        <v>45127</v>
      </c>
      <c r="B95" s="158" t="s">
        <v>750</v>
      </c>
      <c r="C95" s="150" t="s">
        <v>749</v>
      </c>
      <c r="D95" s="150" t="s">
        <v>699</v>
      </c>
      <c r="E95" s="150" t="s">
        <v>752</v>
      </c>
      <c r="F95" s="157" t="s">
        <v>714</v>
      </c>
      <c r="G95" s="150" t="s">
        <v>702</v>
      </c>
      <c r="H95" s="150" t="s">
        <v>730</v>
      </c>
      <c r="I95" s="154">
        <f>IM_ER!$EE$23</f>
        <v>2</v>
      </c>
      <c r="J95" s="154">
        <f>IM_ER!$EF$23</f>
        <v>0</v>
      </c>
      <c r="K95" s="154">
        <f>IM_ER!$EG$23</f>
        <v>2</v>
      </c>
      <c r="L95" s="154">
        <f>IM_ER!$EH$23</f>
        <v>0</v>
      </c>
      <c r="M95" s="154">
        <f>IM_ER!$EI$23</f>
        <v>0</v>
      </c>
      <c r="N95" s="154">
        <f>IM_ER!$EJ$23</f>
        <v>0</v>
      </c>
      <c r="O95" s="155">
        <f>IM_ER!$FO$23</f>
        <v>1</v>
      </c>
      <c r="P95" s="155">
        <f>IM_ER!$FP$23</f>
        <v>0</v>
      </c>
      <c r="Q95" s="155">
        <f>IM_ER!$FQ$23</f>
        <v>1</v>
      </c>
      <c r="R95" s="155">
        <f>IM_ER!$FR$23</f>
        <v>0</v>
      </c>
      <c r="S95" s="155">
        <f>IM_ER!$FS$23</f>
        <v>0</v>
      </c>
      <c r="T95" s="155">
        <f>IM_ER!$FT$23</f>
        <v>0</v>
      </c>
    </row>
    <row r="96" spans="1:24">
      <c r="A96" s="149">
        <v>45127</v>
      </c>
      <c r="B96" s="158" t="s">
        <v>750</v>
      </c>
      <c r="C96" s="150" t="s">
        <v>749</v>
      </c>
      <c r="D96" s="150" t="s">
        <v>699</v>
      </c>
      <c r="E96" s="150" t="s">
        <v>752</v>
      </c>
      <c r="F96" s="157" t="s">
        <v>714</v>
      </c>
      <c r="G96" s="150" t="s">
        <v>702</v>
      </c>
      <c r="H96" s="150" t="s">
        <v>731</v>
      </c>
      <c r="I96" s="154">
        <f>IM_ER!$EL$23</f>
        <v>0</v>
      </c>
      <c r="J96" s="154">
        <f>IM_ER!$EM$23</f>
        <v>0</v>
      </c>
      <c r="K96" s="154">
        <f>IM_ER!$EN$23</f>
        <v>0</v>
      </c>
      <c r="L96" s="154">
        <f>IM_ER!$EO$23</f>
        <v>0</v>
      </c>
      <c r="M96" s="154">
        <f>IM_ER!$EP$23</f>
        <v>0</v>
      </c>
      <c r="N96" s="154">
        <f>IM_ER!$EQ$23</f>
        <v>0</v>
      </c>
      <c r="O96" s="155">
        <f>IM_ER!$FW$23</f>
        <v>1</v>
      </c>
      <c r="P96" s="155">
        <f>IM_ER!$FX$23</f>
        <v>0</v>
      </c>
      <c r="Q96" s="155">
        <f>IM_ER!$FY$23</f>
        <v>1</v>
      </c>
      <c r="R96" s="155">
        <f>IM_ER!$FZ$23</f>
        <v>0</v>
      </c>
      <c r="S96" s="155">
        <f>IM_ER!$GA$23</f>
        <v>0</v>
      </c>
      <c r="T96" s="155">
        <f>IM_ER!$GB$23</f>
        <v>0</v>
      </c>
    </row>
    <row r="97" spans="1:24">
      <c r="A97" s="149">
        <v>45127</v>
      </c>
      <c r="B97" s="158" t="s">
        <v>750</v>
      </c>
      <c r="C97" s="150" t="s">
        <v>749</v>
      </c>
      <c r="D97" s="150" t="s">
        <v>699</v>
      </c>
      <c r="E97" s="150" t="s">
        <v>752</v>
      </c>
      <c r="F97" s="157" t="s">
        <v>714</v>
      </c>
      <c r="G97" s="150" t="s">
        <v>702</v>
      </c>
      <c r="H97" s="150" t="s">
        <v>732</v>
      </c>
      <c r="I97" s="154">
        <f>IM_ER!$DX$23</f>
        <v>36</v>
      </c>
      <c r="J97" s="154">
        <f>IM_ER!$DY$23</f>
        <v>0</v>
      </c>
      <c r="K97" s="154">
        <f>IM_ER!$DZ$23</f>
        <v>35</v>
      </c>
      <c r="L97" s="154">
        <f>IM_ER!$EA$23</f>
        <v>0</v>
      </c>
      <c r="M97" s="154">
        <f>IM_ER!$EB$23</f>
        <v>1</v>
      </c>
      <c r="N97" s="154">
        <f>IM_ER!$EC$23</f>
        <v>0</v>
      </c>
      <c r="O97" s="155">
        <f>IM_ER!$FG$23</f>
        <v>46</v>
      </c>
      <c r="P97" s="155">
        <f>IM_ER!$FH$23</f>
        <v>1</v>
      </c>
      <c r="Q97" s="155">
        <f>IM_ER!$FI$23</f>
        <v>41</v>
      </c>
      <c r="R97" s="155">
        <f>IM_ER!$FJ$23</f>
        <v>0</v>
      </c>
      <c r="S97" s="155">
        <f>IM_ER!$FK$23</f>
        <v>2</v>
      </c>
      <c r="T97" s="155">
        <f>IM_ER!$FL$23</f>
        <v>4</v>
      </c>
      <c r="U97" s="156">
        <f>SUM(Coorte12Meses!$J$23,Coorte12Meses!$L$23)</f>
        <v>20</v>
      </c>
      <c r="V97" s="156">
        <f>Coorte12Meses!$I$23</f>
        <v>29</v>
      </c>
      <c r="W97" s="156">
        <f>SUM(Coorte12Meses!$Y$23,Coorte12Meses!$AA$23)</f>
        <v>82</v>
      </c>
      <c r="X97" s="156">
        <f>Coorte12Meses!$X$23</f>
        <v>95</v>
      </c>
    </row>
    <row r="98" spans="1:24">
      <c r="B98" s="159"/>
    </row>
    <row r="99" spans="1:24">
      <c r="A99" s="149">
        <v>45127</v>
      </c>
      <c r="B99" s="158" t="s">
        <v>750</v>
      </c>
      <c r="C99" s="150" t="s">
        <v>749</v>
      </c>
      <c r="D99" s="150" t="s">
        <v>699</v>
      </c>
      <c r="E99" s="150" t="s">
        <v>753</v>
      </c>
      <c r="F99" s="157" t="s">
        <v>715</v>
      </c>
      <c r="G99" s="150" t="s">
        <v>702</v>
      </c>
      <c r="H99" s="150" t="s">
        <v>728</v>
      </c>
      <c r="I99" s="154">
        <f>IM_ER!$ES$24</f>
        <v>2</v>
      </c>
      <c r="J99" s="154">
        <f>IM_ER!$ET$24</f>
        <v>0</v>
      </c>
      <c r="K99" s="154">
        <f>IM_ER!$EU$24</f>
        <v>2</v>
      </c>
      <c r="L99" s="154">
        <f>IM_ER!$EV$24</f>
        <v>0</v>
      </c>
      <c r="M99" s="154">
        <f>IM_ER!$EW$24</f>
        <v>0</v>
      </c>
      <c r="N99" s="154">
        <f>IM_ER!$EX$24</f>
        <v>0</v>
      </c>
      <c r="O99" s="155">
        <f>IM_ER!$GE$24</f>
        <v>4</v>
      </c>
      <c r="P99" s="155">
        <f>IM_ER!$GF$24</f>
        <v>0</v>
      </c>
      <c r="Q99" s="155">
        <f>IM_ER!$GG$24</f>
        <v>3</v>
      </c>
      <c r="R99" s="155">
        <f>IM_ER!$GH$24</f>
        <v>0</v>
      </c>
      <c r="S99" s="155">
        <f>IM_ER!$GI$24</f>
        <v>0</v>
      </c>
      <c r="T99" s="155">
        <f>IM_ER!$GJ$24</f>
        <v>1</v>
      </c>
    </row>
    <row r="100" spans="1:24">
      <c r="A100" s="149">
        <v>45127</v>
      </c>
      <c r="B100" s="158" t="s">
        <v>750</v>
      </c>
      <c r="C100" s="150" t="s">
        <v>749</v>
      </c>
      <c r="D100" s="150" t="s">
        <v>699</v>
      </c>
      <c r="E100" s="150" t="s">
        <v>753</v>
      </c>
      <c r="F100" s="157" t="s">
        <v>715</v>
      </c>
      <c r="G100" s="150" t="s">
        <v>702</v>
      </c>
      <c r="H100" s="150" t="s">
        <v>729</v>
      </c>
      <c r="I100" s="154">
        <f>IM_ER!$EZ$24</f>
        <v>55</v>
      </c>
      <c r="J100" s="154">
        <f>IM_ER!$FA$24</f>
        <v>2</v>
      </c>
      <c r="K100" s="154">
        <f>IM_ER!$FB$24</f>
        <v>53</v>
      </c>
      <c r="L100" s="154">
        <f>IM_ER!$FC$24</f>
        <v>0</v>
      </c>
      <c r="M100" s="154">
        <f>IM_ER!$FD$24</f>
        <v>0</v>
      </c>
      <c r="N100" s="154">
        <f>IM_ER!$FE$24</f>
        <v>0</v>
      </c>
      <c r="O100" s="155">
        <f>IM_ER!$GM$24</f>
        <v>69</v>
      </c>
      <c r="P100" s="155">
        <f>IM_ER!$GN$24</f>
        <v>10</v>
      </c>
      <c r="Q100" s="155">
        <f>IM_ER!$GO$24</f>
        <v>53</v>
      </c>
      <c r="R100" s="155">
        <f>IM_ER!$GP$24</f>
        <v>0</v>
      </c>
      <c r="S100" s="155">
        <f>IM_ER!$GQ$24</f>
        <v>10</v>
      </c>
      <c r="T100" s="155">
        <f>IM_ER!$GR$24</f>
        <v>6</v>
      </c>
    </row>
    <row r="101" spans="1:24">
      <c r="A101" s="149">
        <v>45127</v>
      </c>
      <c r="B101" s="158" t="s">
        <v>750</v>
      </c>
      <c r="C101" s="150" t="s">
        <v>749</v>
      </c>
      <c r="D101" s="150" t="s">
        <v>699</v>
      </c>
      <c r="E101" s="150" t="s">
        <v>753</v>
      </c>
      <c r="F101" s="157" t="s">
        <v>715</v>
      </c>
      <c r="G101" s="150" t="s">
        <v>702</v>
      </c>
      <c r="H101" s="150" t="s">
        <v>730</v>
      </c>
      <c r="I101" s="154">
        <f>IM_ER!$EE$24</f>
        <v>3</v>
      </c>
      <c r="J101" s="154">
        <f>IM_ER!$EF$24</f>
        <v>0</v>
      </c>
      <c r="K101" s="154">
        <f>IM_ER!$EG$24</f>
        <v>3</v>
      </c>
      <c r="L101" s="154">
        <f>IM_ER!$EH$24</f>
        <v>0</v>
      </c>
      <c r="M101" s="154">
        <f>IM_ER!$EI$24</f>
        <v>0</v>
      </c>
      <c r="N101" s="154">
        <f>IM_ER!$EJ$24</f>
        <v>0</v>
      </c>
      <c r="O101" s="155">
        <f>IM_ER!$FO$24</f>
        <v>7</v>
      </c>
      <c r="P101" s="155">
        <f>IM_ER!$FP$24</f>
        <v>0</v>
      </c>
      <c r="Q101" s="155">
        <f>IM_ER!$FQ$24</f>
        <v>7</v>
      </c>
      <c r="R101" s="155">
        <f>IM_ER!$FR$24</f>
        <v>0</v>
      </c>
      <c r="S101" s="155">
        <f>IM_ER!$FS$24</f>
        <v>0</v>
      </c>
      <c r="T101" s="155">
        <f>IM_ER!$FT$24</f>
        <v>0</v>
      </c>
    </row>
    <row r="102" spans="1:24">
      <c r="A102" s="149">
        <v>45127</v>
      </c>
      <c r="B102" s="158" t="s">
        <v>750</v>
      </c>
      <c r="C102" s="150" t="s">
        <v>749</v>
      </c>
      <c r="D102" s="150" t="s">
        <v>699</v>
      </c>
      <c r="E102" s="150" t="s">
        <v>753</v>
      </c>
      <c r="F102" s="157" t="s">
        <v>715</v>
      </c>
      <c r="G102" s="150" t="s">
        <v>702</v>
      </c>
      <c r="H102" s="150" t="s">
        <v>731</v>
      </c>
      <c r="I102" s="154">
        <f>IM_ER!$EL$24</f>
        <v>0</v>
      </c>
      <c r="J102" s="154">
        <f>IM_ER!$EM$24</f>
        <v>0</v>
      </c>
      <c r="K102" s="154">
        <f>IM_ER!$EN$24</f>
        <v>0</v>
      </c>
      <c r="L102" s="154">
        <f>IM_ER!$EO$24</f>
        <v>0</v>
      </c>
      <c r="M102" s="154">
        <f>IM_ER!$EP$24</f>
        <v>0</v>
      </c>
      <c r="N102" s="154">
        <f>IM_ER!$EQ$24</f>
        <v>0</v>
      </c>
      <c r="O102" s="155">
        <f>IM_ER!$FW$24</f>
        <v>2</v>
      </c>
      <c r="P102" s="155">
        <f>IM_ER!$FX$24</f>
        <v>0</v>
      </c>
      <c r="Q102" s="155">
        <f>IM_ER!$FY$24</f>
        <v>2</v>
      </c>
      <c r="R102" s="155">
        <f>IM_ER!$FZ$24</f>
        <v>0</v>
      </c>
      <c r="S102" s="155">
        <f>IM_ER!$GA$24</f>
        <v>0</v>
      </c>
      <c r="T102" s="155">
        <f>IM_ER!$GB$24</f>
        <v>0</v>
      </c>
    </row>
    <row r="103" spans="1:24">
      <c r="A103" s="149">
        <v>45127</v>
      </c>
      <c r="B103" s="158" t="s">
        <v>750</v>
      </c>
      <c r="C103" s="150" t="s">
        <v>749</v>
      </c>
      <c r="D103" s="150" t="s">
        <v>699</v>
      </c>
      <c r="E103" s="150" t="s">
        <v>753</v>
      </c>
      <c r="F103" s="157" t="s">
        <v>715</v>
      </c>
      <c r="G103" s="150" t="s">
        <v>702</v>
      </c>
      <c r="H103" s="150" t="s">
        <v>732</v>
      </c>
      <c r="I103" s="154">
        <f>IM_ER!$DX$24</f>
        <v>60</v>
      </c>
      <c r="J103" s="154">
        <f>IM_ER!$DY$24</f>
        <v>2</v>
      </c>
      <c r="K103" s="154">
        <f>IM_ER!$DZ$24</f>
        <v>58</v>
      </c>
      <c r="L103" s="154">
        <f>IM_ER!$EA$24</f>
        <v>0</v>
      </c>
      <c r="M103" s="154">
        <f>IM_ER!$EB$24</f>
        <v>0</v>
      </c>
      <c r="N103" s="154">
        <f>IM_ER!$EC$24</f>
        <v>0</v>
      </c>
      <c r="O103" s="155">
        <f>IM_ER!$FG$24</f>
        <v>82</v>
      </c>
      <c r="P103" s="155">
        <f>IM_ER!$FH$24</f>
        <v>10</v>
      </c>
      <c r="Q103" s="155">
        <f>IM_ER!$FI$24</f>
        <v>65</v>
      </c>
      <c r="R103" s="155">
        <f>IM_ER!$FJ$24</f>
        <v>0</v>
      </c>
      <c r="S103" s="155">
        <f>IM_ER!$FK$24</f>
        <v>10</v>
      </c>
      <c r="T103" s="155">
        <f>IM_ER!$FL$24</f>
        <v>7</v>
      </c>
      <c r="U103" s="156">
        <f>SUM(Coorte12Meses!$J$24,Coorte12Meses!$L$24)</f>
        <v>55</v>
      </c>
      <c r="V103" s="156">
        <f>Coorte12Meses!$I$24</f>
        <v>69</v>
      </c>
      <c r="W103" s="156">
        <f>SUM(Coorte12Meses!$Y$24,Coorte12Meses!$AA$24)</f>
        <v>144</v>
      </c>
      <c r="X103" s="156">
        <f>Coorte12Meses!$X$24</f>
        <v>192</v>
      </c>
    </row>
    <row r="104" spans="1:24">
      <c r="B104" s="159"/>
    </row>
    <row r="105" spans="1:24">
      <c r="A105" s="149">
        <v>45127</v>
      </c>
      <c r="B105" s="158" t="s">
        <v>750</v>
      </c>
      <c r="C105" s="150" t="s">
        <v>749</v>
      </c>
      <c r="D105" s="150" t="s">
        <v>699</v>
      </c>
      <c r="E105" s="150" t="s">
        <v>753</v>
      </c>
      <c r="F105" s="157" t="s">
        <v>716</v>
      </c>
      <c r="G105" s="150" t="s">
        <v>702</v>
      </c>
      <c r="H105" s="150" t="s">
        <v>728</v>
      </c>
      <c r="I105" s="154">
        <f>IM_ER!$ES$25</f>
        <v>0</v>
      </c>
      <c r="J105" s="154">
        <f>IM_ER!$ET$25</f>
        <v>0</v>
      </c>
      <c r="K105" s="154">
        <f>IM_ER!$EU$25</f>
        <v>0</v>
      </c>
      <c r="L105" s="154">
        <f>IM_ER!$EV$25</f>
        <v>0</v>
      </c>
      <c r="M105" s="154">
        <f>IM_ER!$EW$25</f>
        <v>0</v>
      </c>
      <c r="N105" s="154">
        <f>IM_ER!$EX$25</f>
        <v>0</v>
      </c>
      <c r="O105" s="155">
        <f>IM_ER!$GE$25</f>
        <v>0</v>
      </c>
      <c r="P105" s="155">
        <f>IM_ER!$GF$25</f>
        <v>0</v>
      </c>
      <c r="Q105" s="155">
        <f>IM_ER!$GG$25</f>
        <v>0</v>
      </c>
      <c r="R105" s="155">
        <f>IM_ER!$GH$25</f>
        <v>0</v>
      </c>
      <c r="S105" s="155">
        <f>IM_ER!$GI$25</f>
        <v>0</v>
      </c>
      <c r="T105" s="155">
        <f>IM_ER!$GJ$25</f>
        <v>0</v>
      </c>
    </row>
    <row r="106" spans="1:24">
      <c r="A106" s="149">
        <v>45127</v>
      </c>
      <c r="B106" s="158" t="s">
        <v>750</v>
      </c>
      <c r="C106" s="150" t="s">
        <v>749</v>
      </c>
      <c r="D106" s="150" t="s">
        <v>699</v>
      </c>
      <c r="E106" s="150" t="s">
        <v>753</v>
      </c>
      <c r="F106" s="157" t="s">
        <v>716</v>
      </c>
      <c r="G106" s="150" t="s">
        <v>702</v>
      </c>
      <c r="H106" s="150" t="s">
        <v>729</v>
      </c>
      <c r="I106" s="154">
        <f>IM_ER!$EZ$25</f>
        <v>8</v>
      </c>
      <c r="J106" s="154">
        <f>IM_ER!$FA$25</f>
        <v>1</v>
      </c>
      <c r="K106" s="154">
        <f>IM_ER!$FB$25</f>
        <v>7</v>
      </c>
      <c r="L106" s="154">
        <f>IM_ER!$FC$25</f>
        <v>0</v>
      </c>
      <c r="M106" s="154">
        <f>IM_ER!$FD$25</f>
        <v>0</v>
      </c>
      <c r="N106" s="154">
        <f>IM_ER!$FE$25</f>
        <v>0</v>
      </c>
      <c r="O106" s="155">
        <f>IM_ER!$GM$25</f>
        <v>6</v>
      </c>
      <c r="P106" s="155">
        <f>IM_ER!$GN$25</f>
        <v>0</v>
      </c>
      <c r="Q106" s="155">
        <f>IM_ER!$GO$25</f>
        <v>5</v>
      </c>
      <c r="R106" s="155">
        <f>IM_ER!$GP$25</f>
        <v>0</v>
      </c>
      <c r="S106" s="155">
        <f>IM_ER!$GQ$25</f>
        <v>1</v>
      </c>
      <c r="T106" s="155">
        <f>IM_ER!$GR$25</f>
        <v>1</v>
      </c>
    </row>
    <row r="107" spans="1:24">
      <c r="A107" s="149">
        <v>45127</v>
      </c>
      <c r="B107" s="158" t="s">
        <v>750</v>
      </c>
      <c r="C107" s="150" t="s">
        <v>749</v>
      </c>
      <c r="D107" s="150" t="s">
        <v>699</v>
      </c>
      <c r="E107" s="150" t="s">
        <v>753</v>
      </c>
      <c r="F107" s="157" t="s">
        <v>716</v>
      </c>
      <c r="G107" s="150" t="s">
        <v>702</v>
      </c>
      <c r="H107" s="150" t="s">
        <v>730</v>
      </c>
      <c r="I107" s="154">
        <f>IM_ER!$EE$25</f>
        <v>0</v>
      </c>
      <c r="J107" s="154">
        <f>IM_ER!$EF$25</f>
        <v>0</v>
      </c>
      <c r="K107" s="154">
        <f>IM_ER!$EG$25</f>
        <v>0</v>
      </c>
      <c r="L107" s="154">
        <f>IM_ER!$EH$25</f>
        <v>0</v>
      </c>
      <c r="M107" s="154">
        <f>IM_ER!$EI$25</f>
        <v>0</v>
      </c>
      <c r="N107" s="154">
        <f>IM_ER!$EJ$25</f>
        <v>0</v>
      </c>
      <c r="O107" s="155">
        <f>IM_ER!$FO$25</f>
        <v>0</v>
      </c>
      <c r="P107" s="155">
        <f>IM_ER!$FP$25</f>
        <v>0</v>
      </c>
      <c r="Q107" s="155">
        <f>IM_ER!$FQ$25</f>
        <v>0</v>
      </c>
      <c r="R107" s="155">
        <f>IM_ER!$FR$25</f>
        <v>0</v>
      </c>
      <c r="S107" s="155">
        <f>IM_ER!$FS$25</f>
        <v>0</v>
      </c>
      <c r="T107" s="155">
        <f>IM_ER!$FT$25</f>
        <v>0</v>
      </c>
    </row>
    <row r="108" spans="1:24">
      <c r="A108" s="149">
        <v>45127</v>
      </c>
      <c r="B108" s="158" t="s">
        <v>750</v>
      </c>
      <c r="C108" s="150" t="s">
        <v>749</v>
      </c>
      <c r="D108" s="150" t="s">
        <v>699</v>
      </c>
      <c r="E108" s="150" t="s">
        <v>753</v>
      </c>
      <c r="F108" s="157" t="s">
        <v>716</v>
      </c>
      <c r="G108" s="150" t="s">
        <v>702</v>
      </c>
      <c r="H108" s="150" t="s">
        <v>731</v>
      </c>
      <c r="I108" s="154">
        <f>IM_ER!$EL$25</f>
        <v>0</v>
      </c>
      <c r="J108" s="154">
        <f>IM_ER!$EM$25</f>
        <v>0</v>
      </c>
      <c r="K108" s="154">
        <f>IM_ER!$EN$25</f>
        <v>0</v>
      </c>
      <c r="L108" s="154">
        <f>IM_ER!$EO$25</f>
        <v>0</v>
      </c>
      <c r="M108" s="154">
        <f>IM_ER!$EP$25</f>
        <v>0</v>
      </c>
      <c r="N108" s="154">
        <f>IM_ER!$EQ$25</f>
        <v>0</v>
      </c>
      <c r="O108" s="155">
        <f>IM_ER!$FW$25</f>
        <v>0</v>
      </c>
      <c r="P108" s="155">
        <f>IM_ER!$FX$25</f>
        <v>0</v>
      </c>
      <c r="Q108" s="155">
        <f>IM_ER!$FY$25</f>
        <v>0</v>
      </c>
      <c r="R108" s="155">
        <f>IM_ER!$FZ$25</f>
        <v>0</v>
      </c>
      <c r="S108" s="155">
        <f>IM_ER!$GA$25</f>
        <v>0</v>
      </c>
      <c r="T108" s="155">
        <f>IM_ER!$GB$25</f>
        <v>0</v>
      </c>
    </row>
    <row r="109" spans="1:24">
      <c r="A109" s="149">
        <v>45127</v>
      </c>
      <c r="B109" s="158" t="s">
        <v>750</v>
      </c>
      <c r="C109" s="150" t="s">
        <v>749</v>
      </c>
      <c r="D109" s="150" t="s">
        <v>699</v>
      </c>
      <c r="E109" s="150" t="s">
        <v>753</v>
      </c>
      <c r="F109" s="157" t="s">
        <v>716</v>
      </c>
      <c r="G109" s="150" t="s">
        <v>702</v>
      </c>
      <c r="H109" s="150" t="s">
        <v>732</v>
      </c>
      <c r="I109" s="154">
        <f>IM_ER!$DX$25</f>
        <v>8</v>
      </c>
      <c r="J109" s="154">
        <f>IM_ER!$DY$25</f>
        <v>1</v>
      </c>
      <c r="K109" s="154">
        <f>IM_ER!$DZ$25</f>
        <v>7</v>
      </c>
      <c r="L109" s="154">
        <f>IM_ER!$EA$25</f>
        <v>0</v>
      </c>
      <c r="M109" s="154">
        <f>IM_ER!$EB$25</f>
        <v>0</v>
      </c>
      <c r="N109" s="154">
        <f>IM_ER!$EC$25</f>
        <v>0</v>
      </c>
      <c r="O109" s="155">
        <f>IM_ER!$FG$25</f>
        <v>6</v>
      </c>
      <c r="P109" s="155">
        <f>IM_ER!$FH$25</f>
        <v>0</v>
      </c>
      <c r="Q109" s="155">
        <f>IM_ER!$FI$25</f>
        <v>5</v>
      </c>
      <c r="R109" s="155">
        <f>IM_ER!$FJ$25</f>
        <v>0</v>
      </c>
      <c r="S109" s="155">
        <f>IM_ER!$FK$25</f>
        <v>1</v>
      </c>
      <c r="T109" s="155">
        <f>IM_ER!$FL$25</f>
        <v>1</v>
      </c>
      <c r="U109" s="156">
        <f>SUM(Coorte12Meses!$J$25,Coorte12Meses!$L$25)</f>
        <v>4</v>
      </c>
      <c r="V109" s="156">
        <f>Coorte12Meses!$I$25</f>
        <v>5</v>
      </c>
      <c r="W109" s="156">
        <f>SUM(Coorte12Meses!$Y$25,Coorte12Meses!$AA$25)</f>
        <v>16</v>
      </c>
      <c r="X109" s="156">
        <f>Coorte12Meses!$X$25</f>
        <v>19</v>
      </c>
    </row>
    <row r="110" spans="1:24">
      <c r="B110" s="159"/>
    </row>
    <row r="111" spans="1:24">
      <c r="A111" s="149">
        <v>45127</v>
      </c>
      <c r="B111" s="158" t="s">
        <v>750</v>
      </c>
      <c r="C111" s="150" t="s">
        <v>749</v>
      </c>
      <c r="D111" s="150" t="s">
        <v>699</v>
      </c>
      <c r="E111" s="150" t="s">
        <v>753</v>
      </c>
      <c r="F111" s="157" t="s">
        <v>717</v>
      </c>
      <c r="G111" s="150" t="s">
        <v>702</v>
      </c>
      <c r="H111" s="150" t="s">
        <v>728</v>
      </c>
      <c r="I111" s="154">
        <f>IM_ER!$ES$26</f>
        <v>1</v>
      </c>
      <c r="J111" s="154">
        <f>IM_ER!$ET$26</f>
        <v>1</v>
      </c>
      <c r="K111" s="154">
        <f>IM_ER!$EU$26</f>
        <v>0</v>
      </c>
      <c r="L111" s="154">
        <f>IM_ER!$EV$26</f>
        <v>0</v>
      </c>
      <c r="M111" s="154">
        <f>IM_ER!$EW$26</f>
        <v>0</v>
      </c>
      <c r="N111" s="154">
        <f>IM_ER!$EX$26</f>
        <v>0</v>
      </c>
      <c r="O111" s="155">
        <f>IM_ER!$GE$26</f>
        <v>1</v>
      </c>
      <c r="P111" s="155">
        <f>IM_ER!$GF$26</f>
        <v>0</v>
      </c>
      <c r="Q111" s="155">
        <f>IM_ER!$GG$26</f>
        <v>1</v>
      </c>
      <c r="R111" s="155">
        <f>IM_ER!$GH$26</f>
        <v>0</v>
      </c>
      <c r="S111" s="155">
        <f>IM_ER!$GI$26</f>
        <v>0</v>
      </c>
      <c r="T111" s="155">
        <f>IM_ER!$GJ$26</f>
        <v>0</v>
      </c>
    </row>
    <row r="112" spans="1:24">
      <c r="A112" s="149">
        <v>45127</v>
      </c>
      <c r="B112" s="158" t="s">
        <v>750</v>
      </c>
      <c r="C112" s="150" t="s">
        <v>749</v>
      </c>
      <c r="D112" s="150" t="s">
        <v>699</v>
      </c>
      <c r="E112" s="150" t="s">
        <v>753</v>
      </c>
      <c r="F112" s="157" t="s">
        <v>717</v>
      </c>
      <c r="G112" s="150" t="s">
        <v>702</v>
      </c>
      <c r="H112" s="150" t="s">
        <v>729</v>
      </c>
      <c r="I112" s="154">
        <f>IM_ER!$EZ$26</f>
        <v>18</v>
      </c>
      <c r="J112" s="154">
        <f>IM_ER!$FA$26</f>
        <v>1</v>
      </c>
      <c r="K112" s="154">
        <f>IM_ER!$FB$26</f>
        <v>13</v>
      </c>
      <c r="L112" s="154">
        <f>IM_ER!$FC$26</f>
        <v>0</v>
      </c>
      <c r="M112" s="154">
        <f>IM_ER!$FD$26</f>
        <v>4</v>
      </c>
      <c r="N112" s="154">
        <f>IM_ER!$FE$26</f>
        <v>0</v>
      </c>
      <c r="O112" s="155">
        <f>IM_ER!$GM$26</f>
        <v>22</v>
      </c>
      <c r="P112" s="155">
        <f>IM_ER!$GN$26</f>
        <v>1</v>
      </c>
      <c r="Q112" s="155">
        <f>IM_ER!$GO$26</f>
        <v>13</v>
      </c>
      <c r="R112" s="155">
        <f>IM_ER!$GP$26</f>
        <v>0</v>
      </c>
      <c r="S112" s="155">
        <f>IM_ER!$GQ$26</f>
        <v>1</v>
      </c>
      <c r="T112" s="155">
        <f>IM_ER!$GR$26</f>
        <v>8</v>
      </c>
    </row>
    <row r="113" spans="1:24">
      <c r="A113" s="149">
        <v>45127</v>
      </c>
      <c r="B113" s="158" t="s">
        <v>750</v>
      </c>
      <c r="C113" s="150" t="s">
        <v>749</v>
      </c>
      <c r="D113" s="150" t="s">
        <v>699</v>
      </c>
      <c r="E113" s="150" t="s">
        <v>753</v>
      </c>
      <c r="F113" s="157" t="s">
        <v>717</v>
      </c>
      <c r="G113" s="150" t="s">
        <v>702</v>
      </c>
      <c r="H113" s="150" t="s">
        <v>730</v>
      </c>
      <c r="I113" s="154">
        <f>IM_ER!$EE$26</f>
        <v>3</v>
      </c>
      <c r="J113" s="154">
        <f>IM_ER!$EF$26</f>
        <v>0</v>
      </c>
      <c r="K113" s="154">
        <f>IM_ER!$EG$26</f>
        <v>3</v>
      </c>
      <c r="L113" s="154">
        <f>IM_ER!$EH$26</f>
        <v>0</v>
      </c>
      <c r="M113" s="154">
        <f>IM_ER!$EI$26</f>
        <v>0</v>
      </c>
      <c r="N113" s="154">
        <f>IM_ER!$EJ$26</f>
        <v>0</v>
      </c>
      <c r="O113" s="155">
        <f>IM_ER!$FO$26</f>
        <v>0</v>
      </c>
      <c r="P113" s="155">
        <f>IM_ER!$FP$26</f>
        <v>0</v>
      </c>
      <c r="Q113" s="155">
        <f>IM_ER!$FQ$26</f>
        <v>0</v>
      </c>
      <c r="R113" s="155">
        <f>IM_ER!$FR$26</f>
        <v>0</v>
      </c>
      <c r="S113" s="155">
        <f>IM_ER!$FS$26</f>
        <v>0</v>
      </c>
      <c r="T113" s="155">
        <f>IM_ER!$FT$26</f>
        <v>0</v>
      </c>
    </row>
    <row r="114" spans="1:24">
      <c r="A114" s="149">
        <v>45127</v>
      </c>
      <c r="B114" s="158" t="s">
        <v>750</v>
      </c>
      <c r="C114" s="150" t="s">
        <v>749</v>
      </c>
      <c r="D114" s="150" t="s">
        <v>699</v>
      </c>
      <c r="E114" s="150" t="s">
        <v>753</v>
      </c>
      <c r="F114" s="157" t="s">
        <v>717</v>
      </c>
      <c r="G114" s="150" t="s">
        <v>702</v>
      </c>
      <c r="H114" s="150" t="s">
        <v>731</v>
      </c>
      <c r="I114" s="154">
        <f>IM_ER!$EL$26</f>
        <v>0</v>
      </c>
      <c r="J114" s="154">
        <f>IM_ER!$EM$26</f>
        <v>0</v>
      </c>
      <c r="K114" s="154">
        <f>IM_ER!$EN$26</f>
        <v>0</v>
      </c>
      <c r="L114" s="154">
        <f>IM_ER!$EO$26</f>
        <v>0</v>
      </c>
      <c r="M114" s="154">
        <f>IM_ER!$EP$26</f>
        <v>0</v>
      </c>
      <c r="N114" s="154">
        <f>IM_ER!$EQ$26</f>
        <v>0</v>
      </c>
      <c r="O114" s="155">
        <f>IM_ER!$FW$26</f>
        <v>0</v>
      </c>
      <c r="P114" s="155">
        <f>IM_ER!$FX$26</f>
        <v>0</v>
      </c>
      <c r="Q114" s="155">
        <f>IM_ER!$FY$26</f>
        <v>0</v>
      </c>
      <c r="R114" s="155">
        <f>IM_ER!$FZ$26</f>
        <v>0</v>
      </c>
      <c r="S114" s="155">
        <f>IM_ER!$GA$26</f>
        <v>0</v>
      </c>
      <c r="T114" s="155">
        <f>IM_ER!$GB$26</f>
        <v>0</v>
      </c>
    </row>
    <row r="115" spans="1:24">
      <c r="A115" s="149">
        <v>45127</v>
      </c>
      <c r="B115" s="158" t="s">
        <v>750</v>
      </c>
      <c r="C115" s="150" t="s">
        <v>749</v>
      </c>
      <c r="D115" s="150" t="s">
        <v>699</v>
      </c>
      <c r="E115" s="150" t="s">
        <v>753</v>
      </c>
      <c r="F115" s="157" t="s">
        <v>717</v>
      </c>
      <c r="G115" s="150" t="s">
        <v>702</v>
      </c>
      <c r="H115" s="150" t="s">
        <v>732</v>
      </c>
      <c r="I115" s="154">
        <f>IM_ER!$DX$26</f>
        <v>22</v>
      </c>
      <c r="J115" s="154">
        <f>IM_ER!$DY$26</f>
        <v>2</v>
      </c>
      <c r="K115" s="154">
        <f>IM_ER!$DZ$26</f>
        <v>16</v>
      </c>
      <c r="L115" s="154">
        <f>IM_ER!$EA$26</f>
        <v>0</v>
      </c>
      <c r="M115" s="154">
        <f>IM_ER!$EB$26</f>
        <v>4</v>
      </c>
      <c r="N115" s="154">
        <f>IM_ER!$EC$26</f>
        <v>0</v>
      </c>
      <c r="O115" s="155">
        <f>IM_ER!$FG$26</f>
        <v>23</v>
      </c>
      <c r="P115" s="155">
        <f>IM_ER!$FH$26</f>
        <v>1</v>
      </c>
      <c r="Q115" s="155">
        <f>IM_ER!$FI$26</f>
        <v>14</v>
      </c>
      <c r="R115" s="155">
        <f>IM_ER!$FJ$26</f>
        <v>0</v>
      </c>
      <c r="S115" s="155">
        <f>IM_ER!$FK$26</f>
        <v>1</v>
      </c>
      <c r="T115" s="155">
        <f>IM_ER!$FL$26</f>
        <v>8</v>
      </c>
      <c r="U115" s="156">
        <f>SUM(Coorte12Meses!$J$26,Coorte12Meses!$L$26)</f>
        <v>19</v>
      </c>
      <c r="V115" s="156">
        <f>Coorte12Meses!$I$26</f>
        <v>28</v>
      </c>
      <c r="W115" s="156">
        <f>SUM(Coorte12Meses!$Y$26,Coorte12Meses!$AA$26)</f>
        <v>54</v>
      </c>
      <c r="X115" s="156">
        <f>Coorte12Meses!$X$26</f>
        <v>70</v>
      </c>
    </row>
    <row r="116" spans="1:24">
      <c r="B116" s="159"/>
    </row>
    <row r="117" spans="1:24">
      <c r="A117" s="149">
        <v>45127</v>
      </c>
      <c r="B117" s="158" t="s">
        <v>750</v>
      </c>
      <c r="C117" s="150" t="s">
        <v>749</v>
      </c>
      <c r="D117" s="150" t="s">
        <v>699</v>
      </c>
      <c r="E117" s="150" t="s">
        <v>753</v>
      </c>
      <c r="F117" s="157" t="s">
        <v>718</v>
      </c>
      <c r="G117" s="150" t="s">
        <v>702</v>
      </c>
      <c r="H117" s="150" t="s">
        <v>728</v>
      </c>
      <c r="I117" s="154">
        <f>IM_ER!$ES$27</f>
        <v>0</v>
      </c>
      <c r="J117" s="154">
        <f>IM_ER!$ET$27</f>
        <v>0</v>
      </c>
      <c r="K117" s="154">
        <f>IM_ER!$EU$27</f>
        <v>0</v>
      </c>
      <c r="L117" s="154">
        <f>IM_ER!$EV$27</f>
        <v>0</v>
      </c>
      <c r="M117" s="154">
        <f>IM_ER!$EW$27</f>
        <v>0</v>
      </c>
      <c r="N117" s="154">
        <f>IM_ER!$EX$27</f>
        <v>0</v>
      </c>
      <c r="O117" s="155">
        <f>IM_ER!$GE$27</f>
        <v>3</v>
      </c>
      <c r="P117" s="155">
        <f>IM_ER!$GF$27</f>
        <v>0</v>
      </c>
      <c r="Q117" s="155">
        <f>IM_ER!$GG$27</f>
        <v>3</v>
      </c>
      <c r="R117" s="155">
        <f>IM_ER!$GH$27</f>
        <v>0</v>
      </c>
      <c r="S117" s="155">
        <f>IM_ER!$GI$27</f>
        <v>0</v>
      </c>
      <c r="T117" s="155">
        <f>IM_ER!$GJ$27</f>
        <v>0</v>
      </c>
    </row>
    <row r="118" spans="1:24">
      <c r="A118" s="149">
        <v>45127</v>
      </c>
      <c r="B118" s="158" t="s">
        <v>750</v>
      </c>
      <c r="C118" s="150" t="s">
        <v>749</v>
      </c>
      <c r="D118" s="150" t="s">
        <v>699</v>
      </c>
      <c r="E118" s="150" t="s">
        <v>753</v>
      </c>
      <c r="F118" s="157" t="s">
        <v>718</v>
      </c>
      <c r="G118" s="150" t="s">
        <v>702</v>
      </c>
      <c r="H118" s="150" t="s">
        <v>729</v>
      </c>
      <c r="I118" s="154">
        <f>IM_ER!$EZ$27</f>
        <v>20</v>
      </c>
      <c r="J118" s="154">
        <f>IM_ER!$FA$27</f>
        <v>0</v>
      </c>
      <c r="K118" s="154">
        <f>IM_ER!$FB$27</f>
        <v>20</v>
      </c>
      <c r="L118" s="154">
        <f>IM_ER!$FC$27</f>
        <v>0</v>
      </c>
      <c r="M118" s="154">
        <f>IM_ER!$FD$27</f>
        <v>0</v>
      </c>
      <c r="N118" s="154">
        <f>IM_ER!$FE$27</f>
        <v>0</v>
      </c>
      <c r="O118" s="155">
        <f>IM_ER!$GM$27</f>
        <v>33</v>
      </c>
      <c r="P118" s="155">
        <f>IM_ER!$GN$27</f>
        <v>2</v>
      </c>
      <c r="Q118" s="155">
        <f>IM_ER!$GO$27</f>
        <v>22</v>
      </c>
      <c r="R118" s="155">
        <f>IM_ER!$GP$27</f>
        <v>0</v>
      </c>
      <c r="S118" s="155">
        <f>IM_ER!$GQ$27</f>
        <v>0</v>
      </c>
      <c r="T118" s="155">
        <f>IM_ER!$GR$27</f>
        <v>9</v>
      </c>
    </row>
    <row r="119" spans="1:24">
      <c r="A119" s="149">
        <v>45127</v>
      </c>
      <c r="B119" s="158" t="s">
        <v>750</v>
      </c>
      <c r="C119" s="150" t="s">
        <v>749</v>
      </c>
      <c r="D119" s="150" t="s">
        <v>699</v>
      </c>
      <c r="E119" s="150" t="s">
        <v>753</v>
      </c>
      <c r="F119" s="157" t="s">
        <v>718</v>
      </c>
      <c r="G119" s="150" t="s">
        <v>702</v>
      </c>
      <c r="H119" s="150" t="s">
        <v>730</v>
      </c>
      <c r="I119" s="154">
        <f>IM_ER!$EE$27</f>
        <v>3</v>
      </c>
      <c r="J119" s="154">
        <f>IM_ER!$EF$27</f>
        <v>0</v>
      </c>
      <c r="K119" s="154">
        <f>IM_ER!$EG$27</f>
        <v>3</v>
      </c>
      <c r="L119" s="154">
        <f>IM_ER!$EH$27</f>
        <v>0</v>
      </c>
      <c r="M119" s="154">
        <f>IM_ER!$EI$27</f>
        <v>0</v>
      </c>
      <c r="N119" s="154">
        <f>IM_ER!$EJ$27</f>
        <v>0</v>
      </c>
      <c r="O119" s="155">
        <f>IM_ER!$FO$27</f>
        <v>3</v>
      </c>
      <c r="P119" s="155">
        <f>IM_ER!$FP$27</f>
        <v>0</v>
      </c>
      <c r="Q119" s="155">
        <f>IM_ER!$FQ$27</f>
        <v>2</v>
      </c>
      <c r="R119" s="155">
        <f>IM_ER!$FR$27</f>
        <v>0</v>
      </c>
      <c r="S119" s="155">
        <f>IM_ER!$FS$27</f>
        <v>0</v>
      </c>
      <c r="T119" s="155">
        <f>IM_ER!$FT$27</f>
        <v>1</v>
      </c>
    </row>
    <row r="120" spans="1:24">
      <c r="A120" s="149">
        <v>45127</v>
      </c>
      <c r="B120" s="158" t="s">
        <v>750</v>
      </c>
      <c r="C120" s="150" t="s">
        <v>749</v>
      </c>
      <c r="D120" s="150" t="s">
        <v>699</v>
      </c>
      <c r="E120" s="150" t="s">
        <v>753</v>
      </c>
      <c r="F120" s="157" t="s">
        <v>718</v>
      </c>
      <c r="G120" s="150" t="s">
        <v>702</v>
      </c>
      <c r="H120" s="150" t="s">
        <v>731</v>
      </c>
      <c r="I120" s="154">
        <f>IM_ER!$EL$27</f>
        <v>0</v>
      </c>
      <c r="J120" s="154">
        <f>IM_ER!$EM$27</f>
        <v>0</v>
      </c>
      <c r="K120" s="154">
        <f>IM_ER!$EN$27</f>
        <v>0</v>
      </c>
      <c r="L120" s="154">
        <f>IM_ER!$EO$27</f>
        <v>0</v>
      </c>
      <c r="M120" s="154">
        <f>IM_ER!$EP$27</f>
        <v>0</v>
      </c>
      <c r="N120" s="154">
        <f>IM_ER!$EQ$27</f>
        <v>0</v>
      </c>
      <c r="O120" s="155">
        <f>IM_ER!$FW$27</f>
        <v>0</v>
      </c>
      <c r="P120" s="155">
        <f>IM_ER!$FX$27</f>
        <v>0</v>
      </c>
      <c r="Q120" s="155">
        <f>IM_ER!$FY$27</f>
        <v>0</v>
      </c>
      <c r="R120" s="155">
        <f>IM_ER!$FZ$27</f>
        <v>0</v>
      </c>
      <c r="S120" s="155">
        <f>IM_ER!$GA$27</f>
        <v>0</v>
      </c>
      <c r="T120" s="155">
        <f>IM_ER!$GB$27</f>
        <v>0</v>
      </c>
    </row>
    <row r="121" spans="1:24">
      <c r="A121" s="149">
        <v>45127</v>
      </c>
      <c r="B121" s="158" t="s">
        <v>750</v>
      </c>
      <c r="C121" s="150" t="s">
        <v>749</v>
      </c>
      <c r="D121" s="150" t="s">
        <v>699</v>
      </c>
      <c r="E121" s="150" t="s">
        <v>753</v>
      </c>
      <c r="F121" s="157" t="s">
        <v>718</v>
      </c>
      <c r="G121" s="150" t="s">
        <v>702</v>
      </c>
      <c r="H121" s="150" t="s">
        <v>732</v>
      </c>
      <c r="I121" s="154">
        <f>IM_ER!$DX$27</f>
        <v>23</v>
      </c>
      <c r="J121" s="154">
        <f>IM_ER!$DY$27</f>
        <v>0</v>
      </c>
      <c r="K121" s="154">
        <f>IM_ER!$DZ$27</f>
        <v>23</v>
      </c>
      <c r="L121" s="154">
        <f>IM_ER!$EA$27</f>
        <v>0</v>
      </c>
      <c r="M121" s="154">
        <f>IM_ER!$EB$27</f>
        <v>0</v>
      </c>
      <c r="N121" s="154">
        <f>IM_ER!$EC$27</f>
        <v>0</v>
      </c>
      <c r="O121" s="155">
        <f>IM_ER!$FG$27</f>
        <v>39</v>
      </c>
      <c r="P121" s="155">
        <f>IM_ER!$FH$27</f>
        <v>2</v>
      </c>
      <c r="Q121" s="155">
        <f>IM_ER!$FI$27</f>
        <v>27</v>
      </c>
      <c r="R121" s="155">
        <f>IM_ER!$FJ$27</f>
        <v>0</v>
      </c>
      <c r="S121" s="155">
        <f>IM_ER!$FK$27</f>
        <v>0</v>
      </c>
      <c r="T121" s="155">
        <f>IM_ER!$FL$27</f>
        <v>10</v>
      </c>
      <c r="U121" s="156">
        <f>SUM(Coorte12Meses!$J$27,Coorte12Meses!$L$27)</f>
        <v>36</v>
      </c>
      <c r="V121" s="156">
        <f>Coorte12Meses!$I$27</f>
        <v>42</v>
      </c>
      <c r="W121" s="156">
        <f>SUM(Coorte12Meses!$Y$27,Coorte12Meses!$AA$27)</f>
        <v>81</v>
      </c>
      <c r="X121" s="156">
        <f>Coorte12Meses!$X$27</f>
        <v>99</v>
      </c>
    </row>
    <row r="122" spans="1:24">
      <c r="B122" s="159"/>
    </row>
    <row r="123" spans="1:24">
      <c r="A123" s="149">
        <v>45127</v>
      </c>
      <c r="B123" s="158" t="s">
        <v>750</v>
      </c>
      <c r="C123" s="150" t="s">
        <v>749</v>
      </c>
      <c r="D123" s="150" t="s">
        <v>699</v>
      </c>
      <c r="E123" s="150" t="s">
        <v>753</v>
      </c>
      <c r="F123" s="157" t="s">
        <v>719</v>
      </c>
      <c r="G123" s="150" t="s">
        <v>702</v>
      </c>
      <c r="H123" s="150" t="s">
        <v>728</v>
      </c>
      <c r="I123" s="154">
        <f>IM_ER!$ES$28</f>
        <v>4</v>
      </c>
      <c r="J123" s="154">
        <f>IM_ER!$ET$28</f>
        <v>0</v>
      </c>
      <c r="K123" s="154">
        <f>IM_ER!$EU$28</f>
        <v>4</v>
      </c>
      <c r="L123" s="154">
        <f>IM_ER!$EV$28</f>
        <v>0</v>
      </c>
      <c r="M123" s="154">
        <f>IM_ER!$EW$28</f>
        <v>0</v>
      </c>
      <c r="N123" s="154">
        <f>IM_ER!$EX$28</f>
        <v>0</v>
      </c>
      <c r="O123" s="155">
        <f>IM_ER!$GE$28</f>
        <v>2</v>
      </c>
      <c r="P123" s="155">
        <f>IM_ER!$GF$28</f>
        <v>0</v>
      </c>
      <c r="Q123" s="155">
        <f>IM_ER!$GG$28</f>
        <v>2</v>
      </c>
      <c r="R123" s="155">
        <f>IM_ER!$GH$28</f>
        <v>0</v>
      </c>
      <c r="S123" s="155">
        <f>IM_ER!$GI$28</f>
        <v>0</v>
      </c>
      <c r="T123" s="155">
        <f>IM_ER!$GJ$28</f>
        <v>0</v>
      </c>
    </row>
    <row r="124" spans="1:24">
      <c r="A124" s="149">
        <v>45127</v>
      </c>
      <c r="B124" s="158" t="s">
        <v>750</v>
      </c>
      <c r="C124" s="150" t="s">
        <v>749</v>
      </c>
      <c r="D124" s="150" t="s">
        <v>699</v>
      </c>
      <c r="E124" s="150" t="s">
        <v>753</v>
      </c>
      <c r="F124" s="157" t="s">
        <v>719</v>
      </c>
      <c r="G124" s="150" t="s">
        <v>702</v>
      </c>
      <c r="H124" s="150" t="s">
        <v>729</v>
      </c>
      <c r="I124" s="154">
        <f>IM_ER!$EZ$28</f>
        <v>17</v>
      </c>
      <c r="J124" s="154">
        <f>IM_ER!$FA$28</f>
        <v>1</v>
      </c>
      <c r="K124" s="154">
        <f>IM_ER!$FB$28</f>
        <v>16</v>
      </c>
      <c r="L124" s="154">
        <f>IM_ER!$FC$28</f>
        <v>0</v>
      </c>
      <c r="M124" s="154">
        <f>IM_ER!$FD$28</f>
        <v>0</v>
      </c>
      <c r="N124" s="154">
        <f>IM_ER!$FE$28</f>
        <v>0</v>
      </c>
      <c r="O124" s="155">
        <f>IM_ER!$GM$28</f>
        <v>17</v>
      </c>
      <c r="P124" s="155">
        <f>IM_ER!$GN$28</f>
        <v>3</v>
      </c>
      <c r="Q124" s="155">
        <f>IM_ER!$GO$28</f>
        <v>14</v>
      </c>
      <c r="R124" s="155">
        <f>IM_ER!$GP$28</f>
        <v>0</v>
      </c>
      <c r="S124" s="155">
        <f>IM_ER!$GQ$28</f>
        <v>1</v>
      </c>
      <c r="T124" s="155">
        <f>IM_ER!$GR$28</f>
        <v>0</v>
      </c>
    </row>
    <row r="125" spans="1:24">
      <c r="A125" s="149">
        <v>45127</v>
      </c>
      <c r="B125" s="158" t="s">
        <v>750</v>
      </c>
      <c r="C125" s="150" t="s">
        <v>749</v>
      </c>
      <c r="D125" s="150" t="s">
        <v>699</v>
      </c>
      <c r="E125" s="150" t="s">
        <v>753</v>
      </c>
      <c r="F125" s="157" t="s">
        <v>719</v>
      </c>
      <c r="G125" s="150" t="s">
        <v>702</v>
      </c>
      <c r="H125" s="150" t="s">
        <v>730</v>
      </c>
      <c r="I125" s="154">
        <f>IM_ER!$EE$28</f>
        <v>4</v>
      </c>
      <c r="J125" s="154">
        <f>IM_ER!$EF$28</f>
        <v>0</v>
      </c>
      <c r="K125" s="154">
        <f>IM_ER!$EG$28</f>
        <v>4</v>
      </c>
      <c r="L125" s="154">
        <f>IM_ER!$EH$28</f>
        <v>0</v>
      </c>
      <c r="M125" s="154">
        <f>IM_ER!$EI$28</f>
        <v>0</v>
      </c>
      <c r="N125" s="154">
        <f>IM_ER!$EJ$28</f>
        <v>0</v>
      </c>
      <c r="O125" s="155">
        <f>IM_ER!$FO$28</f>
        <v>4</v>
      </c>
      <c r="P125" s="155">
        <f>IM_ER!$FP$28</f>
        <v>0</v>
      </c>
      <c r="Q125" s="155">
        <f>IM_ER!$FQ$28</f>
        <v>4</v>
      </c>
      <c r="R125" s="155">
        <f>IM_ER!$FR$28</f>
        <v>0</v>
      </c>
      <c r="S125" s="155">
        <f>IM_ER!$FS$28</f>
        <v>0</v>
      </c>
      <c r="T125" s="155">
        <f>IM_ER!$FT$28</f>
        <v>0</v>
      </c>
    </row>
    <row r="126" spans="1:24">
      <c r="A126" s="149">
        <v>45127</v>
      </c>
      <c r="B126" s="158" t="s">
        <v>750</v>
      </c>
      <c r="C126" s="150" t="s">
        <v>749</v>
      </c>
      <c r="D126" s="150" t="s">
        <v>699</v>
      </c>
      <c r="E126" s="150" t="s">
        <v>753</v>
      </c>
      <c r="F126" s="157" t="s">
        <v>719</v>
      </c>
      <c r="G126" s="150" t="s">
        <v>702</v>
      </c>
      <c r="H126" s="150" t="s">
        <v>731</v>
      </c>
      <c r="I126" s="154">
        <f>IM_ER!$EL$28</f>
        <v>2</v>
      </c>
      <c r="J126" s="154">
        <f>IM_ER!$EM$28</f>
        <v>0</v>
      </c>
      <c r="K126" s="154">
        <f>IM_ER!$EN$28</f>
        <v>2</v>
      </c>
      <c r="L126" s="154">
        <f>IM_ER!$EO$28</f>
        <v>0</v>
      </c>
      <c r="M126" s="154">
        <f>IM_ER!$EP$28</f>
        <v>0</v>
      </c>
      <c r="N126" s="154">
        <f>IM_ER!$EQ$28</f>
        <v>0</v>
      </c>
      <c r="O126" s="155">
        <f>IM_ER!$FW$28</f>
        <v>0</v>
      </c>
      <c r="P126" s="155">
        <f>IM_ER!$FX$28</f>
        <v>0</v>
      </c>
      <c r="Q126" s="155">
        <f>IM_ER!$FY$28</f>
        <v>0</v>
      </c>
      <c r="R126" s="155">
        <f>IM_ER!$FZ$28</f>
        <v>0</v>
      </c>
      <c r="S126" s="155">
        <f>IM_ER!$GA$28</f>
        <v>0</v>
      </c>
      <c r="T126" s="155">
        <f>IM_ER!$GB$28</f>
        <v>0</v>
      </c>
    </row>
    <row r="127" spans="1:24">
      <c r="A127" s="149">
        <v>45127</v>
      </c>
      <c r="B127" s="158" t="s">
        <v>750</v>
      </c>
      <c r="C127" s="150" t="s">
        <v>749</v>
      </c>
      <c r="D127" s="150" t="s">
        <v>699</v>
      </c>
      <c r="E127" s="150" t="s">
        <v>753</v>
      </c>
      <c r="F127" s="157" t="s">
        <v>719</v>
      </c>
      <c r="G127" s="150" t="s">
        <v>702</v>
      </c>
      <c r="H127" s="150" t="s">
        <v>732</v>
      </c>
      <c r="I127" s="154">
        <f>IM_ER!$DX$28</f>
        <v>27</v>
      </c>
      <c r="J127" s="154">
        <f>IM_ER!$DY$28</f>
        <v>1</v>
      </c>
      <c r="K127" s="154">
        <f>IM_ER!$DZ$28</f>
        <v>26</v>
      </c>
      <c r="L127" s="154">
        <f>IM_ER!$EA$28</f>
        <v>0</v>
      </c>
      <c r="M127" s="154">
        <f>IM_ER!$EB$28</f>
        <v>0</v>
      </c>
      <c r="N127" s="154">
        <f>IM_ER!$EC$28</f>
        <v>0</v>
      </c>
      <c r="O127" s="155">
        <f>IM_ER!$FG$28</f>
        <v>23</v>
      </c>
      <c r="P127" s="155">
        <f>IM_ER!$FH$28</f>
        <v>3</v>
      </c>
      <c r="Q127" s="155">
        <f>IM_ER!$FI$28</f>
        <v>20</v>
      </c>
      <c r="R127" s="155">
        <f>IM_ER!$FJ$28</f>
        <v>0</v>
      </c>
      <c r="S127" s="155">
        <f>IM_ER!$FK$28</f>
        <v>1</v>
      </c>
      <c r="T127" s="155">
        <f>IM_ER!$FL$28</f>
        <v>0</v>
      </c>
      <c r="U127" s="156">
        <f>SUM(Coorte12Meses!$J$28,Coorte12Meses!$L$28)</f>
        <v>16</v>
      </c>
      <c r="V127" s="156">
        <f>Coorte12Meses!$I$28</f>
        <v>26</v>
      </c>
      <c r="W127" s="156">
        <f>SUM(Coorte12Meses!$Y$28,Coorte12Meses!$AA$28)</f>
        <v>67</v>
      </c>
      <c r="X127" s="156">
        <f>Coorte12Meses!$X$28</f>
        <v>92</v>
      </c>
    </row>
    <row r="128" spans="1:24">
      <c r="B128" s="159"/>
    </row>
    <row r="129" spans="1:24">
      <c r="A129" s="149">
        <v>45127</v>
      </c>
      <c r="B129" s="158" t="s">
        <v>750</v>
      </c>
      <c r="C129" s="150" t="s">
        <v>749</v>
      </c>
      <c r="D129" s="150" t="s">
        <v>699</v>
      </c>
      <c r="E129" s="150" t="s">
        <v>753</v>
      </c>
      <c r="F129" s="157" t="s">
        <v>720</v>
      </c>
      <c r="G129" s="150" t="s">
        <v>702</v>
      </c>
      <c r="H129" s="150" t="s">
        <v>728</v>
      </c>
      <c r="I129" s="154">
        <f>IM_ER!$ES$29</f>
        <v>5</v>
      </c>
      <c r="J129" s="154">
        <f>IM_ER!$ET$29</f>
        <v>0</v>
      </c>
      <c r="K129" s="154">
        <f>IM_ER!$EU$29</f>
        <v>5</v>
      </c>
      <c r="L129" s="154">
        <f>IM_ER!$EV$29</f>
        <v>0</v>
      </c>
      <c r="M129" s="154">
        <f>IM_ER!$EW$29</f>
        <v>0</v>
      </c>
      <c r="N129" s="154">
        <f>IM_ER!$EX$29</f>
        <v>0</v>
      </c>
      <c r="O129" s="155">
        <f>IM_ER!$GE$29</f>
        <v>5</v>
      </c>
      <c r="P129" s="155">
        <f>IM_ER!$GF$29</f>
        <v>0</v>
      </c>
      <c r="Q129" s="155">
        <f>IM_ER!$GG$29</f>
        <v>5</v>
      </c>
      <c r="R129" s="155">
        <f>IM_ER!$GH$29</f>
        <v>0</v>
      </c>
      <c r="S129" s="155">
        <f>IM_ER!$GI$29</f>
        <v>0</v>
      </c>
      <c r="T129" s="155">
        <f>IM_ER!$GJ$29</f>
        <v>0</v>
      </c>
    </row>
    <row r="130" spans="1:24">
      <c r="A130" s="149">
        <v>45127</v>
      </c>
      <c r="B130" s="158" t="s">
        <v>750</v>
      </c>
      <c r="C130" s="150" t="s">
        <v>749</v>
      </c>
      <c r="D130" s="150" t="s">
        <v>699</v>
      </c>
      <c r="E130" s="150" t="s">
        <v>753</v>
      </c>
      <c r="F130" s="157" t="s">
        <v>720</v>
      </c>
      <c r="G130" s="150" t="s">
        <v>702</v>
      </c>
      <c r="H130" s="150" t="s">
        <v>729</v>
      </c>
      <c r="I130" s="154">
        <f>IM_ER!$EZ$29</f>
        <v>100</v>
      </c>
      <c r="J130" s="154">
        <f>IM_ER!$FA$29</f>
        <v>5</v>
      </c>
      <c r="K130" s="154">
        <f>IM_ER!$FB$29</f>
        <v>94</v>
      </c>
      <c r="L130" s="154">
        <f>IM_ER!$FC$29</f>
        <v>0</v>
      </c>
      <c r="M130" s="154">
        <f>IM_ER!$FD$29</f>
        <v>1</v>
      </c>
      <c r="N130" s="154">
        <f>IM_ER!$FE$29</f>
        <v>0</v>
      </c>
      <c r="O130" s="155">
        <f>IM_ER!$GM$29</f>
        <v>112</v>
      </c>
      <c r="P130" s="155">
        <f>IM_ER!$GN$29</f>
        <v>7</v>
      </c>
      <c r="Q130" s="155">
        <f>IM_ER!$GO$29</f>
        <v>79</v>
      </c>
      <c r="R130" s="155">
        <f>IM_ER!$GP$29</f>
        <v>2</v>
      </c>
      <c r="S130" s="155">
        <f>IM_ER!$GQ$29</f>
        <v>5</v>
      </c>
      <c r="T130" s="155">
        <f>IM_ER!$GR$29</f>
        <v>24</v>
      </c>
    </row>
    <row r="131" spans="1:24">
      <c r="A131" s="149">
        <v>45127</v>
      </c>
      <c r="B131" s="158" t="s">
        <v>750</v>
      </c>
      <c r="C131" s="150" t="s">
        <v>749</v>
      </c>
      <c r="D131" s="150" t="s">
        <v>699</v>
      </c>
      <c r="E131" s="150" t="s">
        <v>753</v>
      </c>
      <c r="F131" s="157" t="s">
        <v>720</v>
      </c>
      <c r="G131" s="150" t="s">
        <v>702</v>
      </c>
      <c r="H131" s="150" t="s">
        <v>730</v>
      </c>
      <c r="I131" s="154">
        <f>IM_ER!$EE$29</f>
        <v>5</v>
      </c>
      <c r="J131" s="154">
        <f>IM_ER!$EF$29</f>
        <v>0</v>
      </c>
      <c r="K131" s="154">
        <f>IM_ER!$EG$29</f>
        <v>5</v>
      </c>
      <c r="L131" s="154">
        <f>IM_ER!$EH$29</f>
        <v>0</v>
      </c>
      <c r="M131" s="154">
        <f>IM_ER!$EI$29</f>
        <v>0</v>
      </c>
      <c r="N131" s="154">
        <f>IM_ER!$EJ$29</f>
        <v>0</v>
      </c>
      <c r="O131" s="155">
        <f>IM_ER!$FO$29</f>
        <v>12</v>
      </c>
      <c r="P131" s="155">
        <f>IM_ER!$FP$29</f>
        <v>0</v>
      </c>
      <c r="Q131" s="155">
        <f>IM_ER!$FQ$29</f>
        <v>11</v>
      </c>
      <c r="R131" s="155">
        <f>IM_ER!$FR$29</f>
        <v>0</v>
      </c>
      <c r="S131" s="155">
        <f>IM_ER!$FS$29</f>
        <v>0</v>
      </c>
      <c r="T131" s="155">
        <f>IM_ER!$FT$29</f>
        <v>1</v>
      </c>
    </row>
    <row r="132" spans="1:24">
      <c r="A132" s="149">
        <v>45127</v>
      </c>
      <c r="B132" s="158" t="s">
        <v>750</v>
      </c>
      <c r="C132" s="150" t="s">
        <v>749</v>
      </c>
      <c r="D132" s="150" t="s">
        <v>699</v>
      </c>
      <c r="E132" s="150" t="s">
        <v>753</v>
      </c>
      <c r="F132" s="157" t="s">
        <v>720</v>
      </c>
      <c r="G132" s="150" t="s">
        <v>702</v>
      </c>
      <c r="H132" s="150" t="s">
        <v>731</v>
      </c>
      <c r="I132" s="154">
        <f>IM_ER!$EL$29</f>
        <v>0</v>
      </c>
      <c r="J132" s="154">
        <f>IM_ER!$EM$29</f>
        <v>0</v>
      </c>
      <c r="K132" s="154">
        <f>IM_ER!$EN$29</f>
        <v>0</v>
      </c>
      <c r="L132" s="154">
        <f>IM_ER!$EO$29</f>
        <v>0</v>
      </c>
      <c r="M132" s="154">
        <f>IM_ER!$EP$29</f>
        <v>0</v>
      </c>
      <c r="N132" s="154">
        <f>IM_ER!$EQ$29</f>
        <v>0</v>
      </c>
      <c r="O132" s="155">
        <f>IM_ER!$FW$29</f>
        <v>1</v>
      </c>
      <c r="P132" s="155">
        <f>IM_ER!$FX$29</f>
        <v>0</v>
      </c>
      <c r="Q132" s="155">
        <f>IM_ER!$FY$29</f>
        <v>0</v>
      </c>
      <c r="R132" s="155">
        <f>IM_ER!$FZ$29</f>
        <v>0</v>
      </c>
      <c r="S132" s="155">
        <f>IM_ER!$GA$29</f>
        <v>0</v>
      </c>
      <c r="T132" s="155">
        <f>IM_ER!$GB$29</f>
        <v>1</v>
      </c>
    </row>
    <row r="133" spans="1:24">
      <c r="A133" s="149">
        <v>45127</v>
      </c>
      <c r="B133" s="158" t="s">
        <v>750</v>
      </c>
      <c r="C133" s="150" t="s">
        <v>749</v>
      </c>
      <c r="D133" s="150" t="s">
        <v>699</v>
      </c>
      <c r="E133" s="150" t="s">
        <v>753</v>
      </c>
      <c r="F133" s="157" t="s">
        <v>720</v>
      </c>
      <c r="G133" s="150" t="s">
        <v>702</v>
      </c>
      <c r="H133" s="150" t="s">
        <v>732</v>
      </c>
      <c r="I133" s="154">
        <f>IM_ER!$DX$29</f>
        <v>110</v>
      </c>
      <c r="J133" s="154">
        <f>IM_ER!$DY$29</f>
        <v>5</v>
      </c>
      <c r="K133" s="154">
        <f>IM_ER!$DZ$29</f>
        <v>104</v>
      </c>
      <c r="L133" s="154">
        <f>IM_ER!$EA$29</f>
        <v>0</v>
      </c>
      <c r="M133" s="154">
        <f>IM_ER!$EB$29</f>
        <v>1</v>
      </c>
      <c r="N133" s="154">
        <f>IM_ER!$EC$29</f>
        <v>0</v>
      </c>
      <c r="O133" s="155">
        <f>IM_ER!$FG$29</f>
        <v>130</v>
      </c>
      <c r="P133" s="155">
        <f>IM_ER!$FH$29</f>
        <v>7</v>
      </c>
      <c r="Q133" s="155">
        <f>IM_ER!$FI$29</f>
        <v>95</v>
      </c>
      <c r="R133" s="155">
        <f>IM_ER!$FJ$29</f>
        <v>2</v>
      </c>
      <c r="S133" s="155">
        <f>IM_ER!$FK$29</f>
        <v>5</v>
      </c>
      <c r="T133" s="155">
        <f>IM_ER!$FL$29</f>
        <v>26</v>
      </c>
      <c r="U133" s="156">
        <f>SUM(Coorte12Meses!$J$29,Coorte12Meses!$L$29)</f>
        <v>78</v>
      </c>
      <c r="V133" s="156">
        <f>Coorte12Meses!$I$29</f>
        <v>104</v>
      </c>
      <c r="W133" s="156">
        <f>SUM(Coorte12Meses!$Y$29,Coorte12Meses!$AA$29)</f>
        <v>253</v>
      </c>
      <c r="X133" s="156">
        <f>Coorte12Meses!$X$29</f>
        <v>328</v>
      </c>
    </row>
    <row r="134" spans="1:24">
      <c r="B134" s="159"/>
    </row>
    <row r="135" spans="1:24">
      <c r="A135" s="149">
        <v>45127</v>
      </c>
      <c r="B135" s="158" t="s">
        <v>750</v>
      </c>
      <c r="C135" s="150" t="s">
        <v>749</v>
      </c>
      <c r="D135" s="150" t="s">
        <v>699</v>
      </c>
      <c r="E135" s="150" t="s">
        <v>754</v>
      </c>
      <c r="F135" s="157" t="s">
        <v>721</v>
      </c>
      <c r="G135" s="150" t="s">
        <v>702</v>
      </c>
      <c r="H135" s="150" t="s">
        <v>728</v>
      </c>
      <c r="I135" s="154">
        <f>IM_ER!$ES$31</f>
        <v>0</v>
      </c>
      <c r="J135" s="154">
        <f>IM_ER!$ET$31</f>
        <v>0</v>
      </c>
      <c r="K135" s="154">
        <f>IM_ER!$EU$31</f>
        <v>0</v>
      </c>
      <c r="L135" s="154">
        <f>IM_ER!$EV$31</f>
        <v>0</v>
      </c>
      <c r="M135" s="154">
        <f>IM_ER!$EW$31</f>
        <v>0</v>
      </c>
      <c r="N135" s="154">
        <f>IM_ER!$EX$31</f>
        <v>0</v>
      </c>
      <c r="O135" s="155">
        <f>IM_ER!$GE$31</f>
        <v>0</v>
      </c>
      <c r="P135" s="155">
        <f>IM_ER!$GF$31</f>
        <v>0</v>
      </c>
      <c r="Q135" s="155">
        <f>IM_ER!$GG$31</f>
        <v>0</v>
      </c>
      <c r="R135" s="155">
        <f>IM_ER!$GH$31</f>
        <v>0</v>
      </c>
      <c r="S135" s="155">
        <f>IM_ER!$GI$31</f>
        <v>0</v>
      </c>
      <c r="T135" s="155">
        <f>IM_ER!$GJ$31</f>
        <v>0</v>
      </c>
    </row>
    <row r="136" spans="1:24">
      <c r="A136" s="149">
        <v>45127</v>
      </c>
      <c r="B136" s="158" t="s">
        <v>750</v>
      </c>
      <c r="C136" s="150" t="s">
        <v>749</v>
      </c>
      <c r="D136" s="150" t="s">
        <v>699</v>
      </c>
      <c r="E136" s="150" t="s">
        <v>754</v>
      </c>
      <c r="F136" s="157" t="s">
        <v>721</v>
      </c>
      <c r="G136" s="150" t="s">
        <v>702</v>
      </c>
      <c r="H136" s="150" t="s">
        <v>729</v>
      </c>
      <c r="I136" s="154">
        <f>IM_ER!$EZ$31</f>
        <v>0</v>
      </c>
      <c r="J136" s="154">
        <f>IM_ER!$FA$31</f>
        <v>0</v>
      </c>
      <c r="K136" s="154">
        <f>IM_ER!$FB$31</f>
        <v>0</v>
      </c>
      <c r="L136" s="154">
        <f>IM_ER!$FC$31</f>
        <v>0</v>
      </c>
      <c r="M136" s="154">
        <f>IM_ER!$FD$31</f>
        <v>0</v>
      </c>
      <c r="N136" s="154">
        <f>IM_ER!$FE$31</f>
        <v>0</v>
      </c>
      <c r="O136" s="155">
        <f>IM_ER!$GM$31</f>
        <v>0</v>
      </c>
      <c r="P136" s="155">
        <f>IM_ER!$GN$31</f>
        <v>0</v>
      </c>
      <c r="Q136" s="155">
        <f>IM_ER!$GO$31</f>
        <v>0</v>
      </c>
      <c r="R136" s="155">
        <f>IM_ER!$GP$31</f>
        <v>0</v>
      </c>
      <c r="S136" s="155">
        <f>IM_ER!$GQ$31</f>
        <v>0</v>
      </c>
      <c r="T136" s="155">
        <f>IM_ER!$GR$31</f>
        <v>0</v>
      </c>
    </row>
    <row r="137" spans="1:24">
      <c r="A137" s="149">
        <v>45127</v>
      </c>
      <c r="B137" s="158" t="s">
        <v>750</v>
      </c>
      <c r="C137" s="150" t="s">
        <v>749</v>
      </c>
      <c r="D137" s="150" t="s">
        <v>699</v>
      </c>
      <c r="E137" s="150" t="s">
        <v>754</v>
      </c>
      <c r="F137" s="157" t="s">
        <v>721</v>
      </c>
      <c r="G137" s="150" t="s">
        <v>702</v>
      </c>
      <c r="H137" s="150" t="s">
        <v>730</v>
      </c>
      <c r="I137" s="154">
        <f>IM_ER!$EE$31</f>
        <v>0</v>
      </c>
      <c r="J137" s="154">
        <f>IM_ER!$EF$31</f>
        <v>0</v>
      </c>
      <c r="K137" s="154">
        <f>IM_ER!$EG$31</f>
        <v>0</v>
      </c>
      <c r="L137" s="154">
        <f>IM_ER!$EH$31</f>
        <v>0</v>
      </c>
      <c r="M137" s="154">
        <f>IM_ER!$EI$31</f>
        <v>0</v>
      </c>
      <c r="N137" s="154">
        <f>IM_ER!$EJ$31</f>
        <v>0</v>
      </c>
      <c r="O137" s="155">
        <f>IM_ER!$FO$31</f>
        <v>1</v>
      </c>
      <c r="P137" s="155">
        <f>IM_ER!$FP$31</f>
        <v>0</v>
      </c>
      <c r="Q137" s="155">
        <f>IM_ER!$FQ$31</f>
        <v>1</v>
      </c>
      <c r="R137" s="155">
        <f>IM_ER!$FR$31</f>
        <v>0</v>
      </c>
      <c r="S137" s="155">
        <f>IM_ER!$FS$31</f>
        <v>0</v>
      </c>
      <c r="T137" s="155">
        <f>IM_ER!$FT$31</f>
        <v>0</v>
      </c>
    </row>
    <row r="138" spans="1:24">
      <c r="A138" s="149">
        <v>45127</v>
      </c>
      <c r="B138" s="158" t="s">
        <v>750</v>
      </c>
      <c r="C138" s="150" t="s">
        <v>749</v>
      </c>
      <c r="D138" s="150" t="s">
        <v>699</v>
      </c>
      <c r="E138" s="150" t="s">
        <v>754</v>
      </c>
      <c r="F138" s="157" t="s">
        <v>721</v>
      </c>
      <c r="G138" s="150" t="s">
        <v>702</v>
      </c>
      <c r="H138" s="150" t="s">
        <v>731</v>
      </c>
      <c r="I138" s="154">
        <f>IM_ER!$EL$31</f>
        <v>0</v>
      </c>
      <c r="J138" s="154">
        <f>IM_ER!$EM$31</f>
        <v>0</v>
      </c>
      <c r="K138" s="154">
        <f>IM_ER!$EN$31</f>
        <v>0</v>
      </c>
      <c r="L138" s="154">
        <f>IM_ER!$EO$31</f>
        <v>0</v>
      </c>
      <c r="M138" s="154">
        <f>IM_ER!$EP$31</f>
        <v>0</v>
      </c>
      <c r="N138" s="154">
        <f>IM_ER!$EQ$31</f>
        <v>0</v>
      </c>
      <c r="O138" s="155">
        <f>IM_ER!$FW$31</f>
        <v>0</v>
      </c>
      <c r="P138" s="155">
        <f>IM_ER!$FX$31</f>
        <v>0</v>
      </c>
      <c r="Q138" s="155">
        <f>IM_ER!$FY$31</f>
        <v>0</v>
      </c>
      <c r="R138" s="155">
        <f>IM_ER!$FZ$31</f>
        <v>0</v>
      </c>
      <c r="S138" s="155">
        <f>IM_ER!$GA$31</f>
        <v>0</v>
      </c>
      <c r="T138" s="155">
        <f>IM_ER!$GB$31</f>
        <v>0</v>
      </c>
    </row>
    <row r="139" spans="1:24">
      <c r="A139" s="149">
        <v>45127</v>
      </c>
      <c r="B139" s="158" t="s">
        <v>750</v>
      </c>
      <c r="C139" s="150" t="s">
        <v>749</v>
      </c>
      <c r="D139" s="150" t="s">
        <v>699</v>
      </c>
      <c r="E139" s="150" t="s">
        <v>754</v>
      </c>
      <c r="F139" s="157" t="s">
        <v>721</v>
      </c>
      <c r="G139" s="150" t="s">
        <v>702</v>
      </c>
      <c r="H139" s="150" t="s">
        <v>732</v>
      </c>
      <c r="I139" s="154">
        <f>IM_ER!$DX$31</f>
        <v>0</v>
      </c>
      <c r="J139" s="154">
        <f>IM_ER!$DY$31</f>
        <v>0</v>
      </c>
      <c r="K139" s="154">
        <f>IM_ER!$DZ$31</f>
        <v>0</v>
      </c>
      <c r="L139" s="154">
        <f>IM_ER!$EA$31</f>
        <v>0</v>
      </c>
      <c r="M139" s="154">
        <f>IM_ER!$EB$31</f>
        <v>0</v>
      </c>
      <c r="N139" s="154">
        <f>IM_ER!$EC$31</f>
        <v>0</v>
      </c>
      <c r="O139" s="155">
        <f>IM_ER!$FG$31</f>
        <v>1</v>
      </c>
      <c r="P139" s="155">
        <f>IM_ER!$FH$31</f>
        <v>0</v>
      </c>
      <c r="Q139" s="155">
        <f>IM_ER!$FI$31</f>
        <v>1</v>
      </c>
      <c r="R139" s="155">
        <f>IM_ER!$FJ$31</f>
        <v>0</v>
      </c>
      <c r="S139" s="155">
        <f>IM_ER!$FK$31</f>
        <v>0</v>
      </c>
      <c r="T139" s="155">
        <f>IM_ER!$FL$31</f>
        <v>0</v>
      </c>
      <c r="U139" s="156">
        <f>SUM(Coorte12Meses!$J$31,Coorte12Meses!$L$31)</f>
        <v>0</v>
      </c>
      <c r="V139" s="156">
        <f>Coorte12Meses!$I$31</f>
        <v>0</v>
      </c>
      <c r="W139" s="156">
        <f>SUM(Coorte12Meses!$Y$31,Coorte12Meses!$AA$31)</f>
        <v>5</v>
      </c>
      <c r="X139" s="156">
        <f>Coorte12Meses!$X$31</f>
        <v>5</v>
      </c>
    </row>
    <row r="140" spans="1:24">
      <c r="B140" s="159"/>
    </row>
    <row r="141" spans="1:24">
      <c r="A141" s="149">
        <v>45127</v>
      </c>
      <c r="B141" s="158" t="s">
        <v>750</v>
      </c>
      <c r="C141" s="150" t="s">
        <v>749</v>
      </c>
      <c r="D141" s="150" t="s">
        <v>699</v>
      </c>
      <c r="E141" s="150" t="s">
        <v>755</v>
      </c>
      <c r="F141" s="157" t="s">
        <v>722</v>
      </c>
      <c r="G141" s="150" t="s">
        <v>702</v>
      </c>
      <c r="H141" s="150" t="s">
        <v>728</v>
      </c>
      <c r="I141" s="154">
        <f>IM_ER!$ES$33</f>
        <v>0</v>
      </c>
      <c r="J141" s="154">
        <f>IM_ER!$ET$33</f>
        <v>0</v>
      </c>
      <c r="K141" s="154">
        <f>IM_ER!$EU$33</f>
        <v>0</v>
      </c>
      <c r="L141" s="154">
        <f>IM_ER!$EV$33</f>
        <v>0</v>
      </c>
      <c r="M141" s="154">
        <f>IM_ER!$EW$33</f>
        <v>0</v>
      </c>
      <c r="N141" s="154">
        <f>IM_ER!$EX$33</f>
        <v>0</v>
      </c>
      <c r="O141" s="155">
        <f>IM_ER!$GE$33</f>
        <v>2</v>
      </c>
      <c r="P141" s="155">
        <f>IM_ER!$GF$33</f>
        <v>0</v>
      </c>
      <c r="Q141" s="155">
        <f>IM_ER!$GG$33</f>
        <v>2</v>
      </c>
      <c r="R141" s="155">
        <f>IM_ER!$GH$33</f>
        <v>0</v>
      </c>
      <c r="S141" s="155">
        <f>IM_ER!$GI$33</f>
        <v>0</v>
      </c>
      <c r="T141" s="155">
        <f>IM_ER!$GJ$33</f>
        <v>0</v>
      </c>
    </row>
    <row r="142" spans="1:24">
      <c r="A142" s="149">
        <v>45127</v>
      </c>
      <c r="B142" s="158" t="s">
        <v>750</v>
      </c>
      <c r="C142" s="150" t="s">
        <v>749</v>
      </c>
      <c r="D142" s="150" t="s">
        <v>699</v>
      </c>
      <c r="E142" s="150" t="s">
        <v>755</v>
      </c>
      <c r="F142" s="157" t="s">
        <v>722</v>
      </c>
      <c r="G142" s="150" t="s">
        <v>702</v>
      </c>
      <c r="H142" s="150" t="s">
        <v>729</v>
      </c>
      <c r="I142" s="154">
        <f>IM_ER!$EZ$33</f>
        <v>12</v>
      </c>
      <c r="J142" s="154">
        <f>IM_ER!$FA$33</f>
        <v>0</v>
      </c>
      <c r="K142" s="154">
        <f>IM_ER!$FB$33</f>
        <v>12</v>
      </c>
      <c r="L142" s="154">
        <f>IM_ER!$FC$33</f>
        <v>0</v>
      </c>
      <c r="M142" s="154">
        <f>IM_ER!$FD$33</f>
        <v>0</v>
      </c>
      <c r="N142" s="154">
        <f>IM_ER!$FE$33</f>
        <v>0</v>
      </c>
      <c r="O142" s="155">
        <f>IM_ER!$GM$33</f>
        <v>22</v>
      </c>
      <c r="P142" s="155">
        <f>IM_ER!$GN$33</f>
        <v>0</v>
      </c>
      <c r="Q142" s="155">
        <f>IM_ER!$GO$33</f>
        <v>21</v>
      </c>
      <c r="R142" s="155">
        <f>IM_ER!$GP$33</f>
        <v>0</v>
      </c>
      <c r="S142" s="155">
        <f>IM_ER!$GQ$33</f>
        <v>0</v>
      </c>
      <c r="T142" s="155">
        <f>IM_ER!$GR$33</f>
        <v>1</v>
      </c>
    </row>
    <row r="143" spans="1:24">
      <c r="A143" s="149">
        <v>45127</v>
      </c>
      <c r="B143" s="158" t="s">
        <v>750</v>
      </c>
      <c r="C143" s="150" t="s">
        <v>749</v>
      </c>
      <c r="D143" s="150" t="s">
        <v>699</v>
      </c>
      <c r="E143" s="150" t="s">
        <v>755</v>
      </c>
      <c r="F143" s="157" t="s">
        <v>722</v>
      </c>
      <c r="G143" s="150" t="s">
        <v>702</v>
      </c>
      <c r="H143" s="150" t="s">
        <v>730</v>
      </c>
      <c r="I143" s="154">
        <f>IM_ER!$EE$33</f>
        <v>2</v>
      </c>
      <c r="J143" s="154">
        <f>IM_ER!$EF$33</f>
        <v>0</v>
      </c>
      <c r="K143" s="154">
        <f>IM_ER!$EG$33</f>
        <v>2</v>
      </c>
      <c r="L143" s="154">
        <f>IM_ER!$EH$33</f>
        <v>0</v>
      </c>
      <c r="M143" s="154">
        <f>IM_ER!$EI$33</f>
        <v>0</v>
      </c>
      <c r="N143" s="154">
        <f>IM_ER!$EJ$33</f>
        <v>0</v>
      </c>
      <c r="O143" s="155">
        <f>IM_ER!$FO$33</f>
        <v>2</v>
      </c>
      <c r="P143" s="155">
        <f>IM_ER!$FP$33</f>
        <v>0</v>
      </c>
      <c r="Q143" s="155">
        <f>IM_ER!$FQ$33</f>
        <v>2</v>
      </c>
      <c r="R143" s="155">
        <f>IM_ER!$FR$33</f>
        <v>0</v>
      </c>
      <c r="S143" s="155">
        <f>IM_ER!$FS$33</f>
        <v>0</v>
      </c>
      <c r="T143" s="155">
        <f>IM_ER!$FT$33</f>
        <v>0</v>
      </c>
    </row>
    <row r="144" spans="1:24">
      <c r="A144" s="149">
        <v>45127</v>
      </c>
      <c r="B144" s="158" t="s">
        <v>750</v>
      </c>
      <c r="C144" s="150" t="s">
        <v>749</v>
      </c>
      <c r="D144" s="150" t="s">
        <v>699</v>
      </c>
      <c r="E144" s="150" t="s">
        <v>755</v>
      </c>
      <c r="F144" s="157" t="s">
        <v>722</v>
      </c>
      <c r="G144" s="150" t="s">
        <v>702</v>
      </c>
      <c r="H144" s="150" t="s">
        <v>731</v>
      </c>
      <c r="I144" s="154">
        <f>IM_ER!$EL$33</f>
        <v>0</v>
      </c>
      <c r="J144" s="154">
        <f>IM_ER!$EM$33</f>
        <v>0</v>
      </c>
      <c r="K144" s="154">
        <f>IM_ER!$EN$33</f>
        <v>0</v>
      </c>
      <c r="L144" s="154">
        <f>IM_ER!$EO$33</f>
        <v>0</v>
      </c>
      <c r="M144" s="154">
        <f>IM_ER!$EP$33</f>
        <v>0</v>
      </c>
      <c r="N144" s="154">
        <f>IM_ER!$EQ$33</f>
        <v>0</v>
      </c>
      <c r="O144" s="155">
        <f>IM_ER!$FW$33</f>
        <v>0</v>
      </c>
      <c r="P144" s="155">
        <f>IM_ER!$FX$33</f>
        <v>0</v>
      </c>
      <c r="Q144" s="155">
        <f>IM_ER!$FY$33</f>
        <v>0</v>
      </c>
      <c r="R144" s="155">
        <f>IM_ER!$FZ$33</f>
        <v>0</v>
      </c>
      <c r="S144" s="155">
        <f>IM_ER!$GA$33</f>
        <v>0</v>
      </c>
      <c r="T144" s="155">
        <f>IM_ER!$GB$33</f>
        <v>0</v>
      </c>
    </row>
    <row r="145" spans="1:24">
      <c r="A145" s="149">
        <v>45127</v>
      </c>
      <c r="B145" s="158" t="s">
        <v>750</v>
      </c>
      <c r="C145" s="150" t="s">
        <v>749</v>
      </c>
      <c r="D145" s="150" t="s">
        <v>699</v>
      </c>
      <c r="E145" s="150" t="s">
        <v>755</v>
      </c>
      <c r="F145" s="157" t="s">
        <v>722</v>
      </c>
      <c r="G145" s="150" t="s">
        <v>702</v>
      </c>
      <c r="H145" s="150" t="s">
        <v>732</v>
      </c>
      <c r="I145" s="154">
        <f>IM_ER!$DX$33</f>
        <v>14</v>
      </c>
      <c r="J145" s="154">
        <f>IM_ER!$DY$33</f>
        <v>0</v>
      </c>
      <c r="K145" s="154">
        <f>IM_ER!$DZ$33</f>
        <v>14</v>
      </c>
      <c r="L145" s="154">
        <f>IM_ER!$EA$33</f>
        <v>0</v>
      </c>
      <c r="M145" s="154">
        <f>IM_ER!$EB$33</f>
        <v>0</v>
      </c>
      <c r="N145" s="154">
        <f>IM_ER!$EC$33</f>
        <v>0</v>
      </c>
      <c r="O145" s="155">
        <f>IM_ER!$FG$33</f>
        <v>26</v>
      </c>
      <c r="P145" s="155">
        <f>IM_ER!$FH$33</f>
        <v>0</v>
      </c>
      <c r="Q145" s="155">
        <f>IM_ER!$FI$33</f>
        <v>25</v>
      </c>
      <c r="R145" s="155">
        <f>IM_ER!$FJ$33</f>
        <v>0</v>
      </c>
      <c r="S145" s="155">
        <f>IM_ER!$FK$33</f>
        <v>0</v>
      </c>
      <c r="T145" s="155">
        <f>IM_ER!$FL$33</f>
        <v>1</v>
      </c>
      <c r="U145" s="156">
        <f>SUM(Coorte12Meses!$J$33,Coorte12Meses!$L$33)</f>
        <v>17</v>
      </c>
      <c r="V145" s="156">
        <f>Coorte12Meses!$I$33</f>
        <v>19</v>
      </c>
      <c r="W145" s="156">
        <f>SUM(Coorte12Meses!$Y$33,Coorte12Meses!$AA$33)</f>
        <v>54</v>
      </c>
      <c r="X145" s="156">
        <f>Coorte12Meses!$X$33</f>
        <v>62</v>
      </c>
    </row>
    <row r="146" spans="1:24">
      <c r="B146" s="159"/>
    </row>
    <row r="147" spans="1:24">
      <c r="A147" s="149">
        <v>45127</v>
      </c>
      <c r="B147" s="158" t="s">
        <v>750</v>
      </c>
      <c r="C147" s="150" t="s">
        <v>749</v>
      </c>
      <c r="D147" s="150" t="s">
        <v>699</v>
      </c>
      <c r="E147" s="150" t="s">
        <v>755</v>
      </c>
      <c r="F147" s="157" t="s">
        <v>723</v>
      </c>
      <c r="G147" s="150" t="s">
        <v>702</v>
      </c>
      <c r="H147" s="150" t="s">
        <v>728</v>
      </c>
      <c r="I147" s="154">
        <f>IM_ER!$ES$35</f>
        <v>2</v>
      </c>
      <c r="J147" s="154">
        <f>IM_ER!$ET$35</f>
        <v>0</v>
      </c>
      <c r="K147" s="154">
        <f>IM_ER!$EU$35</f>
        <v>2</v>
      </c>
      <c r="L147" s="154">
        <f>IM_ER!$EV$35</f>
        <v>0</v>
      </c>
      <c r="M147" s="154">
        <f>IM_ER!$EW$35</f>
        <v>0</v>
      </c>
      <c r="N147" s="154">
        <f>IM_ER!$EX$35</f>
        <v>0</v>
      </c>
      <c r="O147" s="155">
        <f>IM_ER!$GE$35</f>
        <v>0</v>
      </c>
      <c r="P147" s="155">
        <f>IM_ER!$GF$35</f>
        <v>0</v>
      </c>
      <c r="Q147" s="155">
        <f>IM_ER!$GG$35</f>
        <v>0</v>
      </c>
      <c r="R147" s="155">
        <f>IM_ER!$GH$35</f>
        <v>0</v>
      </c>
      <c r="S147" s="155">
        <f>IM_ER!$GI$35</f>
        <v>0</v>
      </c>
      <c r="T147" s="155">
        <f>IM_ER!$GJ$35</f>
        <v>0</v>
      </c>
    </row>
    <row r="148" spans="1:24">
      <c r="A148" s="149">
        <v>45127</v>
      </c>
      <c r="B148" s="158" t="s">
        <v>750</v>
      </c>
      <c r="C148" s="150" t="s">
        <v>749</v>
      </c>
      <c r="D148" s="150" t="s">
        <v>699</v>
      </c>
      <c r="E148" s="150" t="s">
        <v>755</v>
      </c>
      <c r="F148" s="157" t="s">
        <v>723</v>
      </c>
      <c r="G148" s="150" t="s">
        <v>702</v>
      </c>
      <c r="H148" s="150" t="s">
        <v>729</v>
      </c>
      <c r="I148" s="154">
        <f>IM_ER!$EZ$35</f>
        <v>9</v>
      </c>
      <c r="J148" s="154">
        <f>IM_ER!$FA$35</f>
        <v>0</v>
      </c>
      <c r="K148" s="154">
        <f>IM_ER!$FB$35</f>
        <v>9</v>
      </c>
      <c r="L148" s="154">
        <f>IM_ER!$FC$35</f>
        <v>0</v>
      </c>
      <c r="M148" s="154">
        <f>IM_ER!$FD$35</f>
        <v>0</v>
      </c>
      <c r="N148" s="154">
        <f>IM_ER!$FE$35</f>
        <v>0</v>
      </c>
      <c r="O148" s="155">
        <f>IM_ER!$GM$35</f>
        <v>8</v>
      </c>
      <c r="P148" s="155">
        <f>IM_ER!$GN$35</f>
        <v>0</v>
      </c>
      <c r="Q148" s="155">
        <f>IM_ER!$GO$35</f>
        <v>8</v>
      </c>
      <c r="R148" s="155">
        <f>IM_ER!$GP$35</f>
        <v>0</v>
      </c>
      <c r="S148" s="155">
        <f>IM_ER!$GQ$35</f>
        <v>0</v>
      </c>
      <c r="T148" s="155">
        <f>IM_ER!$GR$35</f>
        <v>0</v>
      </c>
    </row>
    <row r="149" spans="1:24">
      <c r="A149" s="149">
        <v>45127</v>
      </c>
      <c r="B149" s="158" t="s">
        <v>750</v>
      </c>
      <c r="C149" s="150" t="s">
        <v>749</v>
      </c>
      <c r="D149" s="150" t="s">
        <v>699</v>
      </c>
      <c r="E149" s="150" t="s">
        <v>755</v>
      </c>
      <c r="F149" s="157" t="s">
        <v>723</v>
      </c>
      <c r="G149" s="150" t="s">
        <v>702</v>
      </c>
      <c r="H149" s="150" t="s">
        <v>730</v>
      </c>
      <c r="I149" s="154">
        <f>IM_ER!$EE$35</f>
        <v>0</v>
      </c>
      <c r="J149" s="154">
        <f>IM_ER!$EF$35</f>
        <v>0</v>
      </c>
      <c r="K149" s="154">
        <f>IM_ER!$EG$35</f>
        <v>0</v>
      </c>
      <c r="L149" s="154">
        <f>IM_ER!$EH$35</f>
        <v>0</v>
      </c>
      <c r="M149" s="154">
        <f>IM_ER!$EI$35</f>
        <v>0</v>
      </c>
      <c r="N149" s="154">
        <f>IM_ER!$EJ$35</f>
        <v>0</v>
      </c>
      <c r="O149" s="155">
        <f>IM_ER!$FO$35</f>
        <v>2</v>
      </c>
      <c r="P149" s="155">
        <f>IM_ER!$FP$35</f>
        <v>0</v>
      </c>
      <c r="Q149" s="155">
        <f>IM_ER!$FQ$35</f>
        <v>1</v>
      </c>
      <c r="R149" s="155">
        <f>IM_ER!$FR$35</f>
        <v>0</v>
      </c>
      <c r="S149" s="155">
        <f>IM_ER!$FS$35</f>
        <v>0</v>
      </c>
      <c r="T149" s="155">
        <f>IM_ER!$FT$35</f>
        <v>1</v>
      </c>
    </row>
    <row r="150" spans="1:24">
      <c r="A150" s="149">
        <v>45127</v>
      </c>
      <c r="B150" s="158" t="s">
        <v>750</v>
      </c>
      <c r="C150" s="150" t="s">
        <v>749</v>
      </c>
      <c r="D150" s="150" t="s">
        <v>699</v>
      </c>
      <c r="E150" s="150" t="s">
        <v>755</v>
      </c>
      <c r="F150" s="157" t="s">
        <v>723</v>
      </c>
      <c r="G150" s="150" t="s">
        <v>702</v>
      </c>
      <c r="H150" s="150" t="s">
        <v>731</v>
      </c>
      <c r="I150" s="154">
        <f>IM_ER!$EL$35</f>
        <v>0</v>
      </c>
      <c r="J150" s="154">
        <f>IM_ER!$EM$35</f>
        <v>0</v>
      </c>
      <c r="K150" s="154">
        <f>IM_ER!$EN$35</f>
        <v>0</v>
      </c>
      <c r="L150" s="154">
        <f>IM_ER!$EO$35</f>
        <v>0</v>
      </c>
      <c r="M150" s="154">
        <f>IM_ER!$EP$35</f>
        <v>0</v>
      </c>
      <c r="N150" s="154">
        <f>IM_ER!$EQ$35</f>
        <v>0</v>
      </c>
      <c r="O150" s="155">
        <f>IM_ER!$FW$35</f>
        <v>0</v>
      </c>
      <c r="P150" s="155">
        <f>IM_ER!$FX$35</f>
        <v>0</v>
      </c>
      <c r="Q150" s="155">
        <f>IM_ER!$FY$35</f>
        <v>0</v>
      </c>
      <c r="R150" s="155">
        <f>IM_ER!$FZ$35</f>
        <v>0</v>
      </c>
      <c r="S150" s="155">
        <f>IM_ER!$GA$35</f>
        <v>0</v>
      </c>
      <c r="T150" s="155">
        <f>IM_ER!$GB$35</f>
        <v>0</v>
      </c>
    </row>
    <row r="151" spans="1:24">
      <c r="A151" s="149">
        <v>45127</v>
      </c>
      <c r="B151" s="158" t="s">
        <v>750</v>
      </c>
      <c r="C151" s="150" t="s">
        <v>749</v>
      </c>
      <c r="D151" s="150" t="s">
        <v>699</v>
      </c>
      <c r="E151" s="150" t="s">
        <v>755</v>
      </c>
      <c r="F151" s="157" t="s">
        <v>723</v>
      </c>
      <c r="G151" s="150" t="s">
        <v>702</v>
      </c>
      <c r="H151" s="150" t="s">
        <v>732</v>
      </c>
      <c r="I151" s="154">
        <f>IM_ER!$DX$35</f>
        <v>11</v>
      </c>
      <c r="J151" s="154">
        <f>IM_ER!$DY$35</f>
        <v>0</v>
      </c>
      <c r="K151" s="154">
        <f>IM_ER!$DZ$35</f>
        <v>11</v>
      </c>
      <c r="L151" s="154">
        <f>IM_ER!$EA$35</f>
        <v>0</v>
      </c>
      <c r="M151" s="154">
        <f>IM_ER!$EB$35</f>
        <v>0</v>
      </c>
      <c r="N151" s="154">
        <f>IM_ER!$EC$35</f>
        <v>0</v>
      </c>
      <c r="O151" s="155">
        <f>IM_ER!$FG$35</f>
        <v>10</v>
      </c>
      <c r="P151" s="155">
        <f>IM_ER!$FH$35</f>
        <v>0</v>
      </c>
      <c r="Q151" s="155">
        <f>IM_ER!$FI$35</f>
        <v>9</v>
      </c>
      <c r="R151" s="155">
        <f>IM_ER!$FJ$35</f>
        <v>0</v>
      </c>
      <c r="S151" s="155">
        <f>IM_ER!$FK$35</f>
        <v>0</v>
      </c>
      <c r="T151" s="155">
        <f>IM_ER!$FL$35</f>
        <v>1</v>
      </c>
      <c r="U151" s="156">
        <f>SUM(Coorte12Meses!$J$35,Coorte12Meses!$L$35)</f>
        <v>9</v>
      </c>
      <c r="V151" s="156">
        <f>Coorte12Meses!$I$35</f>
        <v>9</v>
      </c>
      <c r="W151" s="156">
        <f>SUM(Coorte12Meses!$Y$35,Coorte12Meses!$AA$35)</f>
        <v>31</v>
      </c>
      <c r="X151" s="156">
        <f>Coorte12Meses!$X$35</f>
        <v>31</v>
      </c>
    </row>
    <row r="152" spans="1:24">
      <c r="B152" s="159"/>
    </row>
    <row r="153" spans="1:24">
      <c r="A153" s="149">
        <v>45127</v>
      </c>
      <c r="B153" s="158" t="s">
        <v>750</v>
      </c>
      <c r="C153" s="150" t="s">
        <v>749</v>
      </c>
      <c r="D153" s="150" t="s">
        <v>699</v>
      </c>
      <c r="E153" s="150" t="s">
        <v>348</v>
      </c>
      <c r="F153" s="157" t="s">
        <v>724</v>
      </c>
      <c r="G153" s="150" t="s">
        <v>702</v>
      </c>
      <c r="H153" s="150" t="s">
        <v>728</v>
      </c>
      <c r="I153" s="154">
        <f>IM_ER!$ES$38</f>
        <v>1</v>
      </c>
      <c r="J153" s="154">
        <f>IM_ER!$ET$38</f>
        <v>0</v>
      </c>
      <c r="K153" s="154">
        <f>IM_ER!$EU$38</f>
        <v>1</v>
      </c>
      <c r="L153" s="154">
        <f>IM_ER!$EV$38</f>
        <v>0</v>
      </c>
      <c r="M153" s="154">
        <f>IM_ER!$EW$38</f>
        <v>0</v>
      </c>
      <c r="N153" s="154">
        <f>IM_ER!$EX$38</f>
        <v>0</v>
      </c>
      <c r="O153" s="155">
        <f>IM_ER!$GE$38</f>
        <v>5</v>
      </c>
      <c r="P153" s="155">
        <f>IM_ER!$GF$38</f>
        <v>0</v>
      </c>
      <c r="Q153" s="155">
        <f>IM_ER!$GG$38</f>
        <v>5</v>
      </c>
      <c r="R153" s="155">
        <f>IM_ER!$GH$38</f>
        <v>0</v>
      </c>
      <c r="S153" s="155">
        <f>IM_ER!$GI$38</f>
        <v>0</v>
      </c>
      <c r="T153" s="155">
        <f>IM_ER!$GJ$38</f>
        <v>0</v>
      </c>
    </row>
    <row r="154" spans="1:24">
      <c r="A154" s="149">
        <v>45127</v>
      </c>
      <c r="B154" s="158" t="s">
        <v>750</v>
      </c>
      <c r="C154" s="150" t="s">
        <v>749</v>
      </c>
      <c r="D154" s="150" t="s">
        <v>699</v>
      </c>
      <c r="E154" s="150" t="s">
        <v>348</v>
      </c>
      <c r="F154" s="157" t="s">
        <v>724</v>
      </c>
      <c r="G154" s="150" t="s">
        <v>702</v>
      </c>
      <c r="H154" s="150" t="s">
        <v>729</v>
      </c>
      <c r="I154" s="154">
        <f>IM_ER!$EZ$38</f>
        <v>72</v>
      </c>
      <c r="J154" s="154">
        <f>IM_ER!$FA$38</f>
        <v>3</v>
      </c>
      <c r="K154" s="154">
        <f>IM_ER!$FB$38</f>
        <v>68</v>
      </c>
      <c r="L154" s="154">
        <f>IM_ER!$FC$38</f>
        <v>0</v>
      </c>
      <c r="M154" s="154">
        <f>IM_ER!$FD$38</f>
        <v>1</v>
      </c>
      <c r="N154" s="154">
        <f>IM_ER!$FE$38</f>
        <v>0</v>
      </c>
      <c r="O154" s="155">
        <f>IM_ER!$GM$38</f>
        <v>81</v>
      </c>
      <c r="P154" s="155">
        <f>IM_ER!$GN$38</f>
        <v>2</v>
      </c>
      <c r="Q154" s="155">
        <f>IM_ER!$GO$38</f>
        <v>69</v>
      </c>
      <c r="R154" s="155">
        <f>IM_ER!$GP$38</f>
        <v>0</v>
      </c>
      <c r="S154" s="155">
        <f>IM_ER!$GQ$38</f>
        <v>0</v>
      </c>
      <c r="T154" s="155">
        <f>IM_ER!$GR$38</f>
        <v>10</v>
      </c>
    </row>
    <row r="155" spans="1:24">
      <c r="A155" s="149">
        <v>45127</v>
      </c>
      <c r="B155" s="158" t="s">
        <v>750</v>
      </c>
      <c r="C155" s="150" t="s">
        <v>749</v>
      </c>
      <c r="D155" s="150" t="s">
        <v>699</v>
      </c>
      <c r="E155" s="150" t="s">
        <v>348</v>
      </c>
      <c r="F155" s="157" t="s">
        <v>724</v>
      </c>
      <c r="G155" s="150" t="s">
        <v>702</v>
      </c>
      <c r="H155" s="150" t="s">
        <v>730</v>
      </c>
      <c r="I155" s="154">
        <f>IM_ER!$EE$38</f>
        <v>6</v>
      </c>
      <c r="J155" s="154">
        <f>IM_ER!$EF$38</f>
        <v>0</v>
      </c>
      <c r="K155" s="154">
        <f>IM_ER!$EG$38</f>
        <v>6</v>
      </c>
      <c r="L155" s="154">
        <f>IM_ER!$EH$38</f>
        <v>0</v>
      </c>
      <c r="M155" s="154">
        <f>IM_ER!$EI$38</f>
        <v>0</v>
      </c>
      <c r="N155" s="154">
        <f>IM_ER!$EJ$38</f>
        <v>0</v>
      </c>
      <c r="O155" s="155">
        <f>IM_ER!$FO$38</f>
        <v>10</v>
      </c>
      <c r="P155" s="155">
        <f>IM_ER!$FP$38</f>
        <v>0</v>
      </c>
      <c r="Q155" s="155">
        <f>IM_ER!$FQ$38</f>
        <v>8</v>
      </c>
      <c r="R155" s="155">
        <f>IM_ER!$FR$38</f>
        <v>0</v>
      </c>
      <c r="S155" s="155">
        <f>IM_ER!$FS$38</f>
        <v>0</v>
      </c>
      <c r="T155" s="155">
        <f>IM_ER!$FT$38</f>
        <v>2</v>
      </c>
    </row>
    <row r="156" spans="1:24">
      <c r="A156" s="149">
        <v>45127</v>
      </c>
      <c r="B156" s="158" t="s">
        <v>750</v>
      </c>
      <c r="C156" s="150" t="s">
        <v>749</v>
      </c>
      <c r="D156" s="150" t="s">
        <v>699</v>
      </c>
      <c r="E156" s="150" t="s">
        <v>348</v>
      </c>
      <c r="F156" s="157" t="s">
        <v>724</v>
      </c>
      <c r="G156" s="150" t="s">
        <v>702</v>
      </c>
      <c r="H156" s="150" t="s">
        <v>731</v>
      </c>
      <c r="I156" s="154">
        <f>IM_ER!$EL$38</f>
        <v>1</v>
      </c>
      <c r="J156" s="154">
        <f>IM_ER!$EM$38</f>
        <v>0</v>
      </c>
      <c r="K156" s="154">
        <f>IM_ER!$EN$38</f>
        <v>1</v>
      </c>
      <c r="L156" s="154">
        <f>IM_ER!$EO$38</f>
        <v>0</v>
      </c>
      <c r="M156" s="154">
        <f>IM_ER!$EP$38</f>
        <v>0</v>
      </c>
      <c r="N156" s="154">
        <f>IM_ER!$EQ$38</f>
        <v>0</v>
      </c>
      <c r="O156" s="155">
        <f>IM_ER!$FW$38</f>
        <v>0</v>
      </c>
      <c r="P156" s="155">
        <f>IM_ER!$FX$38</f>
        <v>0</v>
      </c>
      <c r="Q156" s="155">
        <f>IM_ER!$FY$38</f>
        <v>0</v>
      </c>
      <c r="R156" s="155">
        <f>IM_ER!$FZ$38</f>
        <v>0</v>
      </c>
      <c r="S156" s="155">
        <f>IM_ER!$GA$38</f>
        <v>0</v>
      </c>
      <c r="T156" s="155">
        <f>IM_ER!$GB$38</f>
        <v>0</v>
      </c>
    </row>
    <row r="157" spans="1:24">
      <c r="A157" s="149">
        <v>45127</v>
      </c>
      <c r="B157" s="158" t="s">
        <v>750</v>
      </c>
      <c r="C157" s="150" t="s">
        <v>749</v>
      </c>
      <c r="D157" s="150" t="s">
        <v>699</v>
      </c>
      <c r="E157" s="150" t="s">
        <v>348</v>
      </c>
      <c r="F157" s="157" t="s">
        <v>724</v>
      </c>
      <c r="G157" s="150" t="s">
        <v>702</v>
      </c>
      <c r="H157" s="150" t="s">
        <v>732</v>
      </c>
      <c r="I157" s="154">
        <f>IM_ER!$DX$38</f>
        <v>80</v>
      </c>
      <c r="J157" s="154">
        <f>IM_ER!$DY$38</f>
        <v>3</v>
      </c>
      <c r="K157" s="154">
        <f>IM_ER!$DZ$38</f>
        <v>76</v>
      </c>
      <c r="L157" s="154">
        <f>IM_ER!$EA$38</f>
        <v>0</v>
      </c>
      <c r="M157" s="154">
        <f>IM_ER!$EB$38</f>
        <v>1</v>
      </c>
      <c r="N157" s="154">
        <f>IM_ER!$EC$38</f>
        <v>0</v>
      </c>
      <c r="O157" s="155">
        <f>IM_ER!$FG$38</f>
        <v>96</v>
      </c>
      <c r="P157" s="155">
        <f>IM_ER!$FH$38</f>
        <v>2</v>
      </c>
      <c r="Q157" s="155">
        <f>IM_ER!$FI$38</f>
        <v>82</v>
      </c>
      <c r="R157" s="155">
        <f>IM_ER!$FJ$38</f>
        <v>0</v>
      </c>
      <c r="S157" s="155">
        <f>IM_ER!$FK$38</f>
        <v>0</v>
      </c>
      <c r="T157" s="155">
        <f>IM_ER!$FL$38</f>
        <v>12</v>
      </c>
      <c r="U157" s="156">
        <f>SUM(Coorte12Meses!$J$37,Coorte12Meses!$L$37)</f>
        <v>75</v>
      </c>
      <c r="V157" s="156">
        <f>Coorte12Meses!$I$37</f>
        <v>97</v>
      </c>
      <c r="W157" s="156">
        <f>SUM(Coorte12Meses!$Y$37,Coorte12Meses!$AA$37)</f>
        <v>191</v>
      </c>
      <c r="X157" s="156">
        <f>Coorte12Meses!$X$37</f>
        <v>244</v>
      </c>
    </row>
    <row r="158" spans="1:24">
      <c r="B158" s="159"/>
    </row>
    <row r="159" spans="1:24">
      <c r="A159" s="149">
        <v>45127</v>
      </c>
      <c r="B159" s="158" t="s">
        <v>750</v>
      </c>
      <c r="C159" s="150" t="s">
        <v>749</v>
      </c>
      <c r="D159" s="150" t="s">
        <v>699</v>
      </c>
      <c r="E159" s="150" t="s">
        <v>348</v>
      </c>
      <c r="F159" s="157" t="s">
        <v>725</v>
      </c>
      <c r="G159" s="150" t="s">
        <v>702</v>
      </c>
      <c r="H159" s="150" t="s">
        <v>728</v>
      </c>
      <c r="I159" s="154">
        <f>IM_ER!$ES$39</f>
        <v>2</v>
      </c>
      <c r="J159" s="154">
        <f>IM_ER!$ET$39</f>
        <v>0</v>
      </c>
      <c r="K159" s="154">
        <f>IM_ER!$EU$39</f>
        <v>2</v>
      </c>
      <c r="L159" s="154">
        <f>IM_ER!$EV$39</f>
        <v>0</v>
      </c>
      <c r="M159" s="154">
        <f>IM_ER!$EW$39</f>
        <v>0</v>
      </c>
      <c r="N159" s="154">
        <f>IM_ER!$EX$39</f>
        <v>0</v>
      </c>
      <c r="O159" s="155">
        <f>IM_ER!$GE$39</f>
        <v>6</v>
      </c>
      <c r="P159" s="155">
        <f>IM_ER!$GF$39</f>
        <v>0</v>
      </c>
      <c r="Q159" s="155">
        <f>IM_ER!$GG$39</f>
        <v>6</v>
      </c>
      <c r="R159" s="155">
        <f>IM_ER!$GH$39</f>
        <v>0</v>
      </c>
      <c r="S159" s="155">
        <f>IM_ER!$GI$39</f>
        <v>0</v>
      </c>
      <c r="T159" s="155">
        <f>IM_ER!$GJ$39</f>
        <v>0</v>
      </c>
    </row>
    <row r="160" spans="1:24">
      <c r="A160" s="149">
        <v>45127</v>
      </c>
      <c r="B160" s="158" t="s">
        <v>750</v>
      </c>
      <c r="C160" s="150" t="s">
        <v>749</v>
      </c>
      <c r="D160" s="150" t="s">
        <v>699</v>
      </c>
      <c r="E160" s="150" t="s">
        <v>348</v>
      </c>
      <c r="F160" s="157" t="s">
        <v>725</v>
      </c>
      <c r="G160" s="150" t="s">
        <v>702</v>
      </c>
      <c r="H160" s="150" t="s">
        <v>729</v>
      </c>
      <c r="I160" s="154">
        <f>IM_ER!$EZ$39</f>
        <v>58</v>
      </c>
      <c r="J160" s="154">
        <f>IM_ER!$FA$39</f>
        <v>1</v>
      </c>
      <c r="K160" s="154">
        <f>IM_ER!$FB$39</f>
        <v>55</v>
      </c>
      <c r="L160" s="154">
        <f>IM_ER!$FC$39</f>
        <v>0</v>
      </c>
      <c r="M160" s="154">
        <f>IM_ER!$FD$39</f>
        <v>2</v>
      </c>
      <c r="N160" s="154">
        <f>IM_ER!$FE$39</f>
        <v>0</v>
      </c>
      <c r="O160" s="155">
        <f>IM_ER!$GM$39</f>
        <v>101</v>
      </c>
      <c r="P160" s="155">
        <f>IM_ER!$GN$39</f>
        <v>3</v>
      </c>
      <c r="Q160" s="155">
        <f>IM_ER!$GO$39</f>
        <v>88</v>
      </c>
      <c r="R160" s="155">
        <f>IM_ER!$GP$39</f>
        <v>1</v>
      </c>
      <c r="S160" s="155">
        <f>IM_ER!$GQ$39</f>
        <v>1</v>
      </c>
      <c r="T160" s="155">
        <f>IM_ER!$GR$39</f>
        <v>9</v>
      </c>
    </row>
    <row r="161" spans="1:24">
      <c r="A161" s="149">
        <v>45127</v>
      </c>
      <c r="B161" s="158" t="s">
        <v>750</v>
      </c>
      <c r="C161" s="150" t="s">
        <v>749</v>
      </c>
      <c r="D161" s="150" t="s">
        <v>699</v>
      </c>
      <c r="E161" s="150" t="s">
        <v>348</v>
      </c>
      <c r="F161" s="157" t="s">
        <v>725</v>
      </c>
      <c r="G161" s="150" t="s">
        <v>702</v>
      </c>
      <c r="H161" s="150" t="s">
        <v>730</v>
      </c>
      <c r="I161" s="154">
        <f>IM_ER!$EE$39</f>
        <v>4</v>
      </c>
      <c r="J161" s="154">
        <f>IM_ER!$EF$39</f>
        <v>0</v>
      </c>
      <c r="K161" s="154">
        <f>IM_ER!$EG$39</f>
        <v>4</v>
      </c>
      <c r="L161" s="154">
        <f>IM_ER!$EH$39</f>
        <v>0</v>
      </c>
      <c r="M161" s="154">
        <f>IM_ER!$EI$39</f>
        <v>0</v>
      </c>
      <c r="N161" s="154">
        <f>IM_ER!$EJ$39</f>
        <v>0</v>
      </c>
      <c r="O161" s="155">
        <f>IM_ER!$FO$39</f>
        <v>13</v>
      </c>
      <c r="P161" s="155">
        <f>IM_ER!$FP$39</f>
        <v>0</v>
      </c>
      <c r="Q161" s="155">
        <f>IM_ER!$FQ$39</f>
        <v>12</v>
      </c>
      <c r="R161" s="155">
        <f>IM_ER!$FR$39</f>
        <v>0</v>
      </c>
      <c r="S161" s="155">
        <f>IM_ER!$FS$39</f>
        <v>0</v>
      </c>
      <c r="T161" s="155">
        <f>IM_ER!$FT$39</f>
        <v>1</v>
      </c>
    </row>
    <row r="162" spans="1:24">
      <c r="A162" s="149">
        <v>45127</v>
      </c>
      <c r="B162" s="158" t="s">
        <v>750</v>
      </c>
      <c r="C162" s="150" t="s">
        <v>749</v>
      </c>
      <c r="D162" s="150" t="s">
        <v>699</v>
      </c>
      <c r="E162" s="150" t="s">
        <v>348</v>
      </c>
      <c r="F162" s="157" t="s">
        <v>725</v>
      </c>
      <c r="G162" s="150" t="s">
        <v>702</v>
      </c>
      <c r="H162" s="150" t="s">
        <v>731</v>
      </c>
      <c r="I162" s="154">
        <f>IM_ER!$EL$39</f>
        <v>0</v>
      </c>
      <c r="J162" s="154">
        <f>IM_ER!$EM$39</f>
        <v>0</v>
      </c>
      <c r="K162" s="154">
        <f>IM_ER!$EN$39</f>
        <v>0</v>
      </c>
      <c r="L162" s="154">
        <f>IM_ER!$EO$39</f>
        <v>0</v>
      </c>
      <c r="M162" s="154">
        <f>IM_ER!$EP$39</f>
        <v>0</v>
      </c>
      <c r="N162" s="154">
        <f>IM_ER!$EQ$39</f>
        <v>0</v>
      </c>
      <c r="O162" s="155">
        <f>IM_ER!$FW$39</f>
        <v>2</v>
      </c>
      <c r="P162" s="155">
        <f>IM_ER!$FX$39</f>
        <v>0</v>
      </c>
      <c r="Q162" s="155">
        <f>IM_ER!$FY$39</f>
        <v>2</v>
      </c>
      <c r="R162" s="155">
        <f>IM_ER!$FZ$39</f>
        <v>0</v>
      </c>
      <c r="S162" s="155">
        <f>IM_ER!$GA$39</f>
        <v>0</v>
      </c>
      <c r="T162" s="155">
        <f>IM_ER!$GB$39</f>
        <v>0</v>
      </c>
    </row>
    <row r="163" spans="1:24">
      <c r="A163" s="149">
        <v>45127</v>
      </c>
      <c r="B163" s="158" t="s">
        <v>750</v>
      </c>
      <c r="C163" s="150" t="s">
        <v>749</v>
      </c>
      <c r="D163" s="150" t="s">
        <v>699</v>
      </c>
      <c r="E163" s="150" t="s">
        <v>348</v>
      </c>
      <c r="F163" s="157" t="s">
        <v>725</v>
      </c>
      <c r="G163" s="150" t="s">
        <v>702</v>
      </c>
      <c r="H163" s="150" t="s">
        <v>732</v>
      </c>
      <c r="I163" s="154">
        <f>IM_ER!$DX$39</f>
        <v>64</v>
      </c>
      <c r="J163" s="154">
        <f>IM_ER!$DY$39</f>
        <v>1</v>
      </c>
      <c r="K163" s="154">
        <f>IM_ER!$DZ$39</f>
        <v>61</v>
      </c>
      <c r="L163" s="154">
        <f>IM_ER!$EA$39</f>
        <v>0</v>
      </c>
      <c r="M163" s="154">
        <f>IM_ER!$EB$39</f>
        <v>2</v>
      </c>
      <c r="N163" s="154">
        <f>IM_ER!$EC$39</f>
        <v>0</v>
      </c>
      <c r="O163" s="155">
        <f>IM_ER!$FG$39</f>
        <v>122</v>
      </c>
      <c r="P163" s="155">
        <f>IM_ER!$FH$39</f>
        <v>3</v>
      </c>
      <c r="Q163" s="155">
        <f>IM_ER!$FI$39</f>
        <v>108</v>
      </c>
      <c r="R163" s="155">
        <f>IM_ER!$FJ$39</f>
        <v>1</v>
      </c>
      <c r="S163" s="155">
        <f>IM_ER!$FK$39</f>
        <v>1</v>
      </c>
      <c r="T163" s="155">
        <f>IM_ER!$FL$39</f>
        <v>10</v>
      </c>
      <c r="U163" s="156">
        <f>SUM(Coorte12Meses!$J$38,Coorte12Meses!$L$38)</f>
        <v>0</v>
      </c>
      <c r="V163" s="156">
        <f>Coorte12Meses!$I$38</f>
        <v>0</v>
      </c>
      <c r="W163" s="156">
        <f>SUM(Coorte12Meses!$Y$38,Coorte12Meses!$AA$38)</f>
        <v>0</v>
      </c>
      <c r="X163" s="156">
        <f>Coorte12Meses!$X$38</f>
        <v>0</v>
      </c>
    </row>
    <row r="164" spans="1:24">
      <c r="B164" s="159"/>
    </row>
    <row r="165" spans="1:24">
      <c r="A165" s="149">
        <v>45127</v>
      </c>
      <c r="B165" s="158" t="s">
        <v>750</v>
      </c>
      <c r="C165" s="150" t="s">
        <v>749</v>
      </c>
      <c r="D165" s="150" t="s">
        <v>699</v>
      </c>
      <c r="E165" s="150" t="s">
        <v>348</v>
      </c>
      <c r="F165" s="157" t="s">
        <v>726</v>
      </c>
      <c r="G165" s="150" t="s">
        <v>702</v>
      </c>
      <c r="H165" s="150" t="s">
        <v>728</v>
      </c>
      <c r="I165" s="154">
        <f>IM_ER!$ES$40</f>
        <v>0</v>
      </c>
      <c r="J165" s="154">
        <f>IM_ER!$ET$40</f>
        <v>0</v>
      </c>
      <c r="K165" s="154">
        <f>IM_ER!$EU$40</f>
        <v>0</v>
      </c>
      <c r="L165" s="154">
        <f>IM_ER!$EV$40</f>
        <v>0</v>
      </c>
      <c r="M165" s="154">
        <f>IM_ER!$EW$40</f>
        <v>0</v>
      </c>
      <c r="N165" s="154">
        <f>IM_ER!$EX$40</f>
        <v>0</v>
      </c>
      <c r="O165" s="155">
        <f>IM_ER!$GE$40</f>
        <v>1</v>
      </c>
      <c r="P165" s="155">
        <f>IM_ER!$GF$40</f>
        <v>0</v>
      </c>
      <c r="Q165" s="155">
        <f>IM_ER!$GG$40</f>
        <v>0</v>
      </c>
      <c r="R165" s="155">
        <f>IM_ER!$GH$40</f>
        <v>0</v>
      </c>
      <c r="S165" s="155">
        <f>IM_ER!$GI$40</f>
        <v>0</v>
      </c>
      <c r="T165" s="155">
        <f>IM_ER!$GJ$40</f>
        <v>1</v>
      </c>
    </row>
    <row r="166" spans="1:24">
      <c r="A166" s="149">
        <v>45127</v>
      </c>
      <c r="B166" s="158" t="s">
        <v>750</v>
      </c>
      <c r="C166" s="150" t="s">
        <v>749</v>
      </c>
      <c r="D166" s="150" t="s">
        <v>699</v>
      </c>
      <c r="E166" s="150" t="s">
        <v>348</v>
      </c>
      <c r="F166" s="157" t="s">
        <v>726</v>
      </c>
      <c r="G166" s="150" t="s">
        <v>702</v>
      </c>
      <c r="H166" s="150" t="s">
        <v>729</v>
      </c>
      <c r="I166" s="154">
        <f>IM_ER!$EZ$40</f>
        <v>27</v>
      </c>
      <c r="J166" s="154">
        <f>IM_ER!$FA$40</f>
        <v>0</v>
      </c>
      <c r="K166" s="154">
        <f>IM_ER!$FB$40</f>
        <v>8</v>
      </c>
      <c r="L166" s="154">
        <f>IM_ER!$FC$40</f>
        <v>0</v>
      </c>
      <c r="M166" s="154">
        <f>IM_ER!$FD$40</f>
        <v>19</v>
      </c>
      <c r="N166" s="154">
        <f>IM_ER!$FE$40</f>
        <v>0</v>
      </c>
      <c r="O166" s="155">
        <f>IM_ER!$GM$40</f>
        <v>22</v>
      </c>
      <c r="P166" s="155">
        <f>IM_ER!$GN$40</f>
        <v>0</v>
      </c>
      <c r="Q166" s="155">
        <f>IM_ER!$GO$40</f>
        <v>9</v>
      </c>
      <c r="R166" s="155">
        <f>IM_ER!$GP$40</f>
        <v>0</v>
      </c>
      <c r="S166" s="155">
        <f>IM_ER!$GQ$40</f>
        <v>0</v>
      </c>
      <c r="T166" s="155">
        <f>IM_ER!$GR$40</f>
        <v>13</v>
      </c>
    </row>
    <row r="167" spans="1:24">
      <c r="A167" s="149">
        <v>45127</v>
      </c>
      <c r="B167" s="158" t="s">
        <v>750</v>
      </c>
      <c r="C167" s="150" t="s">
        <v>749</v>
      </c>
      <c r="D167" s="150" t="s">
        <v>699</v>
      </c>
      <c r="E167" s="150" t="s">
        <v>348</v>
      </c>
      <c r="F167" s="157" t="s">
        <v>726</v>
      </c>
      <c r="G167" s="150" t="s">
        <v>702</v>
      </c>
      <c r="H167" s="150" t="s">
        <v>730</v>
      </c>
      <c r="I167" s="154">
        <f>IM_ER!$EE$40</f>
        <v>0</v>
      </c>
      <c r="J167" s="154">
        <f>IM_ER!$EF$40</f>
        <v>0</v>
      </c>
      <c r="K167" s="154">
        <f>IM_ER!$EG$40</f>
        <v>0</v>
      </c>
      <c r="L167" s="154">
        <f>IM_ER!$EH$40</f>
        <v>0</v>
      </c>
      <c r="M167" s="154">
        <f>IM_ER!$EI$40</f>
        <v>0</v>
      </c>
      <c r="N167" s="154">
        <f>IM_ER!$EJ$40</f>
        <v>0</v>
      </c>
      <c r="O167" s="155">
        <f>IM_ER!$FO$40</f>
        <v>0</v>
      </c>
      <c r="P167" s="155">
        <f>IM_ER!$FP$40</f>
        <v>0</v>
      </c>
      <c r="Q167" s="155">
        <f>IM_ER!$FQ$40</f>
        <v>0</v>
      </c>
      <c r="R167" s="155">
        <f>IM_ER!$FR$40</f>
        <v>0</v>
      </c>
      <c r="S167" s="155">
        <f>IM_ER!$FS$40</f>
        <v>0</v>
      </c>
      <c r="T167" s="155">
        <f>IM_ER!$FT$40</f>
        <v>0</v>
      </c>
    </row>
    <row r="168" spans="1:24">
      <c r="A168" s="149">
        <v>45127</v>
      </c>
      <c r="B168" s="158" t="s">
        <v>750</v>
      </c>
      <c r="C168" s="150" t="s">
        <v>749</v>
      </c>
      <c r="D168" s="150" t="s">
        <v>699</v>
      </c>
      <c r="E168" s="150" t="s">
        <v>348</v>
      </c>
      <c r="F168" s="157" t="s">
        <v>726</v>
      </c>
      <c r="G168" s="150" t="s">
        <v>702</v>
      </c>
      <c r="H168" s="150" t="s">
        <v>731</v>
      </c>
      <c r="I168" s="154">
        <f>IM_ER!$EL$40</f>
        <v>0</v>
      </c>
      <c r="J168" s="154">
        <f>IM_ER!$EM$40</f>
        <v>0</v>
      </c>
      <c r="K168" s="154">
        <f>IM_ER!$EN$40</f>
        <v>0</v>
      </c>
      <c r="L168" s="154">
        <f>IM_ER!$EO$40</f>
        <v>0</v>
      </c>
      <c r="M168" s="154">
        <f>IM_ER!$EP$40</f>
        <v>0</v>
      </c>
      <c r="N168" s="154">
        <f>IM_ER!$EQ$40</f>
        <v>0</v>
      </c>
      <c r="O168" s="155">
        <f>IM_ER!$FW$40</f>
        <v>0</v>
      </c>
      <c r="P168" s="155">
        <f>IM_ER!$FX$40</f>
        <v>0</v>
      </c>
      <c r="Q168" s="155">
        <f>IM_ER!$FY$40</f>
        <v>0</v>
      </c>
      <c r="R168" s="155">
        <f>IM_ER!$FZ$40</f>
        <v>0</v>
      </c>
      <c r="S168" s="155">
        <f>IM_ER!$GA$40</f>
        <v>0</v>
      </c>
      <c r="T168" s="155">
        <f>IM_ER!$GB$40</f>
        <v>0</v>
      </c>
    </row>
    <row r="169" spans="1:24">
      <c r="A169" s="149">
        <v>45127</v>
      </c>
      <c r="B169" s="158" t="s">
        <v>750</v>
      </c>
      <c r="C169" s="150" t="s">
        <v>749</v>
      </c>
      <c r="D169" s="150" t="s">
        <v>699</v>
      </c>
      <c r="E169" s="150" t="s">
        <v>348</v>
      </c>
      <c r="F169" s="157" t="s">
        <v>726</v>
      </c>
      <c r="G169" s="150" t="s">
        <v>702</v>
      </c>
      <c r="H169" s="150" t="s">
        <v>732</v>
      </c>
      <c r="I169" s="154">
        <f>IM_ER!$DX$40</f>
        <v>27</v>
      </c>
      <c r="J169" s="154">
        <f>IM_ER!$DY$40</f>
        <v>0</v>
      </c>
      <c r="K169" s="154">
        <f>IM_ER!$DZ$40</f>
        <v>8</v>
      </c>
      <c r="L169" s="154">
        <f>IM_ER!$EA$40</f>
        <v>0</v>
      </c>
      <c r="M169" s="154">
        <f>IM_ER!$EB$40</f>
        <v>19</v>
      </c>
      <c r="N169" s="154">
        <f>IM_ER!$EC$40</f>
        <v>0</v>
      </c>
      <c r="O169" s="155">
        <f>IM_ER!$FG$40</f>
        <v>23</v>
      </c>
      <c r="P169" s="155">
        <f>IM_ER!$FH$40</f>
        <v>0</v>
      </c>
      <c r="Q169" s="155">
        <f>IM_ER!$FI$40</f>
        <v>9</v>
      </c>
      <c r="R169" s="155">
        <f>IM_ER!$FJ$40</f>
        <v>0</v>
      </c>
      <c r="S169" s="155">
        <f>IM_ER!$FK$40</f>
        <v>0</v>
      </c>
      <c r="T169" s="155">
        <f>IM_ER!$FL$40</f>
        <v>14</v>
      </c>
      <c r="U169" s="156">
        <f>SUM(Coorte12Meses!$J$40,Coorte12Meses!$L$40)</f>
        <v>5</v>
      </c>
      <c r="V169" s="156">
        <f>Coorte12Meses!$I$40</f>
        <v>5</v>
      </c>
      <c r="W169" s="156">
        <f>SUM(Coorte12Meses!$Y$40,Coorte12Meses!$AA$40)</f>
        <v>18</v>
      </c>
      <c r="X169" s="156">
        <f>Coorte12Meses!$X$40</f>
        <v>19</v>
      </c>
    </row>
    <row r="170" spans="1:24">
      <c r="B170" s="159"/>
    </row>
    <row r="171" spans="1:24">
      <c r="A171" s="149">
        <v>45127</v>
      </c>
      <c r="B171" s="158" t="s">
        <v>750</v>
      </c>
      <c r="C171" s="150" t="s">
        <v>749</v>
      </c>
      <c r="D171" s="150" t="s">
        <v>699</v>
      </c>
      <c r="E171" s="150" t="s">
        <v>348</v>
      </c>
      <c r="F171" s="157" t="s">
        <v>727</v>
      </c>
      <c r="G171" s="150" t="s">
        <v>702</v>
      </c>
      <c r="H171" s="150" t="s">
        <v>728</v>
      </c>
      <c r="I171" s="154">
        <f>IM_ER!$ES$41</f>
        <v>1</v>
      </c>
      <c r="J171" s="154">
        <f>IM_ER!$ET$41</f>
        <v>0</v>
      </c>
      <c r="K171" s="154">
        <f>IM_ER!$EU$41</f>
        <v>1</v>
      </c>
      <c r="L171" s="154">
        <f>IM_ER!$EV$41</f>
        <v>0</v>
      </c>
      <c r="M171" s="154">
        <f>IM_ER!$EW$41</f>
        <v>0</v>
      </c>
      <c r="N171" s="154">
        <f>IM_ER!$EX$41</f>
        <v>0</v>
      </c>
      <c r="O171" s="155">
        <f>IM_ER!$GE$41</f>
        <v>1</v>
      </c>
      <c r="P171" s="155">
        <f>IM_ER!$GF$41</f>
        <v>0</v>
      </c>
      <c r="Q171" s="155">
        <f>IM_ER!$GG$41</f>
        <v>1</v>
      </c>
      <c r="R171" s="155">
        <f>IM_ER!$GH$41</f>
        <v>0</v>
      </c>
      <c r="S171" s="155">
        <f>IM_ER!$GI$41</f>
        <v>0</v>
      </c>
      <c r="T171" s="155">
        <f>IM_ER!$GJ$41</f>
        <v>0</v>
      </c>
    </row>
    <row r="172" spans="1:24">
      <c r="A172" s="149">
        <v>45127</v>
      </c>
      <c r="B172" s="158" t="s">
        <v>750</v>
      </c>
      <c r="C172" s="150" t="s">
        <v>749</v>
      </c>
      <c r="D172" s="150" t="s">
        <v>699</v>
      </c>
      <c r="E172" s="150" t="s">
        <v>348</v>
      </c>
      <c r="F172" s="157" t="s">
        <v>727</v>
      </c>
      <c r="G172" s="150" t="s">
        <v>702</v>
      </c>
      <c r="H172" s="150" t="s">
        <v>729</v>
      </c>
      <c r="I172" s="154">
        <f>IM_ER!$EZ$41</f>
        <v>50</v>
      </c>
      <c r="J172" s="154">
        <f>IM_ER!$FA$41</f>
        <v>3</v>
      </c>
      <c r="K172" s="154">
        <f>IM_ER!$FB$41</f>
        <v>47</v>
      </c>
      <c r="L172" s="154">
        <f>IM_ER!$FC$41</f>
        <v>0</v>
      </c>
      <c r="M172" s="154">
        <f>IM_ER!$FD$41</f>
        <v>0</v>
      </c>
      <c r="N172" s="154">
        <f>IM_ER!$FE$41</f>
        <v>0</v>
      </c>
      <c r="O172" s="155">
        <f>IM_ER!$GM$41</f>
        <v>73</v>
      </c>
      <c r="P172" s="155">
        <f>IM_ER!$GN$41</f>
        <v>5</v>
      </c>
      <c r="Q172" s="155">
        <f>IM_ER!$GO$41</f>
        <v>66</v>
      </c>
      <c r="R172" s="155">
        <f>IM_ER!$GP$41</f>
        <v>0</v>
      </c>
      <c r="S172" s="155">
        <f>IM_ER!$GQ$41</f>
        <v>1</v>
      </c>
      <c r="T172" s="155">
        <f>IM_ER!$GR$41</f>
        <v>2</v>
      </c>
    </row>
    <row r="173" spans="1:24">
      <c r="A173" s="149">
        <v>45127</v>
      </c>
      <c r="B173" s="158" t="s">
        <v>750</v>
      </c>
      <c r="C173" s="150" t="s">
        <v>749</v>
      </c>
      <c r="D173" s="150" t="s">
        <v>699</v>
      </c>
      <c r="E173" s="150" t="s">
        <v>348</v>
      </c>
      <c r="F173" s="157" t="s">
        <v>727</v>
      </c>
      <c r="G173" s="150" t="s">
        <v>702</v>
      </c>
      <c r="H173" s="150" t="s">
        <v>730</v>
      </c>
      <c r="I173" s="154">
        <f>IM_ER!$EE$41</f>
        <v>6</v>
      </c>
      <c r="J173" s="154">
        <f>IM_ER!$EF$41</f>
        <v>0</v>
      </c>
      <c r="K173" s="154">
        <f>IM_ER!$EG$41</f>
        <v>6</v>
      </c>
      <c r="L173" s="154">
        <f>IM_ER!$EH$41</f>
        <v>0</v>
      </c>
      <c r="M173" s="154">
        <f>IM_ER!$EI$41</f>
        <v>0</v>
      </c>
      <c r="N173" s="154">
        <f>IM_ER!$EJ$41</f>
        <v>0</v>
      </c>
      <c r="O173" s="155">
        <f>IM_ER!$FO$41</f>
        <v>8</v>
      </c>
      <c r="P173" s="155">
        <f>IM_ER!$FP$41</f>
        <v>0</v>
      </c>
      <c r="Q173" s="155">
        <f>IM_ER!$FQ$41</f>
        <v>8</v>
      </c>
      <c r="R173" s="155">
        <f>IM_ER!$FR$41</f>
        <v>0</v>
      </c>
      <c r="S173" s="155">
        <f>IM_ER!$FS$41</f>
        <v>0</v>
      </c>
      <c r="T173" s="155">
        <f>IM_ER!$FT$41</f>
        <v>0</v>
      </c>
    </row>
    <row r="174" spans="1:24">
      <c r="A174" s="149">
        <v>45127</v>
      </c>
      <c r="B174" s="158" t="s">
        <v>750</v>
      </c>
      <c r="C174" s="150" t="s">
        <v>749</v>
      </c>
      <c r="D174" s="150" t="s">
        <v>699</v>
      </c>
      <c r="E174" s="150" t="s">
        <v>348</v>
      </c>
      <c r="F174" s="157" t="s">
        <v>727</v>
      </c>
      <c r="G174" s="150" t="s">
        <v>702</v>
      </c>
      <c r="H174" s="150" t="s">
        <v>731</v>
      </c>
      <c r="I174" s="154">
        <f>IM_ER!$EL$41</f>
        <v>4</v>
      </c>
      <c r="J174" s="154">
        <f>IM_ER!$EM$41</f>
        <v>0</v>
      </c>
      <c r="K174" s="154">
        <f>IM_ER!$EN$41</f>
        <v>4</v>
      </c>
      <c r="L174" s="154">
        <f>IM_ER!$EO$41</f>
        <v>0</v>
      </c>
      <c r="M174" s="154">
        <f>IM_ER!$EP$41</f>
        <v>0</v>
      </c>
      <c r="N174" s="154">
        <f>IM_ER!$EQ$41</f>
        <v>0</v>
      </c>
      <c r="O174" s="155">
        <f>IM_ER!$FW$41</f>
        <v>0</v>
      </c>
      <c r="P174" s="155">
        <f>IM_ER!$FX$41</f>
        <v>0</v>
      </c>
      <c r="Q174" s="155">
        <f>IM_ER!$FY$41</f>
        <v>0</v>
      </c>
      <c r="R174" s="155">
        <f>IM_ER!$FZ$41</f>
        <v>0</v>
      </c>
      <c r="S174" s="155">
        <f>IM_ER!$GA$41</f>
        <v>0</v>
      </c>
      <c r="T174" s="155">
        <f>IM_ER!$GB$41</f>
        <v>0</v>
      </c>
    </row>
    <row r="175" spans="1:24">
      <c r="A175" s="149">
        <v>45127</v>
      </c>
      <c r="B175" s="158" t="s">
        <v>750</v>
      </c>
      <c r="C175" s="150" t="s">
        <v>749</v>
      </c>
      <c r="D175" s="150" t="s">
        <v>699</v>
      </c>
      <c r="E175" s="150" t="s">
        <v>348</v>
      </c>
      <c r="F175" s="157" t="s">
        <v>727</v>
      </c>
      <c r="G175" s="150" t="s">
        <v>702</v>
      </c>
      <c r="H175" s="150" t="s">
        <v>732</v>
      </c>
      <c r="I175" s="154">
        <f>IM_ER!$DX$41</f>
        <v>61</v>
      </c>
      <c r="J175" s="154">
        <f>IM_ER!$DY$41</f>
        <v>3</v>
      </c>
      <c r="K175" s="154">
        <f>IM_ER!$DZ$41</f>
        <v>58</v>
      </c>
      <c r="L175" s="154">
        <f>IM_ER!$EA$41</f>
        <v>0</v>
      </c>
      <c r="M175" s="154">
        <f>IM_ER!$EB$41</f>
        <v>0</v>
      </c>
      <c r="N175" s="154">
        <f>IM_ER!$EC$41</f>
        <v>0</v>
      </c>
      <c r="O175" s="155">
        <f>IM_ER!$FG$41</f>
        <v>82</v>
      </c>
      <c r="P175" s="155">
        <f>IM_ER!$FH$41</f>
        <v>5</v>
      </c>
      <c r="Q175" s="155">
        <f>IM_ER!$FI$41</f>
        <v>75</v>
      </c>
      <c r="R175" s="155">
        <f>IM_ER!$FJ$41</f>
        <v>0</v>
      </c>
      <c r="S175" s="155">
        <f>IM_ER!$FK$41</f>
        <v>1</v>
      </c>
      <c r="T175" s="155">
        <f>IM_ER!$FL$41</f>
        <v>2</v>
      </c>
      <c r="U175" s="156">
        <f>SUM(Coorte12Meses!$J$41,Coorte12Meses!$L$41)</f>
        <v>62</v>
      </c>
      <c r="V175" s="156">
        <f>Coorte12Meses!$I$41</f>
        <v>75</v>
      </c>
      <c r="W175" s="156">
        <f>SUM(Coorte12Meses!$Y$41,Coorte12Meses!$AA$41)</f>
        <v>189</v>
      </c>
      <c r="X175" s="156">
        <f>Coorte12Meses!$X$41</f>
        <v>249</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73FEA"/>
    <pageSetUpPr fitToPage="1"/>
  </sheetPr>
  <dimension ref="A1:K85"/>
  <sheetViews>
    <sheetView showGridLines="0" view="pageBreakPreview" topLeftCell="A69"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IM_ER!$DX$13</f>
        <v>33</v>
      </c>
      <c r="C10" s="12">
        <f>IM_ER!$DY$13</f>
        <v>0</v>
      </c>
      <c r="D10" s="12">
        <f>IM_ER!$DZ$13</f>
        <v>33</v>
      </c>
      <c r="E10" s="12">
        <f>IM_ER!$EA$13</f>
        <v>0</v>
      </c>
      <c r="F10" s="12">
        <f>IM_ER!$EB$13</f>
        <v>0</v>
      </c>
      <c r="G10" s="12">
        <f>IM_ER!$EC$13</f>
        <v>0</v>
      </c>
      <c r="H10" s="22">
        <f>IFERROR(D10/(B10-F10),"")</f>
        <v>1</v>
      </c>
      <c r="I10" s="14"/>
      <c r="J10" s="14"/>
      <c r="K10" s="340"/>
    </row>
    <row r="11" spans="1:11" s="3" customFormat="1" ht="18" customHeight="1">
      <c r="A11" s="11" t="s">
        <v>8</v>
      </c>
      <c r="B11" s="12">
        <f>IM_ER!$FG$13</f>
        <v>33</v>
      </c>
      <c r="C11" s="12">
        <f>IM_ER!$FH$13</f>
        <v>1</v>
      </c>
      <c r="D11" s="12">
        <f>IM_ER!$FI$13</f>
        <v>29</v>
      </c>
      <c r="E11" s="12">
        <f>IM_ER!$FJ$13</f>
        <v>0</v>
      </c>
      <c r="F11" s="12">
        <f>IM_ER!$FK$13</f>
        <v>2</v>
      </c>
      <c r="G11" s="12">
        <f>IM_ER!$FL$13</f>
        <v>3</v>
      </c>
      <c r="H11" s="22">
        <f>IFERROR(D11/(B11-F11),"")</f>
        <v>0.93548387096774188</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IM_ER!$EE$13</f>
        <v>4</v>
      </c>
      <c r="C14" s="12">
        <f>IM_ER!$EF$13</f>
        <v>0</v>
      </c>
      <c r="D14" s="12">
        <f>IM_ER!$EG$13</f>
        <v>4</v>
      </c>
      <c r="E14" s="12">
        <f>IM_ER!$EH$13</f>
        <v>0</v>
      </c>
      <c r="F14" s="12">
        <f>IM_ER!$EI$13</f>
        <v>0</v>
      </c>
      <c r="G14" s="12">
        <f>IM_ER!$EJ$13</f>
        <v>0</v>
      </c>
      <c r="H14" s="22">
        <f>IFERROR(D14/(B14-F14),"")</f>
        <v>1</v>
      </c>
      <c r="I14" s="14"/>
      <c r="J14" s="14"/>
      <c r="K14" s="340"/>
    </row>
    <row r="15" spans="1:11" s="13" customFormat="1" ht="18" customHeight="1">
      <c r="A15" s="11" t="s">
        <v>8</v>
      </c>
      <c r="B15" s="12">
        <f>IM_ER!$FO$13</f>
        <v>1</v>
      </c>
      <c r="C15" s="12">
        <f>IM_ER!$FP$13</f>
        <v>0</v>
      </c>
      <c r="D15" s="12">
        <f>IM_ER!$FQ$13</f>
        <v>1</v>
      </c>
      <c r="E15" s="12">
        <f>IM_ER!$FR$13</f>
        <v>0</v>
      </c>
      <c r="F15" s="12">
        <f>IM_ER!$FS$13</f>
        <v>0</v>
      </c>
      <c r="G15" s="12">
        <f>IM_ER!$FT$13</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IM_ER!$EL$13</f>
        <v>0</v>
      </c>
      <c r="C18" s="12">
        <f>IM_ER!$EM$13</f>
        <v>0</v>
      </c>
      <c r="D18" s="12">
        <f>IM_ER!$EN$13</f>
        <v>0</v>
      </c>
      <c r="E18" s="12">
        <f>IM_ER!$EO$13</f>
        <v>0</v>
      </c>
      <c r="F18" s="12">
        <f>IM_ER!$EP$13</f>
        <v>0</v>
      </c>
      <c r="G18" s="12">
        <f>IM_ER!$EQ$13</f>
        <v>0</v>
      </c>
      <c r="H18" s="22" t="str">
        <f>IFERROR(D18/(B18-F18),"")</f>
        <v/>
      </c>
      <c r="I18" s="14"/>
      <c r="J18" s="14"/>
      <c r="K18" s="340"/>
    </row>
    <row r="19" spans="1:11" s="3" customFormat="1" ht="18" customHeight="1">
      <c r="A19" s="11" t="s">
        <v>8</v>
      </c>
      <c r="B19" s="12">
        <f>IM_ER!$FW$13</f>
        <v>0</v>
      </c>
      <c r="C19" s="12">
        <f>IM_ER!$FX$13</f>
        <v>0</v>
      </c>
      <c r="D19" s="12">
        <f>IM_ER!$FY$13</f>
        <v>0</v>
      </c>
      <c r="E19" s="12">
        <f>IM_ER!$FZ$13</f>
        <v>0</v>
      </c>
      <c r="F19" s="12">
        <f>IM_ER!$GA$13</f>
        <v>0</v>
      </c>
      <c r="G19" s="12">
        <f>IM_ER!$GB$13</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IM_ER!$ES$13</f>
        <v>1</v>
      </c>
      <c r="C22" s="12">
        <f>IM_ER!$ET$13</f>
        <v>0</v>
      </c>
      <c r="D22" s="12">
        <f>IM_ER!$EU$13</f>
        <v>1</v>
      </c>
      <c r="E22" s="12">
        <f>IM_ER!$EV$13</f>
        <v>0</v>
      </c>
      <c r="F22" s="12">
        <f>IM_ER!$EW$13</f>
        <v>0</v>
      </c>
      <c r="G22" s="12">
        <f>IM_ER!$EX$13</f>
        <v>0</v>
      </c>
      <c r="H22" s="22">
        <f>IFERROR(D22/(B22-F22),"")</f>
        <v>1</v>
      </c>
      <c r="I22" s="14"/>
      <c r="J22" s="14"/>
      <c r="K22" s="340"/>
    </row>
    <row r="23" spans="1:11" s="9" customFormat="1" ht="18" customHeight="1">
      <c r="A23" s="11" t="s">
        <v>8</v>
      </c>
      <c r="B23" s="12">
        <f>IM_ER!$GE$13</f>
        <v>2</v>
      </c>
      <c r="C23" s="12">
        <f>IM_ER!$GF$13</f>
        <v>0</v>
      </c>
      <c r="D23" s="12">
        <f>IM_ER!$GG$13</f>
        <v>2</v>
      </c>
      <c r="E23" s="12">
        <f>IM_ER!$GH$13</f>
        <v>0</v>
      </c>
      <c r="F23" s="12">
        <f>IM_ER!$GI$13</f>
        <v>0</v>
      </c>
      <c r="G23" s="12">
        <f>IM_ER!$GJ$13</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IM_ER!$EZ$13</f>
        <v>28</v>
      </c>
      <c r="C26" s="12">
        <f>IM_ER!$FA$13</f>
        <v>0</v>
      </c>
      <c r="D26" s="12">
        <f>IM_ER!$FB$13</f>
        <v>28</v>
      </c>
      <c r="E26" s="12">
        <f>IM_ER!$FC$13</f>
        <v>0</v>
      </c>
      <c r="F26" s="12">
        <f>IM_ER!$FD$13</f>
        <v>0</v>
      </c>
      <c r="G26" s="12">
        <f>IM_ER!$FE$13</f>
        <v>0</v>
      </c>
      <c r="H26" s="22">
        <f>IFERROR(D26/(B26-F26),"")</f>
        <v>1</v>
      </c>
      <c r="I26" s="14"/>
      <c r="J26" s="14"/>
      <c r="K26" s="340"/>
    </row>
    <row r="27" spans="1:11" s="3" customFormat="1" ht="18" customHeight="1">
      <c r="A27" s="11" t="s">
        <v>8</v>
      </c>
      <c r="B27" s="12">
        <f>IM_ER!$GM$13</f>
        <v>30</v>
      </c>
      <c r="C27" s="12">
        <f>IM_ER!$GN$13</f>
        <v>1</v>
      </c>
      <c r="D27" s="12">
        <f>IM_ER!$GO$13</f>
        <v>26</v>
      </c>
      <c r="E27" s="12">
        <f>IM_ER!$GP$13</f>
        <v>0</v>
      </c>
      <c r="F27" s="12">
        <f>IM_ER!$GQ$13</f>
        <v>2</v>
      </c>
      <c r="G27" s="12">
        <f>IM_ER!$GR$13</f>
        <v>3</v>
      </c>
      <c r="H27" s="22">
        <f>IFERROR(D27/(B27-F27),"")</f>
        <v>0.9285714285714286</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Coorte12Meses!$I$13</f>
        <v>33</v>
      </c>
      <c r="C30" s="12">
        <f>SUM(Coorte12Meses!$J$13,Coorte12Meses!$L$13)</f>
        <v>23</v>
      </c>
      <c r="D30" s="22">
        <f>IFERROR(C30/B30,"")</f>
        <v>0.69696969696969702</v>
      </c>
      <c r="E30" s="14"/>
      <c r="F30" s="14"/>
      <c r="G30" s="14"/>
      <c r="H30" s="14"/>
      <c r="I30" s="14"/>
      <c r="J30" s="14"/>
      <c r="K30" s="340"/>
    </row>
    <row r="31" spans="1:11" s="3" customFormat="1" ht="18" customHeight="1">
      <c r="A31" s="11" t="s">
        <v>24</v>
      </c>
      <c r="B31" s="12">
        <f>Coorte12Meses!$X$13</f>
        <v>111</v>
      </c>
      <c r="C31" s="12">
        <f>SUM(Coorte12Meses!$Y$13,Coorte12Meses!$AA$13)</f>
        <v>84</v>
      </c>
      <c r="D31" s="22">
        <f>IFERROR(C31/B31,"")</f>
        <v>0.7567567567567568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MDS!$G$13</f>
        <v>1922</v>
      </c>
      <c r="E41" s="137"/>
      <c r="F41" s="24">
        <f>MDS!$H$13</f>
        <v>10</v>
      </c>
      <c r="G41" s="24">
        <f>MDS!$I$13</f>
        <v>35</v>
      </c>
      <c r="H41" s="24">
        <f>MDS!$J$13</f>
        <v>46</v>
      </c>
      <c r="I41" s="137"/>
      <c r="J41" s="137"/>
      <c r="K41" s="15"/>
    </row>
    <row r="42" spans="1:11" ht="29" customHeight="1">
      <c r="A42" s="140" t="s">
        <v>682</v>
      </c>
      <c r="B42" s="24" t="s">
        <v>36</v>
      </c>
      <c r="C42" s="136"/>
      <c r="D42" s="24">
        <f>MDS!$L$13</f>
        <v>442</v>
      </c>
      <c r="E42" s="24">
        <f>MDS!$M$13</f>
        <v>3</v>
      </c>
      <c r="F42" s="24">
        <f>MDS!$N$13</f>
        <v>6</v>
      </c>
      <c r="G42" s="24">
        <f>MDS!$O$13</f>
        <v>10</v>
      </c>
      <c r="H42" s="24">
        <f>MDS!$P$13</f>
        <v>12</v>
      </c>
      <c r="I42" s="24">
        <f>MDS!$Q$13</f>
        <v>52</v>
      </c>
      <c r="J42" s="24">
        <f>MDS!$R$13</f>
        <v>329</v>
      </c>
    </row>
    <row r="43" spans="1:11" ht="25" customHeight="1">
      <c r="A43" s="140" t="s">
        <v>683</v>
      </c>
      <c r="B43" s="24" t="s">
        <v>36</v>
      </c>
      <c r="C43" s="136"/>
      <c r="D43" s="24">
        <f>MDS!$T$13</f>
        <v>2364</v>
      </c>
      <c r="E43" s="24">
        <f>MDS!$U$13</f>
        <v>3</v>
      </c>
      <c r="F43" s="24">
        <f>MDS!$V$13</f>
        <v>16</v>
      </c>
      <c r="G43" s="24">
        <f>MDS!$W$13</f>
        <v>45</v>
      </c>
      <c r="H43" s="24">
        <f>MDS!$X$13</f>
        <v>58</v>
      </c>
      <c r="I43" s="24">
        <f>MDS!$Y$13</f>
        <v>52</v>
      </c>
      <c r="J43" s="24">
        <f>MDS!$Z$13</f>
        <v>329</v>
      </c>
    </row>
    <row r="44" spans="1:11" ht="22" customHeight="1">
      <c r="A44" s="141" t="s">
        <v>684</v>
      </c>
      <c r="B44" s="24" t="s">
        <v>36</v>
      </c>
      <c r="C44" s="143"/>
      <c r="D44" s="142"/>
      <c r="E44" s="142"/>
      <c r="F44" s="142"/>
      <c r="G44" s="142"/>
      <c r="H44">
        <f>MDS!$AC$13</f>
        <v>0</v>
      </c>
      <c r="I44" s="142"/>
      <c r="J44">
        <f>MDS!$AB$13</f>
        <v>143</v>
      </c>
    </row>
    <row r="45" spans="1:11" s="9" customFormat="1" ht="23" customHeight="1">
      <c r="A45" s="342" t="s">
        <v>34</v>
      </c>
      <c r="B45" s="24" t="s">
        <v>36</v>
      </c>
      <c r="C45" s="136"/>
      <c r="D45" s="24">
        <f>MDS!$AE$13</f>
        <v>1960</v>
      </c>
      <c r="E45" s="24">
        <f>MDS!$AF$13</f>
        <v>1873</v>
      </c>
      <c r="F45" s="24">
        <f>MDS!$AG$13</f>
        <v>9</v>
      </c>
      <c r="G45" s="24">
        <f>MDS!$AH$13</f>
        <v>34</v>
      </c>
      <c r="H45" s="24">
        <f>MDS!$AI$13</f>
        <v>44</v>
      </c>
      <c r="I45" s="137"/>
      <c r="J45" s="137"/>
      <c r="K45" s="15"/>
    </row>
    <row r="46" spans="1:11" s="9" customFormat="1" ht="23" customHeight="1">
      <c r="A46" s="343"/>
      <c r="B46" s="24" t="s">
        <v>37</v>
      </c>
      <c r="C46" s="136"/>
      <c r="D46" s="24">
        <f>MDS!$AK$13</f>
        <v>226</v>
      </c>
      <c r="E46" s="24">
        <f>MDS!$AL$13</f>
        <v>0</v>
      </c>
      <c r="F46" s="24">
        <f>MDS!$AM$13</f>
        <v>1</v>
      </c>
      <c r="G46" s="24">
        <f>MDS!$AN$13</f>
        <v>5</v>
      </c>
      <c r="H46" s="24">
        <f>MDS!$AO$13</f>
        <v>6</v>
      </c>
      <c r="I46" s="24">
        <f>MDS!$AP$13</f>
        <v>6</v>
      </c>
      <c r="J46" s="24">
        <f>MDS!$AQ$13</f>
        <v>184</v>
      </c>
      <c r="K46" s="15"/>
    </row>
    <row r="47" spans="1:11" s="9" customFormat="1" ht="21" customHeight="1">
      <c r="A47" s="335" t="s">
        <v>35</v>
      </c>
      <c r="B47" s="24" t="s">
        <v>36</v>
      </c>
      <c r="C47" s="136"/>
      <c r="D47" s="24">
        <f>MDS!$AT$13</f>
        <v>1679</v>
      </c>
      <c r="E47" s="137"/>
      <c r="F47" s="24">
        <f>MDS!$AU$13</f>
        <v>9</v>
      </c>
      <c r="G47" s="24">
        <f>MDS!$AV$13</f>
        <v>34</v>
      </c>
      <c r="H47" s="24">
        <f>MDS!$AW$13</f>
        <v>41</v>
      </c>
      <c r="I47" s="137"/>
      <c r="J47" s="137"/>
      <c r="K47" s="15"/>
    </row>
    <row r="48" spans="1:11" s="9" customFormat="1" ht="24.5" customHeight="1">
      <c r="A48" s="335"/>
      <c r="B48" s="24" t="s">
        <v>37</v>
      </c>
      <c r="C48" s="136"/>
      <c r="D48" s="24">
        <f>MDS!$AY$13</f>
        <v>202</v>
      </c>
      <c r="E48" s="24">
        <f>MDS!$AZ$13</f>
        <v>0</v>
      </c>
      <c r="F48" s="24">
        <f>MDS!$BA$13</f>
        <v>1</v>
      </c>
      <c r="G48" s="24">
        <f>MDS!$BB$13</f>
        <v>4</v>
      </c>
      <c r="H48" s="24">
        <f>MDS!$BC$13</f>
        <v>5</v>
      </c>
      <c r="I48" s="24">
        <f>MDS!$BD$13</f>
        <v>6</v>
      </c>
      <c r="J48" s="24">
        <f>MDS!$BE$13</f>
        <v>174</v>
      </c>
      <c r="K48" s="15"/>
    </row>
    <row r="49" spans="1:11" s="3" customFormat="1" ht="18" customHeight="1">
      <c r="A49" s="335" t="s">
        <v>38</v>
      </c>
      <c r="B49" s="24" t="s">
        <v>36</v>
      </c>
      <c r="C49" s="136"/>
      <c r="D49" s="24">
        <f>MDS!$BH$13</f>
        <v>1</v>
      </c>
      <c r="E49" s="137"/>
      <c r="F49" s="24">
        <f>MDS!$BI$13</f>
        <v>0</v>
      </c>
      <c r="G49" s="24">
        <f>MDS!$BJ$13</f>
        <v>0</v>
      </c>
      <c r="H49" s="24">
        <f>MDS!$BK$13</f>
        <v>0</v>
      </c>
      <c r="I49" s="137"/>
      <c r="J49" s="137"/>
      <c r="K49" s="15"/>
    </row>
    <row r="50" spans="1:11" s="3" customFormat="1" ht="18" customHeight="1">
      <c r="A50" s="335"/>
      <c r="B50" s="24" t="s">
        <v>37</v>
      </c>
      <c r="C50" s="136"/>
      <c r="D50" s="24">
        <f>MDS!$BM$13</f>
        <v>0</v>
      </c>
      <c r="E50" s="24">
        <f>MDS!$BN$13</f>
        <v>0</v>
      </c>
      <c r="F50" s="24">
        <f>MDS!$BO$13</f>
        <v>0</v>
      </c>
      <c r="G50" s="24">
        <f>MDS!$BP$13</f>
        <v>0</v>
      </c>
      <c r="H50" s="24">
        <f>MDS!$BQ$13</f>
        <v>0</v>
      </c>
      <c r="I50" s="24">
        <f>MDS!$BR$13</f>
        <v>0</v>
      </c>
      <c r="J50" s="24">
        <f>MDS!$BS$13</f>
        <v>0</v>
      </c>
      <c r="K50" s="15"/>
    </row>
    <row r="51" spans="1:11" s="3" customFormat="1" ht="18" customHeight="1">
      <c r="A51" s="335" t="s">
        <v>39</v>
      </c>
      <c r="B51" s="24" t="s">
        <v>36</v>
      </c>
      <c r="C51" s="136"/>
      <c r="D51" s="24">
        <f>MDS!$BV$13</f>
        <v>0</v>
      </c>
      <c r="E51" s="137"/>
      <c r="F51" s="24">
        <f>MDS!$BW$13</f>
        <v>0</v>
      </c>
      <c r="G51" s="24">
        <f>MDS!$BX$13</f>
        <v>0</v>
      </c>
      <c r="H51" s="24">
        <f>MDS!$BY$13</f>
        <v>0</v>
      </c>
      <c r="I51" s="137"/>
      <c r="J51" s="137"/>
      <c r="K51" s="15"/>
    </row>
    <row r="52" spans="1:11" s="3" customFormat="1" ht="18" customHeight="1">
      <c r="A52" s="335"/>
      <c r="B52" s="24" t="s">
        <v>37</v>
      </c>
      <c r="C52" s="136"/>
      <c r="D52" s="24">
        <f>MDS!$CA$13</f>
        <v>0</v>
      </c>
      <c r="E52" s="24">
        <f>MDS!$CB$13</f>
        <v>0</v>
      </c>
      <c r="F52" s="24">
        <f>MDS!$CC$13</f>
        <v>0</v>
      </c>
      <c r="G52" s="24">
        <f>MDS!$CD$13</f>
        <v>0</v>
      </c>
      <c r="H52" s="24">
        <f>MDS!$CE$13</f>
        <v>0</v>
      </c>
      <c r="I52" s="24">
        <f>MDS!$CF$13</f>
        <v>0</v>
      </c>
      <c r="J52" s="24">
        <f>MDS!$CG$13</f>
        <v>0</v>
      </c>
      <c r="K52" s="15"/>
    </row>
    <row r="53" spans="1:11" s="3" customFormat="1" ht="18" customHeight="1">
      <c r="A53" s="335" t="s">
        <v>40</v>
      </c>
      <c r="B53" s="24" t="s">
        <v>36</v>
      </c>
      <c r="C53" s="136"/>
      <c r="D53" s="24">
        <f>MDS!$CJ$13</f>
        <v>0</v>
      </c>
      <c r="E53" s="137"/>
      <c r="F53" s="24">
        <f>MDS!$CK$13</f>
        <v>0</v>
      </c>
      <c r="G53" s="24">
        <f>MDS!$CL$13</f>
        <v>0</v>
      </c>
      <c r="H53" s="24">
        <f>MDS!$CM$13</f>
        <v>0</v>
      </c>
      <c r="I53" s="137"/>
      <c r="J53" s="137"/>
      <c r="K53" s="340" t="str">
        <f>MDS!$B$13</f>
        <v>Pescadores CS</v>
      </c>
    </row>
    <row r="54" spans="1:11" s="3" customFormat="1" ht="18" customHeight="1">
      <c r="A54" s="335"/>
      <c r="B54" s="24" t="s">
        <v>37</v>
      </c>
      <c r="C54" s="136"/>
      <c r="D54" s="24">
        <f>MDS!$CO$13</f>
        <v>0</v>
      </c>
      <c r="E54" s="24">
        <f>MDS!$CP$13</f>
        <v>0</v>
      </c>
      <c r="F54" s="24">
        <f>MDS!$CQ$13</f>
        <v>0</v>
      </c>
      <c r="G54" s="24">
        <f>MDS!$CR$13</f>
        <v>0</v>
      </c>
      <c r="H54" s="24">
        <f>MDS!$CS$13</f>
        <v>0</v>
      </c>
      <c r="I54" s="24">
        <f>MDS!$CT$13</f>
        <v>0</v>
      </c>
      <c r="J54" s="24">
        <f>MDS!$CU$13</f>
        <v>0</v>
      </c>
      <c r="K54" s="340"/>
    </row>
    <row r="55" spans="1:11" s="9" customFormat="1" ht="18" customHeight="1">
      <c r="A55" s="335" t="s">
        <v>41</v>
      </c>
      <c r="B55" s="24" t="s">
        <v>36</v>
      </c>
      <c r="C55" s="136"/>
      <c r="D55" s="24">
        <f>MDS!$CX$13</f>
        <v>0</v>
      </c>
      <c r="E55" s="137"/>
      <c r="F55" s="24">
        <f>MDS!$CY$13</f>
        <v>0</v>
      </c>
      <c r="G55" s="24">
        <f>MDS!$CZ$13</f>
        <v>0</v>
      </c>
      <c r="H55" s="24">
        <f>MDS!$DA$13</f>
        <v>0</v>
      </c>
      <c r="I55" s="137"/>
      <c r="J55" s="137"/>
      <c r="K55" s="340"/>
    </row>
    <row r="56" spans="1:11" s="9" customFormat="1" ht="18" customHeight="1">
      <c r="A56" s="335"/>
      <c r="B56" s="24" t="s">
        <v>37</v>
      </c>
      <c r="C56" s="136"/>
      <c r="D56" s="24">
        <f>MDS!$DC$13</f>
        <v>0</v>
      </c>
      <c r="E56" s="24">
        <f>MDS!$DD$13</f>
        <v>0</v>
      </c>
      <c r="F56" s="24">
        <f>MDS!$DE$13</f>
        <v>0</v>
      </c>
      <c r="G56" s="24">
        <f>MDS!$DF$13</f>
        <v>0</v>
      </c>
      <c r="H56" s="24">
        <f>MDS!$DG$13</f>
        <v>0</v>
      </c>
      <c r="I56" s="24">
        <f>MDS!$DH$13</f>
        <v>0</v>
      </c>
      <c r="J56" s="24">
        <f>MDS!$DI$13</f>
        <v>0</v>
      </c>
      <c r="K56" s="340"/>
    </row>
    <row r="57" spans="1:11" s="9" customFormat="1" ht="18" customHeight="1">
      <c r="A57" s="335" t="s">
        <v>42</v>
      </c>
      <c r="B57" s="24" t="s">
        <v>36</v>
      </c>
      <c r="C57" s="136"/>
      <c r="D57" s="24">
        <f>MDS!$DL$13</f>
        <v>1799</v>
      </c>
      <c r="E57" s="137"/>
      <c r="F57" s="24">
        <f>MDS!$DM$13</f>
        <v>1</v>
      </c>
      <c r="G57" s="24">
        <f>MDS!$DN$13</f>
        <v>16</v>
      </c>
      <c r="H57" s="24">
        <f>MDS!$DO$13</f>
        <v>42</v>
      </c>
      <c r="I57" s="137"/>
      <c r="J57" s="137"/>
      <c r="K57" s="340"/>
    </row>
    <row r="58" spans="1:11" s="3" customFormat="1" ht="18" customHeight="1">
      <c r="A58" s="335"/>
      <c r="B58" s="24" t="s">
        <v>37</v>
      </c>
      <c r="C58" s="136"/>
      <c r="D58" s="24">
        <f>MDS!$DQ$13</f>
        <v>123</v>
      </c>
      <c r="E58" s="24">
        <f>MDS!$DR$13</f>
        <v>0</v>
      </c>
      <c r="F58" s="24">
        <f>MDS!$DS$13</f>
        <v>0</v>
      </c>
      <c r="G58" s="24">
        <f>MDS!$DT$13</f>
        <v>1</v>
      </c>
      <c r="H58" s="24">
        <f>MDS!$DU$13</f>
        <v>3</v>
      </c>
      <c r="I58" s="24">
        <f>MDS!$DV$13</f>
        <v>2</v>
      </c>
      <c r="J58" s="24">
        <f>MDS!$DW$13</f>
        <v>134</v>
      </c>
      <c r="K58" s="340"/>
    </row>
    <row r="59" spans="1:11" s="3" customFormat="1" ht="18" customHeight="1">
      <c r="A59" s="335" t="s">
        <v>43</v>
      </c>
      <c r="B59" s="24" t="s">
        <v>36</v>
      </c>
      <c r="C59" s="136"/>
      <c r="D59" s="24">
        <f>MDS!$DZ$13</f>
        <v>13</v>
      </c>
      <c r="E59" s="137"/>
      <c r="F59" s="24">
        <f>MDS!$EA$13</f>
        <v>0</v>
      </c>
      <c r="G59" s="24">
        <f>MDS!$EB$13</f>
        <v>0</v>
      </c>
      <c r="H59" s="24">
        <f>MDS!$EC$13</f>
        <v>0</v>
      </c>
      <c r="I59" s="137"/>
      <c r="J59" s="137"/>
      <c r="K59" s="340"/>
    </row>
    <row r="60" spans="1:11" s="3" customFormat="1" ht="18" customHeight="1">
      <c r="A60" s="335"/>
      <c r="B60" s="24" t="s">
        <v>37</v>
      </c>
      <c r="C60" s="136"/>
      <c r="D60" s="24">
        <f>MDS!$ED$13</f>
        <v>1</v>
      </c>
      <c r="E60" s="24">
        <f>MDS!$EE$13</f>
        <v>0</v>
      </c>
      <c r="F60" s="24">
        <f>MDS!$EF$13</f>
        <v>0</v>
      </c>
      <c r="G60" s="24">
        <f>MDS!$EG$13</f>
        <v>0</v>
      </c>
      <c r="H60" s="24">
        <f>MDS!$EH$13</f>
        <v>0</v>
      </c>
      <c r="I60" s="24">
        <f>MDS!$EI$13</f>
        <v>0</v>
      </c>
      <c r="J60" s="24">
        <f>MDS!$EJ$13</f>
        <v>0</v>
      </c>
      <c r="K60" s="340"/>
    </row>
    <row r="61" spans="1:11" s="3" customFormat="1" ht="18" customHeight="1">
      <c r="A61" s="335" t="s">
        <v>44</v>
      </c>
      <c r="B61" s="24" t="s">
        <v>36</v>
      </c>
      <c r="C61" s="136"/>
      <c r="D61" s="24">
        <f>MDS!$EM$13</f>
        <v>0</v>
      </c>
      <c r="E61" s="24">
        <f>MDS!$EN$13</f>
        <v>0</v>
      </c>
      <c r="F61" s="24">
        <f>MDS!$EO$13</f>
        <v>0</v>
      </c>
      <c r="G61" s="24">
        <f>MDS!$EP$13</f>
        <v>0</v>
      </c>
      <c r="H61" s="24">
        <f>MDS!$EQ$13</f>
        <v>0</v>
      </c>
      <c r="I61" s="24">
        <f>MDS!$ER$13</f>
        <v>0</v>
      </c>
      <c r="J61" s="24">
        <f>MDS!$ES$13</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MDS!$EU$13</f>
        <v>0</v>
      </c>
      <c r="E63" s="24">
        <f>MDS!$EV$13</f>
        <v>0</v>
      </c>
      <c r="F63" s="24">
        <f>MDS!$EW$13</f>
        <v>0</v>
      </c>
      <c r="G63" s="24">
        <f>MDS!$EX$13</f>
        <v>0</v>
      </c>
      <c r="H63" s="24">
        <f>MDS!$EY$13</f>
        <v>0</v>
      </c>
      <c r="I63" s="24">
        <f>MDS!$EZ$13</f>
        <v>0</v>
      </c>
      <c r="J63" s="24">
        <f>MDS!$FA$13</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MDS!$FC$13</f>
        <v>0</v>
      </c>
      <c r="E65" s="24">
        <f>MDS!$FD$13</f>
        <v>0</v>
      </c>
      <c r="F65" s="24">
        <f>MDS!$FE$13</f>
        <v>0</v>
      </c>
      <c r="G65" s="24">
        <f>MDS!$FF$13</f>
        <v>0</v>
      </c>
      <c r="H65" s="24">
        <f>MDS!$FG$13</f>
        <v>0</v>
      </c>
      <c r="I65" s="24">
        <f>MDS!$FH$13</f>
        <v>0</v>
      </c>
      <c r="J65" s="24">
        <f>MDS!$FI$13</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MDS!$FK$13</f>
        <v>15</v>
      </c>
      <c r="E67" s="24">
        <f>MDS!$FL$13</f>
        <v>1</v>
      </c>
      <c r="F67" s="24">
        <f>MDS!$FM$13</f>
        <v>4</v>
      </c>
      <c r="G67" s="24">
        <f>MDS!$FN$13</f>
        <v>3</v>
      </c>
      <c r="H67" s="24">
        <f>MDS!$FO$13</f>
        <v>1</v>
      </c>
      <c r="I67" s="24">
        <f>MDS!$FP$13</f>
        <v>0</v>
      </c>
      <c r="J67" s="24">
        <f>MDS!$FQ$13</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MDS!$FS$13</f>
        <v>0</v>
      </c>
      <c r="E69" s="24">
        <f>MDS!$FT$13</f>
        <v>0</v>
      </c>
      <c r="F69" s="24">
        <f>MDS!$FU$13</f>
        <v>0</v>
      </c>
      <c r="G69" s="24">
        <f>MDS!$FV$13</f>
        <v>0</v>
      </c>
      <c r="H69" s="24">
        <f>MDS!$FW$13</f>
        <v>0</v>
      </c>
      <c r="I69" s="24">
        <f>MDS!$FX$13</f>
        <v>0</v>
      </c>
      <c r="J69" s="24">
        <f>MDS!$FY$13</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MDS!$GA$13</f>
        <v>0</v>
      </c>
      <c r="E71" s="24">
        <f>MDS!$GB$13</f>
        <v>0</v>
      </c>
      <c r="F71" s="24">
        <f>MDS!$GC$13</f>
        <v>0</v>
      </c>
      <c r="G71" s="24">
        <f>MDS!$GD$13</f>
        <v>0</v>
      </c>
      <c r="H71" s="24">
        <f>MDS!$GE$13</f>
        <v>0</v>
      </c>
      <c r="I71" s="24">
        <f>MDS!$GF$13</f>
        <v>0</v>
      </c>
      <c r="J71" s="24">
        <f>MDS!$GG$13</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MDS!$GI$13</f>
        <v>37</v>
      </c>
      <c r="E73" s="24">
        <f>MDS!$GJ$13</f>
        <v>0</v>
      </c>
      <c r="F73" s="24">
        <f>MDS!$GK$13</f>
        <v>0</v>
      </c>
      <c r="G73" s="24">
        <f>MDS!$GL$13</f>
        <v>1</v>
      </c>
      <c r="H73" s="24">
        <f>MDS!$GM$13</f>
        <v>0</v>
      </c>
      <c r="I73" s="24">
        <f>MDS!$GN$13</f>
        <v>0</v>
      </c>
      <c r="J73" s="24">
        <f>MDS!$GO$13</f>
        <v>3</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MDS!$GQ$13</f>
        <v>0</v>
      </c>
      <c r="E75" s="24">
        <f>MDS!$GR$13</f>
        <v>0</v>
      </c>
      <c r="F75" s="24">
        <f>MDS!$GS$13</f>
        <v>0</v>
      </c>
      <c r="G75" s="24">
        <f>MDS!$GT$13</f>
        <v>0</v>
      </c>
      <c r="H75" s="24">
        <f>MDS!$GU$13</f>
        <v>0</v>
      </c>
      <c r="I75" s="24">
        <f>MDS!$GV$13</f>
        <v>0</v>
      </c>
      <c r="J75" s="24">
        <f>MDS!$GW$13</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MDS!$GY$13</f>
        <v>42</v>
      </c>
      <c r="E77" s="24">
        <f>MDS!$GZ$13</f>
        <v>0</v>
      </c>
      <c r="F77" s="24">
        <f>MDS!$HA$13</f>
        <v>0</v>
      </c>
      <c r="G77" s="24">
        <f>MDS!$HB$13</f>
        <v>2</v>
      </c>
      <c r="H77" s="24">
        <f>MDS!$HC$13</f>
        <v>33</v>
      </c>
      <c r="I77" s="24">
        <f>MDS!$HD$13</f>
        <v>3</v>
      </c>
      <c r="J77" s="24">
        <f>MDS!$HE$13</f>
        <v>3</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MDS!$HG$13</f>
        <v>2</v>
      </c>
      <c r="E79" s="24">
        <f>MDS!$HH$13</f>
        <v>0</v>
      </c>
      <c r="F79" s="24">
        <f>MDS!$HI$13</f>
        <v>0</v>
      </c>
      <c r="G79" s="24">
        <f>MDS!$HJ$13</f>
        <v>0</v>
      </c>
      <c r="H79" s="24">
        <f>MDS!$HK$13</f>
        <v>0</v>
      </c>
      <c r="I79" s="24">
        <f>MDS!$HL$13</f>
        <v>47</v>
      </c>
      <c r="J79" s="24">
        <f>MDS!$HM$13</f>
        <v>164</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MDS!$HO$13</f>
        <v>0</v>
      </c>
      <c r="E81" s="24">
        <f>MDS!$HP$13</f>
        <v>0</v>
      </c>
      <c r="F81" s="24">
        <f>MDS!$HQ$13</f>
        <v>0</v>
      </c>
      <c r="G81" s="24">
        <f>MDS!$HR$13</f>
        <v>0</v>
      </c>
      <c r="H81" s="24">
        <f>MDS!$HS$13</f>
        <v>0</v>
      </c>
      <c r="I81" s="24">
        <f>MDS!$HT$13</f>
        <v>0</v>
      </c>
      <c r="J81" s="24">
        <f>MDS!$HU$13</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MDS!$HX$13</f>
        <v>14</v>
      </c>
      <c r="I83" s="137"/>
      <c r="J83" s="24">
        <f>MDS!$HZ$13</f>
        <v>33</v>
      </c>
      <c r="K83" s="340"/>
    </row>
    <row r="84" spans="1:11" s="3" customFormat="1" ht="25" customHeight="1">
      <c r="A84" s="350"/>
      <c r="B84" s="24" t="s">
        <v>37</v>
      </c>
      <c r="C84" s="136"/>
      <c r="D84" s="24">
        <f>MDS!$IA$13</f>
        <v>27</v>
      </c>
      <c r="E84" s="24">
        <f>MDS!$IB$13</f>
        <v>0</v>
      </c>
      <c r="F84" s="24">
        <f>MDS!$IC$13</f>
        <v>0</v>
      </c>
      <c r="G84" s="24">
        <f>MDS!$ID$13</f>
        <v>0</v>
      </c>
      <c r="H84" s="24">
        <f>MDS!$IE$13</f>
        <v>0</v>
      </c>
      <c r="I84" s="24">
        <f>MDS!$IF$13</f>
        <v>0</v>
      </c>
      <c r="J84" s="24">
        <f>MDS!$IG$13</f>
        <v>6</v>
      </c>
      <c r="K84" s="340"/>
    </row>
    <row r="85" spans="1:11">
      <c r="A85" s="140" t="s">
        <v>689</v>
      </c>
      <c r="B85" s="24" t="s">
        <v>36</v>
      </c>
      <c r="C85" s="136"/>
      <c r="D85" s="24">
        <f>MDS!$II$13</f>
        <v>2151</v>
      </c>
      <c r="E85" s="24">
        <f>MDS!$IJ$13</f>
        <v>1</v>
      </c>
      <c r="F85" s="24">
        <f>MDS!$IK$13</f>
        <v>11</v>
      </c>
      <c r="G85" s="24">
        <f>MDS!$IL$13</f>
        <v>40</v>
      </c>
      <c r="H85" s="24">
        <f>MDS!$IM$13</f>
        <v>56</v>
      </c>
      <c r="I85" s="24">
        <f>MDS!$IN$13</f>
        <v>52</v>
      </c>
      <c r="J85" s="24">
        <f>MDS!$IO$13</f>
        <v>315</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73FEA"/>
    <pageSetUpPr fitToPage="1"/>
  </sheetPr>
  <dimension ref="A1:K85"/>
  <sheetViews>
    <sheetView showGridLines="0" view="pageBreakPreview" topLeftCell="A76"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IM_ER!$DX$14</f>
        <v>20</v>
      </c>
      <c r="C10" s="12">
        <f>IM_ER!$DY$14</f>
        <v>1</v>
      </c>
      <c r="D10" s="12">
        <f>IM_ER!$DZ$14</f>
        <v>19</v>
      </c>
      <c r="E10" s="12">
        <f>IM_ER!$EA$14</f>
        <v>0</v>
      </c>
      <c r="F10" s="12">
        <f>IM_ER!$EB$14</f>
        <v>0</v>
      </c>
      <c r="G10" s="12">
        <f>IM_ER!$EC$14</f>
        <v>0</v>
      </c>
      <c r="H10" s="22">
        <f>IFERROR(D10/(B10-F10),"")</f>
        <v>0.95</v>
      </c>
      <c r="I10" s="14"/>
      <c r="J10" s="14"/>
      <c r="K10" s="340"/>
    </row>
    <row r="11" spans="1:11" s="3" customFormat="1" ht="18" customHeight="1">
      <c r="A11" s="11" t="s">
        <v>8</v>
      </c>
      <c r="B11" s="12">
        <f>IM_ER!$FG$14</f>
        <v>14</v>
      </c>
      <c r="C11" s="12">
        <f>IM_ER!$FH$14</f>
        <v>2</v>
      </c>
      <c r="D11" s="12">
        <f>IM_ER!$FI$14</f>
        <v>12</v>
      </c>
      <c r="E11" s="12">
        <f>IM_ER!$FJ$14</f>
        <v>0</v>
      </c>
      <c r="F11" s="12">
        <f>IM_ER!$FK$14</f>
        <v>2</v>
      </c>
      <c r="G11" s="12">
        <f>IM_ER!$FL$14</f>
        <v>0</v>
      </c>
      <c r="H11" s="22">
        <f>IFERROR(D11/(B11-F11),"")</f>
        <v>1</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IM_ER!$EE$14</f>
        <v>2</v>
      </c>
      <c r="C14" s="12">
        <f>IM_ER!$EF$14</f>
        <v>0</v>
      </c>
      <c r="D14" s="12">
        <f>IM_ER!$EG$14</f>
        <v>2</v>
      </c>
      <c r="E14" s="12">
        <f>IM_ER!$EH$14</f>
        <v>0</v>
      </c>
      <c r="F14" s="12">
        <f>IM_ER!$EI$14</f>
        <v>0</v>
      </c>
      <c r="G14" s="12">
        <f>IM_ER!$EJ$14</f>
        <v>0</v>
      </c>
      <c r="H14" s="22">
        <f>IFERROR(D14/(B14-F14),"")</f>
        <v>1</v>
      </c>
      <c r="I14" s="14"/>
      <c r="J14" s="14"/>
      <c r="K14" s="340"/>
    </row>
    <row r="15" spans="1:11" s="13" customFormat="1" ht="18" customHeight="1">
      <c r="A15" s="11" t="s">
        <v>8</v>
      </c>
      <c r="B15" s="12">
        <f>IM_ER!$FO$14</f>
        <v>0</v>
      </c>
      <c r="C15" s="12">
        <f>IM_ER!$FP$14</f>
        <v>0</v>
      </c>
      <c r="D15" s="12">
        <f>IM_ER!$FQ$14</f>
        <v>0</v>
      </c>
      <c r="E15" s="12">
        <f>IM_ER!$FR$14</f>
        <v>0</v>
      </c>
      <c r="F15" s="12">
        <f>IM_ER!$FS$14</f>
        <v>0</v>
      </c>
      <c r="G15" s="12">
        <f>IM_ER!$FT$14</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IM_ER!$EL$14</f>
        <v>1</v>
      </c>
      <c r="C18" s="12">
        <f>IM_ER!$EM$14</f>
        <v>0</v>
      </c>
      <c r="D18" s="12">
        <f>IM_ER!$EN$14</f>
        <v>1</v>
      </c>
      <c r="E18" s="12">
        <f>IM_ER!$EO$14</f>
        <v>0</v>
      </c>
      <c r="F18" s="12">
        <f>IM_ER!$EP$14</f>
        <v>0</v>
      </c>
      <c r="G18" s="12">
        <f>IM_ER!$EQ$14</f>
        <v>0</v>
      </c>
      <c r="H18" s="22">
        <f>IFERROR(D18/(B18-F18),"")</f>
        <v>1</v>
      </c>
      <c r="I18" s="14"/>
      <c r="J18" s="14"/>
      <c r="K18" s="340"/>
    </row>
    <row r="19" spans="1:11" s="3" customFormat="1" ht="18" customHeight="1">
      <c r="A19" s="11" t="s">
        <v>8</v>
      </c>
      <c r="B19" s="12">
        <f>IM_ER!$FW$14</f>
        <v>1</v>
      </c>
      <c r="C19" s="12">
        <f>IM_ER!$FX$14</f>
        <v>1</v>
      </c>
      <c r="D19" s="12">
        <f>IM_ER!$FY$14</f>
        <v>0</v>
      </c>
      <c r="E19" s="12">
        <f>IM_ER!$FZ$14</f>
        <v>0</v>
      </c>
      <c r="F19" s="12">
        <f>IM_ER!$GA$14</f>
        <v>1</v>
      </c>
      <c r="G19" s="12">
        <f>IM_ER!$GB$14</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IM_ER!$ES$14</f>
        <v>2</v>
      </c>
      <c r="C22" s="12">
        <f>IM_ER!$ET$14</f>
        <v>0</v>
      </c>
      <c r="D22" s="12">
        <f>IM_ER!$EU$14</f>
        <v>2</v>
      </c>
      <c r="E22" s="12">
        <f>IM_ER!$EV$14</f>
        <v>0</v>
      </c>
      <c r="F22" s="12">
        <f>IM_ER!$EW$14</f>
        <v>0</v>
      </c>
      <c r="G22" s="12">
        <f>IM_ER!$EX$14</f>
        <v>0</v>
      </c>
      <c r="H22" s="22">
        <f>IFERROR(D22/(B22-F22),"")</f>
        <v>1</v>
      </c>
      <c r="I22" s="14"/>
      <c r="J22" s="14"/>
      <c r="K22" s="340"/>
    </row>
    <row r="23" spans="1:11" s="9" customFormat="1" ht="18" customHeight="1">
      <c r="A23" s="11" t="s">
        <v>8</v>
      </c>
      <c r="B23" s="12">
        <f>IM_ER!$GE$14</f>
        <v>0</v>
      </c>
      <c r="C23" s="12">
        <f>IM_ER!$GF$14</f>
        <v>0</v>
      </c>
      <c r="D23" s="12">
        <f>IM_ER!$GG$14</f>
        <v>0</v>
      </c>
      <c r="E23" s="12">
        <f>IM_ER!$GH$14</f>
        <v>0</v>
      </c>
      <c r="F23" s="12">
        <f>IM_ER!$GI$14</f>
        <v>0</v>
      </c>
      <c r="G23" s="12">
        <f>IM_ER!$GJ$14</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IM_ER!$EZ$14</f>
        <v>15</v>
      </c>
      <c r="C26" s="12">
        <f>IM_ER!$FA$14</f>
        <v>1</v>
      </c>
      <c r="D26" s="12">
        <f>IM_ER!$FB$14</f>
        <v>14</v>
      </c>
      <c r="E26" s="12">
        <f>IM_ER!$FC$14</f>
        <v>0</v>
      </c>
      <c r="F26" s="12">
        <f>IM_ER!$FD$14</f>
        <v>0</v>
      </c>
      <c r="G26" s="12">
        <f>IM_ER!$FE$14</f>
        <v>0</v>
      </c>
      <c r="H26" s="22">
        <f>IFERROR(D26/(B26-F26),"")</f>
        <v>0.93333333333333335</v>
      </c>
      <c r="I26" s="14"/>
      <c r="J26" s="14"/>
      <c r="K26" s="340"/>
    </row>
    <row r="27" spans="1:11" s="3" customFormat="1" ht="18" customHeight="1">
      <c r="A27" s="11" t="s">
        <v>8</v>
      </c>
      <c r="B27" s="12">
        <f>IM_ER!$GM$14</f>
        <v>13</v>
      </c>
      <c r="C27" s="12">
        <f>IM_ER!$GN$14</f>
        <v>1</v>
      </c>
      <c r="D27" s="12">
        <f>IM_ER!$GO$14</f>
        <v>12</v>
      </c>
      <c r="E27" s="12">
        <f>IM_ER!$GP$14</f>
        <v>0</v>
      </c>
      <c r="F27" s="12">
        <f>IM_ER!$GQ$14</f>
        <v>1</v>
      </c>
      <c r="G27" s="12">
        <f>IM_ER!$GR$14</f>
        <v>0</v>
      </c>
      <c r="H27" s="22">
        <f>IFERROR(D27/(B27-F27),"")</f>
        <v>1</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Coorte12Meses!$I$14</f>
        <v>19</v>
      </c>
      <c r="C30" s="12">
        <f>SUM(Coorte12Meses!$J$14,Coorte12Meses!$L$14)</f>
        <v>13</v>
      </c>
      <c r="D30" s="22">
        <f>IFERROR(C30/B30,"")</f>
        <v>0.68421052631578949</v>
      </c>
      <c r="E30" s="14"/>
      <c r="F30" s="14"/>
      <c r="G30" s="14"/>
      <c r="H30" s="14"/>
      <c r="I30" s="14"/>
      <c r="J30" s="14"/>
      <c r="K30" s="340"/>
    </row>
    <row r="31" spans="1:11" s="3" customFormat="1" ht="18" customHeight="1">
      <c r="A31" s="11" t="s">
        <v>24</v>
      </c>
      <c r="B31" s="12">
        <f>Coorte12Meses!$X$14</f>
        <v>81</v>
      </c>
      <c r="C31" s="12">
        <f>SUM(Coorte12Meses!$Y$14,Coorte12Meses!$AA$14)</f>
        <v>55</v>
      </c>
      <c r="D31" s="22">
        <f>IFERROR(C31/B31,"")</f>
        <v>0.67901234567901236</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MDS!$G$14</f>
        <v>1644</v>
      </c>
      <c r="E41" s="137"/>
      <c r="F41" s="24">
        <f>MDS!$H$14</f>
        <v>7</v>
      </c>
      <c r="G41" s="24">
        <f>MDS!$I$14</f>
        <v>35</v>
      </c>
      <c r="H41" s="24">
        <f>MDS!$J$14</f>
        <v>48</v>
      </c>
      <c r="I41" s="137"/>
      <c r="J41" s="137"/>
      <c r="K41" s="15"/>
    </row>
    <row r="42" spans="1:11" ht="29" customHeight="1">
      <c r="A42" s="140" t="s">
        <v>682</v>
      </c>
      <c r="B42" s="24" t="s">
        <v>36</v>
      </c>
      <c r="C42" s="136"/>
      <c r="D42" s="24">
        <f>MDS!$L$14</f>
        <v>323</v>
      </c>
      <c r="E42" s="24">
        <f>MDS!$M$14</f>
        <v>3</v>
      </c>
      <c r="F42" s="24">
        <f>MDS!$N$14</f>
        <v>2</v>
      </c>
      <c r="G42" s="24">
        <f>MDS!$O$14</f>
        <v>2</v>
      </c>
      <c r="H42" s="24">
        <f>MDS!$P$14</f>
        <v>15</v>
      </c>
      <c r="I42" s="24">
        <f>MDS!$Q$14</f>
        <v>50</v>
      </c>
      <c r="J42" s="24">
        <f>MDS!$R$14</f>
        <v>202</v>
      </c>
    </row>
    <row r="43" spans="1:11" ht="25" customHeight="1">
      <c r="A43" s="140" t="s">
        <v>683</v>
      </c>
      <c r="B43" s="24" t="s">
        <v>36</v>
      </c>
      <c r="C43" s="136"/>
      <c r="D43" s="24">
        <f>MDS!$T$14</f>
        <v>1967</v>
      </c>
      <c r="E43" s="24">
        <f>MDS!$U$14</f>
        <v>3</v>
      </c>
      <c r="F43" s="24">
        <f>MDS!$V$14</f>
        <v>9</v>
      </c>
      <c r="G43" s="24">
        <f>MDS!$W$14</f>
        <v>37</v>
      </c>
      <c r="H43" s="24">
        <f>MDS!$X$14</f>
        <v>63</v>
      </c>
      <c r="I43" s="24">
        <f>MDS!$Y$14</f>
        <v>50</v>
      </c>
      <c r="J43" s="24">
        <f>MDS!$Z$14</f>
        <v>202</v>
      </c>
    </row>
    <row r="44" spans="1:11" ht="22" customHeight="1">
      <c r="A44" s="141" t="s">
        <v>684</v>
      </c>
      <c r="B44" s="24" t="s">
        <v>36</v>
      </c>
      <c r="C44" s="143"/>
      <c r="D44" s="142"/>
      <c r="E44" s="142"/>
      <c r="F44" s="142"/>
      <c r="G44" s="142"/>
      <c r="H44">
        <f>MDS!$AC$14</f>
        <v>0</v>
      </c>
      <c r="I44" s="142"/>
      <c r="J44">
        <f>MDS!$AB$14</f>
        <v>102</v>
      </c>
    </row>
    <row r="45" spans="1:11" s="9" customFormat="1" ht="23" customHeight="1">
      <c r="A45" s="342" t="s">
        <v>34</v>
      </c>
      <c r="B45" s="24" t="s">
        <v>36</v>
      </c>
      <c r="C45" s="136"/>
      <c r="D45" s="24">
        <f>MDS!$AE$14</f>
        <v>1660</v>
      </c>
      <c r="E45" s="24">
        <f>MDS!$AF$14</f>
        <v>1575</v>
      </c>
      <c r="F45" s="24">
        <f>MDS!$AG$14</f>
        <v>7</v>
      </c>
      <c r="G45" s="24">
        <f>MDS!$AH$14</f>
        <v>32</v>
      </c>
      <c r="H45" s="24">
        <f>MDS!$AI$14</f>
        <v>46</v>
      </c>
      <c r="I45" s="137"/>
      <c r="J45" s="137"/>
      <c r="K45" s="15"/>
    </row>
    <row r="46" spans="1:11" s="9" customFormat="1" ht="23" customHeight="1">
      <c r="A46" s="343"/>
      <c r="B46" s="24" t="s">
        <v>37</v>
      </c>
      <c r="C46" s="136"/>
      <c r="D46" s="24">
        <f>MDS!$AK$14</f>
        <v>152</v>
      </c>
      <c r="E46" s="24">
        <f>MDS!$AL$14</f>
        <v>0</v>
      </c>
      <c r="F46" s="24">
        <f>MDS!$AM$14</f>
        <v>0</v>
      </c>
      <c r="G46" s="24">
        <f>MDS!$AN$14</f>
        <v>1</v>
      </c>
      <c r="H46" s="24">
        <f>MDS!$AO$14</f>
        <v>8</v>
      </c>
      <c r="I46" s="24">
        <f>MDS!$AP$14</f>
        <v>9</v>
      </c>
      <c r="J46" s="24">
        <f>MDS!$AQ$14</f>
        <v>100</v>
      </c>
      <c r="K46" s="15"/>
    </row>
    <row r="47" spans="1:11" s="9" customFormat="1" ht="21" customHeight="1">
      <c r="A47" s="335" t="s">
        <v>35</v>
      </c>
      <c r="B47" s="24" t="s">
        <v>36</v>
      </c>
      <c r="C47" s="136"/>
      <c r="D47" s="24">
        <f>MDS!$AT$14</f>
        <v>1447</v>
      </c>
      <c r="E47" s="137"/>
      <c r="F47" s="24">
        <f>MDS!$AU$14</f>
        <v>7</v>
      </c>
      <c r="G47" s="24">
        <f>MDS!$AV$14</f>
        <v>32</v>
      </c>
      <c r="H47" s="24">
        <f>MDS!$AW$14</f>
        <v>43</v>
      </c>
      <c r="I47" s="137"/>
      <c r="J47" s="137"/>
      <c r="K47" s="15"/>
    </row>
    <row r="48" spans="1:11" s="9" customFormat="1" ht="24.5" customHeight="1">
      <c r="A48" s="335"/>
      <c r="B48" s="24" t="s">
        <v>37</v>
      </c>
      <c r="C48" s="136"/>
      <c r="D48" s="24">
        <f>MDS!$AY$14</f>
        <v>139</v>
      </c>
      <c r="E48" s="24">
        <f>MDS!$AZ$14</f>
        <v>0</v>
      </c>
      <c r="F48" s="24">
        <f>MDS!$BA$14</f>
        <v>0</v>
      </c>
      <c r="G48" s="24">
        <f>MDS!$BB$14</f>
        <v>1</v>
      </c>
      <c r="H48" s="24">
        <f>MDS!$BC$14</f>
        <v>8</v>
      </c>
      <c r="I48" s="24">
        <f>MDS!$BD$14</f>
        <v>8</v>
      </c>
      <c r="J48" s="24">
        <f>MDS!$BE$14</f>
        <v>92</v>
      </c>
      <c r="K48" s="15"/>
    </row>
    <row r="49" spans="1:11" s="3" customFormat="1" ht="18" customHeight="1">
      <c r="A49" s="335" t="s">
        <v>38</v>
      </c>
      <c r="B49" s="24" t="s">
        <v>36</v>
      </c>
      <c r="C49" s="136"/>
      <c r="D49" s="24">
        <f>MDS!$BH$14</f>
        <v>0</v>
      </c>
      <c r="E49" s="137"/>
      <c r="F49" s="24">
        <f>MDS!$BI$14</f>
        <v>0</v>
      </c>
      <c r="G49" s="24">
        <f>MDS!$BJ$14</f>
        <v>0</v>
      </c>
      <c r="H49" s="24">
        <f>MDS!$BK$14</f>
        <v>0</v>
      </c>
      <c r="I49" s="137"/>
      <c r="J49" s="137"/>
      <c r="K49" s="15"/>
    </row>
    <row r="50" spans="1:11" s="3" customFormat="1" ht="18" customHeight="1">
      <c r="A50" s="335"/>
      <c r="B50" s="24" t="s">
        <v>37</v>
      </c>
      <c r="C50" s="136"/>
      <c r="D50" s="24">
        <f>MDS!$BM$14</f>
        <v>0</v>
      </c>
      <c r="E50" s="24">
        <f>MDS!$BN$14</f>
        <v>0</v>
      </c>
      <c r="F50" s="24">
        <f>MDS!$BO$14</f>
        <v>0</v>
      </c>
      <c r="G50" s="24">
        <f>MDS!$BP$14</f>
        <v>0</v>
      </c>
      <c r="H50" s="24">
        <f>MDS!$BQ$14</f>
        <v>0</v>
      </c>
      <c r="I50" s="24">
        <f>MDS!$BR$14</f>
        <v>0</v>
      </c>
      <c r="J50" s="24">
        <f>MDS!$BS$14</f>
        <v>0</v>
      </c>
      <c r="K50" s="15"/>
    </row>
    <row r="51" spans="1:11" s="3" customFormat="1" ht="18" customHeight="1">
      <c r="A51" s="335" t="s">
        <v>39</v>
      </c>
      <c r="B51" s="24" t="s">
        <v>36</v>
      </c>
      <c r="C51" s="136"/>
      <c r="D51" s="24">
        <f>MDS!$BV$14</f>
        <v>0</v>
      </c>
      <c r="E51" s="137"/>
      <c r="F51" s="24">
        <f>MDS!$BW$14</f>
        <v>0</v>
      </c>
      <c r="G51" s="24">
        <f>MDS!$BX$14</f>
        <v>0</v>
      </c>
      <c r="H51" s="24">
        <f>MDS!$BY$14</f>
        <v>0</v>
      </c>
      <c r="I51" s="137"/>
      <c r="J51" s="137"/>
      <c r="K51" s="15"/>
    </row>
    <row r="52" spans="1:11" s="3" customFormat="1" ht="18" customHeight="1">
      <c r="A52" s="335"/>
      <c r="B52" s="24" t="s">
        <v>37</v>
      </c>
      <c r="C52" s="136"/>
      <c r="D52" s="24">
        <f>MDS!$CA$14</f>
        <v>0</v>
      </c>
      <c r="E52" s="24">
        <f>MDS!$CB$14</f>
        <v>0</v>
      </c>
      <c r="F52" s="24">
        <f>MDS!$CC$14</f>
        <v>0</v>
      </c>
      <c r="G52" s="24">
        <f>MDS!$CD$14</f>
        <v>0</v>
      </c>
      <c r="H52" s="24">
        <f>MDS!$CE$14</f>
        <v>0</v>
      </c>
      <c r="I52" s="24">
        <f>MDS!$CF$14</f>
        <v>0</v>
      </c>
      <c r="J52" s="24">
        <f>MDS!$CG$14</f>
        <v>0</v>
      </c>
      <c r="K52" s="15"/>
    </row>
    <row r="53" spans="1:11" s="3" customFormat="1" ht="18" customHeight="1">
      <c r="A53" s="335" t="s">
        <v>40</v>
      </c>
      <c r="B53" s="24" t="s">
        <v>36</v>
      </c>
      <c r="C53" s="136"/>
      <c r="D53" s="24">
        <f>MDS!$CJ$14</f>
        <v>0</v>
      </c>
      <c r="E53" s="137"/>
      <c r="F53" s="24">
        <f>MDS!$CK$14</f>
        <v>0</v>
      </c>
      <c r="G53" s="24">
        <f>MDS!$CL$14</f>
        <v>0</v>
      </c>
      <c r="H53" s="24">
        <f>MDS!$CM$14</f>
        <v>0</v>
      </c>
      <c r="I53" s="137"/>
      <c r="J53" s="137"/>
      <c r="K53" s="340" t="str">
        <f>MDS!$B$14</f>
        <v>Romão CS</v>
      </c>
    </row>
    <row r="54" spans="1:11" s="3" customFormat="1" ht="18" customHeight="1">
      <c r="A54" s="335"/>
      <c r="B54" s="24" t="s">
        <v>37</v>
      </c>
      <c r="C54" s="136"/>
      <c r="D54" s="24">
        <f>MDS!$CO$14</f>
        <v>0</v>
      </c>
      <c r="E54" s="24">
        <f>MDS!$CP$14</f>
        <v>0</v>
      </c>
      <c r="F54" s="24">
        <f>MDS!$CQ$14</f>
        <v>0</v>
      </c>
      <c r="G54" s="24">
        <f>MDS!$CR$14</f>
        <v>0</v>
      </c>
      <c r="H54" s="24">
        <f>MDS!$CS$14</f>
        <v>0</v>
      </c>
      <c r="I54" s="24">
        <f>MDS!$CT$14</f>
        <v>0</v>
      </c>
      <c r="J54" s="24">
        <f>MDS!$CU$14</f>
        <v>0</v>
      </c>
      <c r="K54" s="340"/>
    </row>
    <row r="55" spans="1:11" s="9" customFormat="1" ht="18" customHeight="1">
      <c r="A55" s="335" t="s">
        <v>41</v>
      </c>
      <c r="B55" s="24" t="s">
        <v>36</v>
      </c>
      <c r="C55" s="136"/>
      <c r="D55" s="24">
        <f>MDS!$CX$14</f>
        <v>0</v>
      </c>
      <c r="E55" s="137"/>
      <c r="F55" s="24">
        <f>MDS!$CY$14</f>
        <v>0</v>
      </c>
      <c r="G55" s="24">
        <f>MDS!$CZ$14</f>
        <v>0</v>
      </c>
      <c r="H55" s="24">
        <f>MDS!$DA$14</f>
        <v>0</v>
      </c>
      <c r="I55" s="137"/>
      <c r="J55" s="137"/>
      <c r="K55" s="340"/>
    </row>
    <row r="56" spans="1:11" s="9" customFormat="1" ht="18" customHeight="1">
      <c r="A56" s="335"/>
      <c r="B56" s="24" t="s">
        <v>37</v>
      </c>
      <c r="C56" s="136"/>
      <c r="D56" s="24">
        <f>MDS!$DC$14</f>
        <v>0</v>
      </c>
      <c r="E56" s="24">
        <f>MDS!$DD$14</f>
        <v>0</v>
      </c>
      <c r="F56" s="24">
        <f>MDS!$DE$14</f>
        <v>0</v>
      </c>
      <c r="G56" s="24">
        <f>MDS!$DF$14</f>
        <v>0</v>
      </c>
      <c r="H56" s="24">
        <f>MDS!$DG$14</f>
        <v>0</v>
      </c>
      <c r="I56" s="24">
        <f>MDS!$DH$14</f>
        <v>0</v>
      </c>
      <c r="J56" s="24">
        <f>MDS!$DI$14</f>
        <v>0</v>
      </c>
      <c r="K56" s="340"/>
    </row>
    <row r="57" spans="1:11" s="9" customFormat="1" ht="18" customHeight="1">
      <c r="A57" s="335" t="s">
        <v>42</v>
      </c>
      <c r="B57" s="24" t="s">
        <v>36</v>
      </c>
      <c r="C57" s="136"/>
      <c r="D57" s="24">
        <f>MDS!$DL$14</f>
        <v>1359</v>
      </c>
      <c r="E57" s="137"/>
      <c r="F57" s="24">
        <f>MDS!$DM$14</f>
        <v>1</v>
      </c>
      <c r="G57" s="24">
        <f>MDS!$DN$14</f>
        <v>3</v>
      </c>
      <c r="H57" s="24">
        <f>MDS!$DO$14</f>
        <v>35</v>
      </c>
      <c r="I57" s="137"/>
      <c r="J57" s="137"/>
      <c r="K57" s="340"/>
    </row>
    <row r="58" spans="1:11" s="3" customFormat="1" ht="18" customHeight="1">
      <c r="A58" s="335"/>
      <c r="B58" s="24" t="s">
        <v>37</v>
      </c>
      <c r="C58" s="136"/>
      <c r="D58" s="24">
        <f>MDS!$DQ$14</f>
        <v>78</v>
      </c>
      <c r="E58" s="24">
        <f>MDS!$DR$14</f>
        <v>0</v>
      </c>
      <c r="F58" s="24">
        <f>MDS!$DS$14</f>
        <v>0</v>
      </c>
      <c r="G58" s="24">
        <f>MDS!$DT$14</f>
        <v>0</v>
      </c>
      <c r="H58" s="24">
        <f>MDS!$DU$14</f>
        <v>1</v>
      </c>
      <c r="I58" s="24">
        <f>MDS!$DV$14</f>
        <v>6</v>
      </c>
      <c r="J58" s="24">
        <f>MDS!$DW$14</f>
        <v>62</v>
      </c>
      <c r="K58" s="340"/>
    </row>
    <row r="59" spans="1:11" s="3" customFormat="1" ht="18" customHeight="1">
      <c r="A59" s="335" t="s">
        <v>43</v>
      </c>
      <c r="B59" s="24" t="s">
        <v>36</v>
      </c>
      <c r="C59" s="136"/>
      <c r="D59" s="24">
        <f>MDS!$DZ$14</f>
        <v>36</v>
      </c>
      <c r="E59" s="137"/>
      <c r="F59" s="24">
        <f>MDS!$EA$14</f>
        <v>0</v>
      </c>
      <c r="G59" s="24">
        <f>MDS!$EB$14</f>
        <v>0</v>
      </c>
      <c r="H59" s="24">
        <f>MDS!$EC$14</f>
        <v>0</v>
      </c>
      <c r="I59" s="137"/>
      <c r="J59" s="137"/>
      <c r="K59" s="340"/>
    </row>
    <row r="60" spans="1:11" s="3" customFormat="1" ht="18" customHeight="1">
      <c r="A60" s="335"/>
      <c r="B60" s="24" t="s">
        <v>37</v>
      </c>
      <c r="C60" s="136"/>
      <c r="D60" s="24">
        <f>MDS!$ED$14</f>
        <v>1</v>
      </c>
      <c r="E60" s="24">
        <f>MDS!$EE$14</f>
        <v>1</v>
      </c>
      <c r="F60" s="24">
        <f>MDS!$EF$14</f>
        <v>0</v>
      </c>
      <c r="G60" s="24">
        <f>MDS!$EG$14</f>
        <v>0</v>
      </c>
      <c r="H60" s="24">
        <f>MDS!$EH$14</f>
        <v>0</v>
      </c>
      <c r="I60" s="24">
        <f>MDS!$EI$14</f>
        <v>0</v>
      </c>
      <c r="J60" s="24">
        <f>MDS!$EJ$14</f>
        <v>0</v>
      </c>
      <c r="K60" s="340"/>
    </row>
    <row r="61" spans="1:11" s="3" customFormat="1" ht="18" customHeight="1">
      <c r="A61" s="335" t="s">
        <v>44</v>
      </c>
      <c r="B61" s="24" t="s">
        <v>36</v>
      </c>
      <c r="C61" s="136"/>
      <c r="D61" s="24">
        <f>MDS!$EM$14</f>
        <v>0</v>
      </c>
      <c r="E61" s="24">
        <f>MDS!$EN$14</f>
        <v>0</v>
      </c>
      <c r="F61" s="24">
        <f>MDS!$EO$14</f>
        <v>0</v>
      </c>
      <c r="G61" s="24">
        <f>MDS!$EP$14</f>
        <v>0</v>
      </c>
      <c r="H61" s="24">
        <f>MDS!$EQ$14</f>
        <v>0</v>
      </c>
      <c r="I61" s="24">
        <f>MDS!$ER$14</f>
        <v>0</v>
      </c>
      <c r="J61" s="24">
        <f>MDS!$ES$14</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MDS!$EU$14</f>
        <v>0</v>
      </c>
      <c r="E63" s="24">
        <f>MDS!$EV$14</f>
        <v>0</v>
      </c>
      <c r="F63" s="24">
        <f>MDS!$EW$14</f>
        <v>0</v>
      </c>
      <c r="G63" s="24">
        <f>MDS!$EX$14</f>
        <v>0</v>
      </c>
      <c r="H63" s="24">
        <f>MDS!$EY$14</f>
        <v>0</v>
      </c>
      <c r="I63" s="24">
        <f>MDS!$EZ$14</f>
        <v>0</v>
      </c>
      <c r="J63" s="24">
        <f>MDS!$FA$14</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MDS!$FC$14</f>
        <v>0</v>
      </c>
      <c r="E65" s="24">
        <f>MDS!$FD$14</f>
        <v>0</v>
      </c>
      <c r="F65" s="24">
        <f>MDS!$FE$14</f>
        <v>0</v>
      </c>
      <c r="G65" s="24">
        <f>MDS!$FF$14</f>
        <v>0</v>
      </c>
      <c r="H65" s="24">
        <f>MDS!$FG$14</f>
        <v>0</v>
      </c>
      <c r="I65" s="24">
        <f>MDS!$FH$14</f>
        <v>0</v>
      </c>
      <c r="J65" s="24">
        <f>MDS!$FI$14</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MDS!$FK$14</f>
        <v>1</v>
      </c>
      <c r="E67" s="24">
        <f>MDS!$FL$14</f>
        <v>1</v>
      </c>
      <c r="F67" s="24">
        <f>MDS!$FM$14</f>
        <v>0</v>
      </c>
      <c r="G67" s="24">
        <f>MDS!$FN$14</f>
        <v>3</v>
      </c>
      <c r="H67" s="24">
        <f>MDS!$FO$14</f>
        <v>1</v>
      </c>
      <c r="I67" s="24">
        <f>MDS!$FP$14</f>
        <v>0</v>
      </c>
      <c r="J67" s="24">
        <f>MDS!$FQ$14</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MDS!$FS$14</f>
        <v>0</v>
      </c>
      <c r="E69" s="24">
        <f>MDS!$FT$14</f>
        <v>0</v>
      </c>
      <c r="F69" s="24">
        <f>MDS!$FU$14</f>
        <v>0</v>
      </c>
      <c r="G69" s="24">
        <f>MDS!$FV$14</f>
        <v>0</v>
      </c>
      <c r="H69" s="24">
        <f>MDS!$FW$14</f>
        <v>0</v>
      </c>
      <c r="I69" s="24">
        <f>MDS!$FX$14</f>
        <v>0</v>
      </c>
      <c r="J69" s="24">
        <f>MDS!$FY$14</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MDS!$GA$14</f>
        <v>0</v>
      </c>
      <c r="E71" s="24">
        <f>MDS!$GB$14</f>
        <v>0</v>
      </c>
      <c r="F71" s="24">
        <f>MDS!$GC$14</f>
        <v>0</v>
      </c>
      <c r="G71" s="24">
        <f>MDS!$GD$14</f>
        <v>0</v>
      </c>
      <c r="H71" s="24">
        <f>MDS!$GE$14</f>
        <v>0</v>
      </c>
      <c r="I71" s="24">
        <f>MDS!$GF$14</f>
        <v>0</v>
      </c>
      <c r="J71" s="24">
        <f>MDS!$GG$14</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MDS!$GI$14</f>
        <v>19</v>
      </c>
      <c r="E73" s="24">
        <f>MDS!$GJ$14</f>
        <v>0</v>
      </c>
      <c r="F73" s="24">
        <f>MDS!$GK$14</f>
        <v>0</v>
      </c>
      <c r="G73" s="24">
        <f>MDS!$GL$14</f>
        <v>0</v>
      </c>
      <c r="H73" s="24">
        <f>MDS!$GM$14</f>
        <v>0</v>
      </c>
      <c r="I73" s="24">
        <f>MDS!$GN$14</f>
        <v>0</v>
      </c>
      <c r="J73" s="24">
        <f>MDS!$GO$14</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MDS!$GQ$14</f>
        <v>0</v>
      </c>
      <c r="E75" s="24">
        <f>MDS!$GR$14</f>
        <v>0</v>
      </c>
      <c r="F75" s="24">
        <f>MDS!$GS$14</f>
        <v>0</v>
      </c>
      <c r="G75" s="24">
        <f>MDS!$GT$14</f>
        <v>0</v>
      </c>
      <c r="H75" s="24">
        <f>MDS!$GU$14</f>
        <v>0</v>
      </c>
      <c r="I75" s="24">
        <f>MDS!$GV$14</f>
        <v>0</v>
      </c>
      <c r="J75" s="24">
        <f>MDS!$GW$14</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MDS!$GY$14</f>
        <v>0</v>
      </c>
      <c r="E77" s="24">
        <f>MDS!$GZ$14</f>
        <v>0</v>
      </c>
      <c r="F77" s="24">
        <f>MDS!$HA$14</f>
        <v>0</v>
      </c>
      <c r="G77" s="24">
        <f>MDS!$HB$14</f>
        <v>0</v>
      </c>
      <c r="H77" s="24">
        <f>MDS!$HC$14</f>
        <v>0</v>
      </c>
      <c r="I77" s="24">
        <f>MDS!$HD$14</f>
        <v>0</v>
      </c>
      <c r="J77" s="24">
        <f>MDS!$HE$14</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MDS!$HG$14</f>
        <v>4</v>
      </c>
      <c r="E79" s="24">
        <f>MDS!$HH$14</f>
        <v>0</v>
      </c>
      <c r="F79" s="24">
        <f>MDS!$HI$14</f>
        <v>0</v>
      </c>
      <c r="G79" s="24">
        <f>MDS!$HJ$14</f>
        <v>0</v>
      </c>
      <c r="H79" s="24">
        <f>MDS!$HK$14</f>
        <v>0</v>
      </c>
      <c r="I79" s="24">
        <f>MDS!$HL$14</f>
        <v>41</v>
      </c>
      <c r="J79" s="24">
        <f>MDS!$HM$14</f>
        <v>107</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MDS!$HO$14</f>
        <v>0</v>
      </c>
      <c r="E81" s="24">
        <f>MDS!$HP$14</f>
        <v>0</v>
      </c>
      <c r="F81" s="24">
        <f>MDS!$HQ$14</f>
        <v>0</v>
      </c>
      <c r="G81" s="24">
        <f>MDS!$HR$14</f>
        <v>0</v>
      </c>
      <c r="H81" s="24">
        <f>MDS!$HS$14</f>
        <v>0</v>
      </c>
      <c r="I81" s="24">
        <f>MDS!$HT$14</f>
        <v>0</v>
      </c>
      <c r="J81" s="24">
        <f>MDS!$HU$14</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MDS!$HX$14</f>
        <v>21</v>
      </c>
      <c r="I83" s="137"/>
      <c r="J83" s="24">
        <f>MDS!$HZ$14</f>
        <v>23</v>
      </c>
      <c r="K83" s="340"/>
    </row>
    <row r="84" spans="1:11" s="3" customFormat="1" ht="25" customHeight="1">
      <c r="A84" s="350"/>
      <c r="B84" s="24" t="s">
        <v>37</v>
      </c>
      <c r="C84" s="136"/>
      <c r="D84" s="24">
        <f>MDS!$IA$14</f>
        <v>14</v>
      </c>
      <c r="E84" s="24">
        <f>MDS!$IB$14</f>
        <v>0</v>
      </c>
      <c r="F84" s="24">
        <f>MDS!$IC$14</f>
        <v>0</v>
      </c>
      <c r="G84" s="24">
        <f>MDS!$ID$14</f>
        <v>0</v>
      </c>
      <c r="H84" s="24">
        <f>MDS!$IE$14</f>
        <v>0</v>
      </c>
      <c r="I84" s="24">
        <f>MDS!$IF$14</f>
        <v>0</v>
      </c>
      <c r="J84" s="24">
        <f>MDS!$IG$14</f>
        <v>9</v>
      </c>
      <c r="K84" s="340"/>
    </row>
    <row r="85" spans="1:11">
      <c r="A85" s="140" t="s">
        <v>689</v>
      </c>
      <c r="B85" s="24" t="s">
        <v>36</v>
      </c>
      <c r="C85" s="136"/>
      <c r="D85" s="24">
        <f>MDS!$II$14</f>
        <v>1755</v>
      </c>
      <c r="E85" s="24">
        <f>MDS!$IJ$14</f>
        <v>1</v>
      </c>
      <c r="F85" s="24">
        <f>MDS!$IK$14</f>
        <v>7</v>
      </c>
      <c r="G85" s="24">
        <f>MDS!$IL$14</f>
        <v>33</v>
      </c>
      <c r="H85" s="24">
        <f>MDS!$IM$14</f>
        <v>54</v>
      </c>
      <c r="I85" s="24">
        <f>MDS!$IN$14</f>
        <v>47</v>
      </c>
      <c r="J85" s="24">
        <f>MDS!$IO$14</f>
        <v>191</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73FEA"/>
    <pageSetUpPr fitToPage="1"/>
  </sheetPr>
  <dimension ref="A1:K85"/>
  <sheetViews>
    <sheetView showGridLines="0" view="pageBreakPreview" topLeftCell="A67"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IM_ER!$DX$15</f>
        <v>94</v>
      </c>
      <c r="C10" s="12">
        <f>IM_ER!$DY$15</f>
        <v>7</v>
      </c>
      <c r="D10" s="12">
        <f>IM_ER!$DZ$15</f>
        <v>87</v>
      </c>
      <c r="E10" s="12">
        <f>IM_ER!$EA$15</f>
        <v>0</v>
      </c>
      <c r="F10" s="12">
        <f>IM_ER!$EB$15</f>
        <v>0</v>
      </c>
      <c r="G10" s="12">
        <f>IM_ER!$EC$15</f>
        <v>0</v>
      </c>
      <c r="H10" s="22">
        <f>IFERROR(D10/(B10-F10),"")</f>
        <v>0.92553191489361697</v>
      </c>
      <c r="I10" s="14"/>
      <c r="J10" s="14"/>
      <c r="K10" s="340"/>
    </row>
    <row r="11" spans="1:11" s="3" customFormat="1" ht="18" customHeight="1">
      <c r="A11" s="11" t="s">
        <v>8</v>
      </c>
      <c r="B11" s="12">
        <f>IM_ER!$FG$15</f>
        <v>117</v>
      </c>
      <c r="C11" s="12">
        <f>IM_ER!$FH$15</f>
        <v>7</v>
      </c>
      <c r="D11" s="12">
        <f>IM_ER!$FI$15</f>
        <v>103</v>
      </c>
      <c r="E11" s="12">
        <f>IM_ER!$FJ$15</f>
        <v>0</v>
      </c>
      <c r="F11" s="12">
        <f>IM_ER!$FK$15</f>
        <v>7</v>
      </c>
      <c r="G11" s="12">
        <f>IM_ER!$FL$15</f>
        <v>7</v>
      </c>
      <c r="H11" s="22">
        <f>IFERROR(D11/(B11-F11),"")</f>
        <v>0.9363636363636364</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IM_ER!$EE$15</f>
        <v>9</v>
      </c>
      <c r="C14" s="12">
        <f>IM_ER!$EF$15</f>
        <v>0</v>
      </c>
      <c r="D14" s="12">
        <f>IM_ER!$EG$15</f>
        <v>9</v>
      </c>
      <c r="E14" s="12">
        <f>IM_ER!$EH$15</f>
        <v>0</v>
      </c>
      <c r="F14" s="12">
        <f>IM_ER!$EI$15</f>
        <v>0</v>
      </c>
      <c r="G14" s="12">
        <f>IM_ER!$EJ$15</f>
        <v>0</v>
      </c>
      <c r="H14" s="22">
        <f>IFERROR(D14/(B14-F14),"")</f>
        <v>1</v>
      </c>
      <c r="I14" s="14"/>
      <c r="J14" s="14"/>
      <c r="K14" s="340"/>
    </row>
    <row r="15" spans="1:11" s="13" customFormat="1" ht="18" customHeight="1">
      <c r="A15" s="11" t="s">
        <v>8</v>
      </c>
      <c r="B15" s="12">
        <f>IM_ER!$FO$15</f>
        <v>11</v>
      </c>
      <c r="C15" s="12">
        <f>IM_ER!$FP$15</f>
        <v>2</v>
      </c>
      <c r="D15" s="12">
        <f>IM_ER!$FQ$15</f>
        <v>7</v>
      </c>
      <c r="E15" s="12">
        <f>IM_ER!$FR$15</f>
        <v>0</v>
      </c>
      <c r="F15" s="12">
        <f>IM_ER!$FS$15</f>
        <v>3</v>
      </c>
      <c r="G15" s="12">
        <f>IM_ER!$FT$15</f>
        <v>2</v>
      </c>
      <c r="H15" s="22">
        <f>IFERROR(D15/(B15-F15),"")</f>
        <v>0.875</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IM_ER!$EL$15</f>
        <v>0</v>
      </c>
      <c r="C18" s="12">
        <f>IM_ER!$EM$15</f>
        <v>0</v>
      </c>
      <c r="D18" s="12">
        <f>IM_ER!$EN$15</f>
        <v>0</v>
      </c>
      <c r="E18" s="12">
        <f>IM_ER!$EO$15</f>
        <v>0</v>
      </c>
      <c r="F18" s="12">
        <f>IM_ER!$EP$15</f>
        <v>0</v>
      </c>
      <c r="G18" s="12">
        <f>IM_ER!$EQ$15</f>
        <v>0</v>
      </c>
      <c r="H18" s="22" t="str">
        <f>IFERROR(D18/(B18-F18),"")</f>
        <v/>
      </c>
      <c r="I18" s="14"/>
      <c r="J18" s="14"/>
      <c r="K18" s="340"/>
    </row>
    <row r="19" spans="1:11" s="3" customFormat="1" ht="18" customHeight="1">
      <c r="A19" s="11" t="s">
        <v>8</v>
      </c>
      <c r="B19" s="12">
        <f>IM_ER!$FW$15</f>
        <v>1</v>
      </c>
      <c r="C19" s="12">
        <f>IM_ER!$FX$15</f>
        <v>0</v>
      </c>
      <c r="D19" s="12">
        <f>IM_ER!$FY$15</f>
        <v>1</v>
      </c>
      <c r="E19" s="12">
        <f>IM_ER!$FZ$15</f>
        <v>0</v>
      </c>
      <c r="F19" s="12">
        <f>IM_ER!$GA$15</f>
        <v>0</v>
      </c>
      <c r="G19" s="12">
        <f>IM_ER!$GB$15</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IM_ER!$ES$15</f>
        <v>5</v>
      </c>
      <c r="C22" s="12">
        <f>IM_ER!$ET$15</f>
        <v>0</v>
      </c>
      <c r="D22" s="12">
        <f>IM_ER!$EU$15</f>
        <v>5</v>
      </c>
      <c r="E22" s="12">
        <f>IM_ER!$EV$15</f>
        <v>0</v>
      </c>
      <c r="F22" s="12">
        <f>IM_ER!$EW$15</f>
        <v>0</v>
      </c>
      <c r="G22" s="12">
        <f>IM_ER!$EX$15</f>
        <v>0</v>
      </c>
      <c r="H22" s="22">
        <f>IFERROR(D22/(B22-F22),"")</f>
        <v>1</v>
      </c>
      <c r="I22" s="14"/>
      <c r="J22" s="14"/>
      <c r="K22" s="340"/>
    </row>
    <row r="23" spans="1:11" s="9" customFormat="1" ht="18" customHeight="1">
      <c r="A23" s="11" t="s">
        <v>8</v>
      </c>
      <c r="B23" s="12">
        <f>IM_ER!$GE$15</f>
        <v>5</v>
      </c>
      <c r="C23" s="12">
        <f>IM_ER!$GF$15</f>
        <v>0</v>
      </c>
      <c r="D23" s="12">
        <f>IM_ER!$GG$15</f>
        <v>5</v>
      </c>
      <c r="E23" s="12">
        <f>IM_ER!$GH$15</f>
        <v>0</v>
      </c>
      <c r="F23" s="12">
        <f>IM_ER!$GI$15</f>
        <v>0</v>
      </c>
      <c r="G23" s="12">
        <f>IM_ER!$GJ$15</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IM_ER!$EZ$15</f>
        <v>80</v>
      </c>
      <c r="C26" s="12">
        <f>IM_ER!$FA$15</f>
        <v>7</v>
      </c>
      <c r="D26" s="12">
        <f>IM_ER!$FB$15</f>
        <v>73</v>
      </c>
      <c r="E26" s="12">
        <f>IM_ER!$FC$15</f>
        <v>0</v>
      </c>
      <c r="F26" s="12">
        <f>IM_ER!$FD$15</f>
        <v>0</v>
      </c>
      <c r="G26" s="12">
        <f>IM_ER!$FE$15</f>
        <v>0</v>
      </c>
      <c r="H26" s="22">
        <f>IFERROR(D26/(B26-F26),"")</f>
        <v>0.91249999999999998</v>
      </c>
      <c r="I26" s="14"/>
      <c r="J26" s="14"/>
      <c r="K26" s="340"/>
    </row>
    <row r="27" spans="1:11" s="3" customFormat="1" ht="18" customHeight="1">
      <c r="A27" s="11" t="s">
        <v>8</v>
      </c>
      <c r="B27" s="12">
        <f>IM_ER!$GM$15</f>
        <v>100</v>
      </c>
      <c r="C27" s="12">
        <f>IM_ER!$GN$15</f>
        <v>5</v>
      </c>
      <c r="D27" s="12">
        <f>IM_ER!$GO$15</f>
        <v>90</v>
      </c>
      <c r="E27" s="12">
        <f>IM_ER!$GP$15</f>
        <v>0</v>
      </c>
      <c r="F27" s="12">
        <f>IM_ER!$GQ$15</f>
        <v>4</v>
      </c>
      <c r="G27" s="12">
        <f>IM_ER!$GR$15</f>
        <v>5</v>
      </c>
      <c r="H27" s="22">
        <f>IFERROR(D27/(B27-F27),"")</f>
        <v>0.9375</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Coorte12Meses!$I$15</f>
        <v>101</v>
      </c>
      <c r="C30" s="12">
        <f>SUM(Coorte12Meses!$J$15,Coorte12Meses!$L$15)</f>
        <v>73</v>
      </c>
      <c r="D30" s="22">
        <f>IFERROR(C30/B30,"")</f>
        <v>0.72277227722772275</v>
      </c>
      <c r="E30" s="14"/>
      <c r="F30" s="14"/>
      <c r="G30" s="14"/>
      <c r="H30" s="14"/>
      <c r="I30" s="14"/>
      <c r="J30" s="14"/>
      <c r="K30" s="340"/>
    </row>
    <row r="31" spans="1:11" s="3" customFormat="1" ht="18" customHeight="1">
      <c r="A31" s="11" t="s">
        <v>24</v>
      </c>
      <c r="B31" s="12">
        <f>Coorte12Meses!$X$15</f>
        <v>275</v>
      </c>
      <c r="C31" s="12">
        <f>SUM(Coorte12Meses!$Y$15,Coorte12Meses!$AA$15)</f>
        <v>206</v>
      </c>
      <c r="D31" s="22">
        <f>IFERROR(C31/B31,"")</f>
        <v>0.74909090909090914</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MDS!$G$15</f>
        <v>8142</v>
      </c>
      <c r="E41" s="137"/>
      <c r="F41" s="24">
        <f>MDS!$H$15</f>
        <v>27</v>
      </c>
      <c r="G41" s="24">
        <f>MDS!$I$15</f>
        <v>100</v>
      </c>
      <c r="H41" s="24">
        <f>MDS!$J$15</f>
        <v>162</v>
      </c>
      <c r="I41" s="137"/>
      <c r="J41" s="137"/>
      <c r="K41" s="15"/>
    </row>
    <row r="42" spans="1:11" ht="29" customHeight="1">
      <c r="A42" s="140" t="s">
        <v>682</v>
      </c>
      <c r="B42" s="24" t="s">
        <v>36</v>
      </c>
      <c r="C42" s="136"/>
      <c r="D42" s="24">
        <f>MDS!$L$15</f>
        <v>2119</v>
      </c>
      <c r="E42" s="24">
        <f>MDS!$M$15</f>
        <v>11</v>
      </c>
      <c r="F42" s="24">
        <f>MDS!$N$15</f>
        <v>4</v>
      </c>
      <c r="G42" s="24">
        <f>MDS!$O$15</f>
        <v>15</v>
      </c>
      <c r="H42" s="24">
        <f>MDS!$P$15</f>
        <v>20</v>
      </c>
      <c r="I42" s="24">
        <f>MDS!$Q$15</f>
        <v>201</v>
      </c>
      <c r="J42" s="24">
        <f>MDS!$R$15</f>
        <v>584</v>
      </c>
    </row>
    <row r="43" spans="1:11" ht="25" customHeight="1">
      <c r="A43" s="140" t="s">
        <v>683</v>
      </c>
      <c r="B43" s="24" t="s">
        <v>36</v>
      </c>
      <c r="C43" s="136"/>
      <c r="D43" s="24">
        <f>MDS!$T$15</f>
        <v>10261</v>
      </c>
      <c r="E43" s="24">
        <f>MDS!$U$15</f>
        <v>11</v>
      </c>
      <c r="F43" s="24">
        <f>MDS!$V$15</f>
        <v>31</v>
      </c>
      <c r="G43" s="24">
        <f>MDS!$W$15</f>
        <v>115</v>
      </c>
      <c r="H43" s="24">
        <f>MDS!$X$15</f>
        <v>182</v>
      </c>
      <c r="I43" s="24">
        <f>MDS!$Y$15</f>
        <v>201</v>
      </c>
      <c r="J43" s="24">
        <f>MDS!$Z$15</f>
        <v>584</v>
      </c>
    </row>
    <row r="44" spans="1:11" ht="22" customHeight="1">
      <c r="A44" s="141" t="s">
        <v>684</v>
      </c>
      <c r="B44" s="24" t="s">
        <v>36</v>
      </c>
      <c r="C44" s="143"/>
      <c r="D44" s="142"/>
      <c r="E44" s="142"/>
      <c r="F44" s="142"/>
      <c r="G44" s="142"/>
      <c r="H44">
        <f>MDS!$AC$15</f>
        <v>0</v>
      </c>
      <c r="I44" s="142"/>
      <c r="J44">
        <f>MDS!$AB$15</f>
        <v>212</v>
      </c>
    </row>
    <row r="45" spans="1:11" s="9" customFormat="1" ht="23" customHeight="1">
      <c r="A45" s="342" t="s">
        <v>34</v>
      </c>
      <c r="B45" s="24" t="s">
        <v>36</v>
      </c>
      <c r="C45" s="136"/>
      <c r="D45" s="24">
        <f>MDS!$AE$15</f>
        <v>8042</v>
      </c>
      <c r="E45" s="24">
        <f>MDS!$AF$15</f>
        <v>7859</v>
      </c>
      <c r="F45" s="24">
        <f>MDS!$AG$15</f>
        <v>12</v>
      </c>
      <c r="G45" s="24">
        <f>MDS!$AH$15</f>
        <v>40</v>
      </c>
      <c r="H45" s="24">
        <f>MDS!$AI$15</f>
        <v>131</v>
      </c>
      <c r="I45" s="137"/>
      <c r="J45" s="137"/>
      <c r="K45" s="15"/>
    </row>
    <row r="46" spans="1:11" s="9" customFormat="1" ht="23" customHeight="1">
      <c r="A46" s="343"/>
      <c r="B46" s="24" t="s">
        <v>37</v>
      </c>
      <c r="C46" s="136"/>
      <c r="D46" s="24">
        <f>MDS!$AK$15</f>
        <v>1271</v>
      </c>
      <c r="E46" s="24">
        <f>MDS!$AL$15</f>
        <v>0</v>
      </c>
      <c r="F46" s="24">
        <f>MDS!$AM$15</f>
        <v>0</v>
      </c>
      <c r="G46" s="24">
        <f>MDS!$AN$15</f>
        <v>3</v>
      </c>
      <c r="H46" s="24">
        <f>MDS!$AO$15</f>
        <v>10</v>
      </c>
      <c r="I46" s="24">
        <f>MDS!$AP$15</f>
        <v>47</v>
      </c>
      <c r="J46" s="24">
        <f>MDS!$AQ$15</f>
        <v>264</v>
      </c>
      <c r="K46" s="15"/>
    </row>
    <row r="47" spans="1:11" s="9" customFormat="1" ht="21" customHeight="1">
      <c r="A47" s="335" t="s">
        <v>35</v>
      </c>
      <c r="B47" s="24" t="s">
        <v>36</v>
      </c>
      <c r="C47" s="136"/>
      <c r="D47" s="24">
        <f>MDS!$AT$15</f>
        <v>2812</v>
      </c>
      <c r="E47" s="137"/>
      <c r="F47" s="24">
        <f>MDS!$AU$15</f>
        <v>12</v>
      </c>
      <c r="G47" s="24">
        <f>MDS!$AV$15</f>
        <v>38</v>
      </c>
      <c r="H47" s="24">
        <f>MDS!$AW$15</f>
        <v>61</v>
      </c>
      <c r="I47" s="137"/>
      <c r="J47" s="137"/>
      <c r="K47" s="15"/>
    </row>
    <row r="48" spans="1:11" s="9" customFormat="1" ht="24.5" customHeight="1">
      <c r="A48" s="335"/>
      <c r="B48" s="24" t="s">
        <v>37</v>
      </c>
      <c r="C48" s="136"/>
      <c r="D48" s="24">
        <f>MDS!$AY$15</f>
        <v>730</v>
      </c>
      <c r="E48" s="24">
        <f>MDS!$AZ$15</f>
        <v>0</v>
      </c>
      <c r="F48" s="24">
        <f>MDS!$BA$15</f>
        <v>0</v>
      </c>
      <c r="G48" s="24">
        <f>MDS!$BB$15</f>
        <v>3</v>
      </c>
      <c r="H48" s="24">
        <f>MDS!$BC$15</f>
        <v>6</v>
      </c>
      <c r="I48" s="24">
        <f>MDS!$BD$15</f>
        <v>22</v>
      </c>
      <c r="J48" s="24">
        <f>MDS!$BE$15</f>
        <v>188</v>
      </c>
      <c r="K48" s="15"/>
    </row>
    <row r="49" spans="1:11" s="3" customFormat="1" ht="18" customHeight="1">
      <c r="A49" s="335" t="s">
        <v>38</v>
      </c>
      <c r="B49" s="24" t="s">
        <v>36</v>
      </c>
      <c r="C49" s="136"/>
      <c r="D49" s="24">
        <f>MDS!$BH$15</f>
        <v>4558</v>
      </c>
      <c r="E49" s="137"/>
      <c r="F49" s="24">
        <f>MDS!$BI$15</f>
        <v>0</v>
      </c>
      <c r="G49" s="24">
        <f>MDS!$BJ$15</f>
        <v>1</v>
      </c>
      <c r="H49" s="24">
        <f>MDS!$BK$15</f>
        <v>64</v>
      </c>
      <c r="I49" s="137"/>
      <c r="J49" s="137"/>
      <c r="K49" s="15"/>
    </row>
    <row r="50" spans="1:11" s="3" customFormat="1" ht="18" customHeight="1">
      <c r="A50" s="335"/>
      <c r="B50" s="24" t="s">
        <v>37</v>
      </c>
      <c r="C50" s="136"/>
      <c r="D50" s="24">
        <f>MDS!$BM$15</f>
        <v>458</v>
      </c>
      <c r="E50" s="24">
        <f>MDS!$BN$15</f>
        <v>0</v>
      </c>
      <c r="F50" s="24">
        <f>MDS!$BO$15</f>
        <v>0</v>
      </c>
      <c r="G50" s="24">
        <f>MDS!$BP$15</f>
        <v>0</v>
      </c>
      <c r="H50" s="24">
        <f>MDS!$BQ$15</f>
        <v>4</v>
      </c>
      <c r="I50" s="24">
        <f>MDS!$BR$15</f>
        <v>25</v>
      </c>
      <c r="J50" s="24">
        <f>MDS!$BS$15</f>
        <v>67</v>
      </c>
      <c r="K50" s="15"/>
    </row>
    <row r="51" spans="1:11" s="3" customFormat="1" ht="18" customHeight="1">
      <c r="A51" s="335" t="s">
        <v>39</v>
      </c>
      <c r="B51" s="24" t="s">
        <v>36</v>
      </c>
      <c r="C51" s="136"/>
      <c r="D51" s="24">
        <f>MDS!$BV$15</f>
        <v>1</v>
      </c>
      <c r="E51" s="137"/>
      <c r="F51" s="24">
        <f>MDS!$BW$15</f>
        <v>0</v>
      </c>
      <c r="G51" s="24">
        <f>MDS!$BX$15</f>
        <v>0</v>
      </c>
      <c r="H51" s="24">
        <f>MDS!$BY$15</f>
        <v>0</v>
      </c>
      <c r="I51" s="137"/>
      <c r="J51" s="137"/>
      <c r="K51" s="15"/>
    </row>
    <row r="52" spans="1:11" s="3" customFormat="1" ht="18" customHeight="1">
      <c r="A52" s="335"/>
      <c r="B52" s="24" t="s">
        <v>37</v>
      </c>
      <c r="C52" s="136"/>
      <c r="D52" s="24">
        <f>MDS!$CA$15</f>
        <v>0</v>
      </c>
      <c r="E52" s="24">
        <f>MDS!$CB$15</f>
        <v>0</v>
      </c>
      <c r="F52" s="24">
        <f>MDS!$CC$15</f>
        <v>0</v>
      </c>
      <c r="G52" s="24">
        <f>MDS!$CD$15</f>
        <v>0</v>
      </c>
      <c r="H52" s="24">
        <f>MDS!$CE$15</f>
        <v>0</v>
      </c>
      <c r="I52" s="24">
        <f>MDS!$CF$15</f>
        <v>0</v>
      </c>
      <c r="J52" s="24">
        <f>MDS!$CG$15</f>
        <v>0</v>
      </c>
      <c r="K52" s="15"/>
    </row>
    <row r="53" spans="1:11" s="3" customFormat="1" ht="18" customHeight="1">
      <c r="A53" s="335" t="s">
        <v>40</v>
      </c>
      <c r="B53" s="24" t="s">
        <v>36</v>
      </c>
      <c r="C53" s="136"/>
      <c r="D53" s="24">
        <f>MDS!$CJ$15</f>
        <v>310</v>
      </c>
      <c r="E53" s="137"/>
      <c r="F53" s="24">
        <f>MDS!$CK$15</f>
        <v>0</v>
      </c>
      <c r="G53" s="24">
        <f>MDS!$CL$15</f>
        <v>0</v>
      </c>
      <c r="H53" s="24">
        <f>MDS!$CM$15</f>
        <v>0</v>
      </c>
      <c r="I53" s="137"/>
      <c r="J53" s="137"/>
      <c r="K53" s="340" t="str">
        <f>MDS!$B$15</f>
        <v>1º de Maio CS</v>
      </c>
    </row>
    <row r="54" spans="1:11" s="3" customFormat="1" ht="18" customHeight="1">
      <c r="A54" s="335"/>
      <c r="B54" s="24" t="s">
        <v>37</v>
      </c>
      <c r="C54" s="136"/>
      <c r="D54" s="24">
        <f>MDS!$CO$15</f>
        <v>45</v>
      </c>
      <c r="E54" s="24">
        <f>MDS!$CP$15</f>
        <v>0</v>
      </c>
      <c r="F54" s="24">
        <f>MDS!$CQ$15</f>
        <v>0</v>
      </c>
      <c r="G54" s="24">
        <f>MDS!$CR$15</f>
        <v>0</v>
      </c>
      <c r="H54" s="24">
        <f>MDS!$CS$15</f>
        <v>0</v>
      </c>
      <c r="I54" s="24">
        <f>MDS!$CT$15</f>
        <v>1</v>
      </c>
      <c r="J54" s="24">
        <f>MDS!$CU$15</f>
        <v>2</v>
      </c>
      <c r="K54" s="340"/>
    </row>
    <row r="55" spans="1:11" s="9" customFormat="1" ht="18" customHeight="1">
      <c r="A55" s="335" t="s">
        <v>41</v>
      </c>
      <c r="B55" s="24" t="s">
        <v>36</v>
      </c>
      <c r="C55" s="136"/>
      <c r="D55" s="24">
        <f>MDS!$CX$15</f>
        <v>0</v>
      </c>
      <c r="E55" s="137"/>
      <c r="F55" s="24">
        <f>MDS!$CY$15</f>
        <v>0</v>
      </c>
      <c r="G55" s="24">
        <f>MDS!$CZ$15</f>
        <v>0</v>
      </c>
      <c r="H55" s="24">
        <f>MDS!$DA$15</f>
        <v>0</v>
      </c>
      <c r="I55" s="137"/>
      <c r="J55" s="137"/>
      <c r="K55" s="340"/>
    </row>
    <row r="56" spans="1:11" s="9" customFormat="1" ht="18" customHeight="1">
      <c r="A56" s="335"/>
      <c r="B56" s="24" t="s">
        <v>37</v>
      </c>
      <c r="C56" s="136"/>
      <c r="D56" s="24">
        <f>MDS!$DC$15</f>
        <v>0</v>
      </c>
      <c r="E56" s="24">
        <f>MDS!$DD$15</f>
        <v>0</v>
      </c>
      <c r="F56" s="24">
        <f>MDS!$DE$15</f>
        <v>0</v>
      </c>
      <c r="G56" s="24">
        <f>MDS!$DF$15</f>
        <v>0</v>
      </c>
      <c r="H56" s="24">
        <f>MDS!$DG$15</f>
        <v>0</v>
      </c>
      <c r="I56" s="24">
        <f>MDS!$DH$15</f>
        <v>0</v>
      </c>
      <c r="J56" s="24">
        <f>MDS!$DI$15</f>
        <v>0</v>
      </c>
      <c r="K56" s="340"/>
    </row>
    <row r="57" spans="1:11" s="9" customFormat="1" ht="18" customHeight="1">
      <c r="A57" s="335" t="s">
        <v>42</v>
      </c>
      <c r="B57" s="24" t="s">
        <v>36</v>
      </c>
      <c r="C57" s="136"/>
      <c r="D57" s="24">
        <f>MDS!$DL$15</f>
        <v>7092</v>
      </c>
      <c r="E57" s="137"/>
      <c r="F57" s="24">
        <f>MDS!$DM$15</f>
        <v>0</v>
      </c>
      <c r="G57" s="24">
        <f>MDS!$DN$15</f>
        <v>4</v>
      </c>
      <c r="H57" s="24">
        <f>MDS!$DO$15</f>
        <v>86</v>
      </c>
      <c r="I57" s="137"/>
      <c r="J57" s="137"/>
      <c r="K57" s="340"/>
    </row>
    <row r="58" spans="1:11" s="3" customFormat="1" ht="18" customHeight="1">
      <c r="A58" s="335"/>
      <c r="B58" s="24" t="s">
        <v>37</v>
      </c>
      <c r="C58" s="136"/>
      <c r="D58" s="24">
        <f>MDS!$DQ$15</f>
        <v>743</v>
      </c>
      <c r="E58" s="24">
        <f>MDS!$DR$15</f>
        <v>0</v>
      </c>
      <c r="F58" s="24">
        <f>MDS!$DS$15</f>
        <v>0</v>
      </c>
      <c r="G58" s="24">
        <f>MDS!$DT$15</f>
        <v>1</v>
      </c>
      <c r="H58" s="24">
        <f>MDS!$DU$15</f>
        <v>2</v>
      </c>
      <c r="I58" s="24">
        <f>MDS!$DV$15</f>
        <v>11</v>
      </c>
      <c r="J58" s="24">
        <f>MDS!$DW$15</f>
        <v>137</v>
      </c>
      <c r="K58" s="340"/>
    </row>
    <row r="59" spans="1:11" s="3" customFormat="1" ht="18" customHeight="1">
      <c r="A59" s="335" t="s">
        <v>43</v>
      </c>
      <c r="B59" s="24" t="s">
        <v>36</v>
      </c>
      <c r="C59" s="136"/>
      <c r="D59" s="24">
        <f>MDS!$DZ$15</f>
        <v>37</v>
      </c>
      <c r="E59" s="137"/>
      <c r="F59" s="24">
        <f>MDS!$EA$15</f>
        <v>0</v>
      </c>
      <c r="G59" s="24">
        <f>MDS!$EB$15</f>
        <v>0</v>
      </c>
      <c r="H59" s="24">
        <f>MDS!$EC$15</f>
        <v>0</v>
      </c>
      <c r="I59" s="137"/>
      <c r="J59" s="137"/>
      <c r="K59" s="340"/>
    </row>
    <row r="60" spans="1:11" s="3" customFormat="1" ht="18" customHeight="1">
      <c r="A60" s="335"/>
      <c r="B60" s="24" t="s">
        <v>37</v>
      </c>
      <c r="C60" s="136"/>
      <c r="D60" s="24">
        <f>MDS!$ED$15</f>
        <v>5</v>
      </c>
      <c r="E60" s="24">
        <f>MDS!$EE$15</f>
        <v>5</v>
      </c>
      <c r="F60" s="24">
        <f>MDS!$EF$15</f>
        <v>0</v>
      </c>
      <c r="G60" s="24">
        <f>MDS!$EG$15</f>
        <v>0</v>
      </c>
      <c r="H60" s="24">
        <f>MDS!$EH$15</f>
        <v>0</v>
      </c>
      <c r="I60" s="24">
        <f>MDS!$EI$15</f>
        <v>0</v>
      </c>
      <c r="J60" s="24">
        <f>MDS!$EJ$15</f>
        <v>0</v>
      </c>
      <c r="K60" s="340"/>
    </row>
    <row r="61" spans="1:11" s="3" customFormat="1" ht="18" customHeight="1">
      <c r="A61" s="335" t="s">
        <v>44</v>
      </c>
      <c r="B61" s="24" t="s">
        <v>36</v>
      </c>
      <c r="C61" s="136"/>
      <c r="D61" s="24">
        <f>MDS!$EM$15</f>
        <v>0</v>
      </c>
      <c r="E61" s="24">
        <f>MDS!$EN$15</f>
        <v>0</v>
      </c>
      <c r="F61" s="24">
        <f>MDS!$EO$15</f>
        <v>0</v>
      </c>
      <c r="G61" s="24">
        <f>MDS!$EP$15</f>
        <v>0</v>
      </c>
      <c r="H61" s="24">
        <f>MDS!$EQ$15</f>
        <v>0</v>
      </c>
      <c r="I61" s="24">
        <f>MDS!$ER$15</f>
        <v>0</v>
      </c>
      <c r="J61" s="24">
        <f>MDS!$ES$15</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MDS!$EU$15</f>
        <v>0</v>
      </c>
      <c r="E63" s="24">
        <f>MDS!$EV$15</f>
        <v>0</v>
      </c>
      <c r="F63" s="24">
        <f>MDS!$EW$15</f>
        <v>0</v>
      </c>
      <c r="G63" s="24">
        <f>MDS!$EX$15</f>
        <v>0</v>
      </c>
      <c r="H63" s="24">
        <f>MDS!$EY$15</f>
        <v>0</v>
      </c>
      <c r="I63" s="24">
        <f>MDS!$EZ$15</f>
        <v>0</v>
      </c>
      <c r="J63" s="24">
        <f>MDS!$FA$15</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MDS!$FC$15</f>
        <v>0</v>
      </c>
      <c r="E65" s="24">
        <f>MDS!$FD$15</f>
        <v>0</v>
      </c>
      <c r="F65" s="24">
        <f>MDS!$FE$15</f>
        <v>0</v>
      </c>
      <c r="G65" s="24">
        <f>MDS!$FF$15</f>
        <v>0</v>
      </c>
      <c r="H65" s="24">
        <f>MDS!$FG$15</f>
        <v>0</v>
      </c>
      <c r="I65" s="24">
        <f>MDS!$FH$15</f>
        <v>0</v>
      </c>
      <c r="J65" s="24">
        <f>MDS!$FI$15</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MDS!$FK$15</f>
        <v>7</v>
      </c>
      <c r="E67" s="24">
        <f>MDS!$FL$15</f>
        <v>0</v>
      </c>
      <c r="F67" s="24">
        <f>MDS!$FM$15</f>
        <v>1</v>
      </c>
      <c r="G67" s="24">
        <f>MDS!$FN$15</f>
        <v>1</v>
      </c>
      <c r="H67" s="24">
        <f>MDS!$FO$15</f>
        <v>0</v>
      </c>
      <c r="I67" s="24">
        <f>MDS!$FP$15</f>
        <v>0</v>
      </c>
      <c r="J67" s="24">
        <f>MDS!$FQ$15</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MDS!$FS$15</f>
        <v>18</v>
      </c>
      <c r="E69" s="24">
        <f>MDS!$FT$15</f>
        <v>0</v>
      </c>
      <c r="F69" s="24">
        <f>MDS!$FU$15</f>
        <v>0</v>
      </c>
      <c r="G69" s="24">
        <f>MDS!$FV$15</f>
        <v>0</v>
      </c>
      <c r="H69" s="24">
        <f>MDS!$FW$15</f>
        <v>0</v>
      </c>
      <c r="I69" s="24">
        <f>MDS!$FX$15</f>
        <v>1</v>
      </c>
      <c r="J69" s="24">
        <f>MDS!$FY$15</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MDS!$GA$15</f>
        <v>0</v>
      </c>
      <c r="E71" s="24">
        <f>MDS!$GB$15</f>
        <v>0</v>
      </c>
      <c r="F71" s="24">
        <f>MDS!$GC$15</f>
        <v>0</v>
      </c>
      <c r="G71" s="24">
        <f>MDS!$GD$15</f>
        <v>0</v>
      </c>
      <c r="H71" s="24">
        <f>MDS!$GE$15</f>
        <v>0</v>
      </c>
      <c r="I71" s="24">
        <f>MDS!$GF$15</f>
        <v>0</v>
      </c>
      <c r="J71" s="24">
        <f>MDS!$GG$15</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MDS!$GI$15</f>
        <v>112</v>
      </c>
      <c r="E73" s="24">
        <f>MDS!$GJ$15</f>
        <v>0</v>
      </c>
      <c r="F73" s="24">
        <f>MDS!$GK$15</f>
        <v>1</v>
      </c>
      <c r="G73" s="24">
        <f>MDS!$GL$15</f>
        <v>1</v>
      </c>
      <c r="H73" s="24">
        <f>MDS!$GM$15</f>
        <v>1</v>
      </c>
      <c r="I73" s="24">
        <f>MDS!$GN$15</f>
        <v>0</v>
      </c>
      <c r="J73" s="24">
        <f>MDS!$GO$15</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MDS!$GQ$15</f>
        <v>242</v>
      </c>
      <c r="E75" s="24">
        <f>MDS!$GR$15</f>
        <v>8</v>
      </c>
      <c r="F75" s="24">
        <f>MDS!$GS$15</f>
        <v>15</v>
      </c>
      <c r="G75" s="24">
        <f>MDS!$GT$15</f>
        <v>41</v>
      </c>
      <c r="H75" s="24">
        <f>MDS!$GU$15</f>
        <v>24</v>
      </c>
      <c r="I75" s="24">
        <f>MDS!$GV$15</f>
        <v>0</v>
      </c>
      <c r="J75" s="24">
        <f>MDS!$GW$15</f>
        <v>7</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MDS!$GY$15</f>
        <v>190</v>
      </c>
      <c r="E77" s="24">
        <f>MDS!$GZ$15</f>
        <v>0</v>
      </c>
      <c r="F77" s="24">
        <f>MDS!$HA$15</f>
        <v>0</v>
      </c>
      <c r="G77" s="24">
        <f>MDS!$HB$15</f>
        <v>0</v>
      </c>
      <c r="H77" s="24">
        <f>MDS!$HC$15</f>
        <v>6</v>
      </c>
      <c r="I77" s="24">
        <f>MDS!$HD$15</f>
        <v>17</v>
      </c>
      <c r="J77" s="24">
        <f>MDS!$HE$15</f>
        <v>2</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MDS!$HG$15</f>
        <v>13</v>
      </c>
      <c r="E79" s="24">
        <f>MDS!$HH$15</f>
        <v>0</v>
      </c>
      <c r="F79" s="24">
        <f>MDS!$HI$15</f>
        <v>0</v>
      </c>
      <c r="G79" s="24">
        <f>MDS!$HJ$15</f>
        <v>2</v>
      </c>
      <c r="H79" s="24">
        <f>MDS!$HK$15</f>
        <v>0</v>
      </c>
      <c r="I79" s="24">
        <f>MDS!$HL$15</f>
        <v>158</v>
      </c>
      <c r="J79" s="24">
        <f>MDS!$HM$15</f>
        <v>350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MDS!$HO$15</f>
        <v>172</v>
      </c>
      <c r="E81" s="24">
        <f>MDS!$HP$15</f>
        <v>3</v>
      </c>
      <c r="F81" s="24">
        <f>MDS!$HQ$15</f>
        <v>0</v>
      </c>
      <c r="G81" s="24">
        <f>MDS!$HR$15</f>
        <v>1</v>
      </c>
      <c r="H81" s="24">
        <f>MDS!$HS$15</f>
        <v>0</v>
      </c>
      <c r="I81" s="24">
        <f>MDS!$HT$15</f>
        <v>1</v>
      </c>
      <c r="J81" s="24">
        <f>MDS!$HU$15</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MDS!$HX$15</f>
        <v>18</v>
      </c>
      <c r="I83" s="137"/>
      <c r="J83" s="24">
        <f>MDS!$HZ$15</f>
        <v>44</v>
      </c>
      <c r="K83" s="340"/>
    </row>
    <row r="84" spans="1:11" s="3" customFormat="1" ht="25" customHeight="1">
      <c r="A84" s="350"/>
      <c r="B84" s="24" t="s">
        <v>37</v>
      </c>
      <c r="C84" s="136"/>
      <c r="D84" s="24">
        <f>MDS!$IA$15</f>
        <v>20</v>
      </c>
      <c r="E84" s="24">
        <f>MDS!$IB$15</f>
        <v>0</v>
      </c>
      <c r="F84" s="24">
        <f>MDS!$IC$15</f>
        <v>0</v>
      </c>
      <c r="G84" s="24">
        <f>MDS!$ID$15</f>
        <v>0</v>
      </c>
      <c r="H84" s="24">
        <f>MDS!$IE$15</f>
        <v>0</v>
      </c>
      <c r="I84" s="24">
        <f>MDS!$IF$15</f>
        <v>1</v>
      </c>
      <c r="J84" s="24">
        <f>MDS!$IG$15</f>
        <v>23</v>
      </c>
      <c r="K84" s="340"/>
    </row>
    <row r="85" spans="1:11">
      <c r="A85" s="140" t="s">
        <v>689</v>
      </c>
      <c r="B85" s="24" t="s">
        <v>36</v>
      </c>
      <c r="C85" s="136"/>
      <c r="D85" s="24">
        <f>MDS!$II$15</f>
        <v>9496</v>
      </c>
      <c r="E85" s="24">
        <f>MDS!$IJ$15</f>
        <v>8</v>
      </c>
      <c r="F85" s="24">
        <f>MDS!$IK$15</f>
        <v>26</v>
      </c>
      <c r="G85" s="24">
        <f>MDS!$IL$15</f>
        <v>76</v>
      </c>
      <c r="H85" s="24">
        <f>MDS!$IM$15</f>
        <v>163</v>
      </c>
      <c r="I85" s="24">
        <f>MDS!$IN$15</f>
        <v>194</v>
      </c>
      <c r="J85" s="24">
        <f>MDS!$IO$15</f>
        <v>553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IM_ER!$DX$16</f>
        <v>0</v>
      </c>
      <c r="C10" s="12">
        <f>IM_ER!$DY$16</f>
        <v>0</v>
      </c>
      <c r="D10" s="12">
        <f>IM_ER!$DZ$16</f>
        <v>0</v>
      </c>
      <c r="E10" s="12">
        <f>IM_ER!$EA$16</f>
        <v>0</v>
      </c>
      <c r="F10" s="12">
        <f>IM_ER!$EB$16</f>
        <v>0</v>
      </c>
      <c r="G10" s="12">
        <f>IM_ER!$EC$16</f>
        <v>0</v>
      </c>
      <c r="H10" s="22" t="str">
        <f>IFERROR(D10/(B10-F10),"")</f>
        <v/>
      </c>
      <c r="I10" s="14"/>
      <c r="J10" s="14"/>
      <c r="K10" s="340"/>
    </row>
    <row r="11" spans="1:11" s="3" customFormat="1" ht="18" customHeight="1">
      <c r="A11" s="11" t="s">
        <v>8</v>
      </c>
      <c r="B11" s="12">
        <f>IM_ER!$FG$16</f>
        <v>0</v>
      </c>
      <c r="C11" s="12">
        <f>IM_ER!$FH$16</f>
        <v>0</v>
      </c>
      <c r="D11" s="12">
        <f>IM_ER!$FI$16</f>
        <v>0</v>
      </c>
      <c r="E11" s="12">
        <f>IM_ER!$FJ$16</f>
        <v>0</v>
      </c>
      <c r="F11" s="12">
        <f>IM_ER!$FK$16</f>
        <v>0</v>
      </c>
      <c r="G11" s="12">
        <f>IM_ER!$FL$16</f>
        <v>0</v>
      </c>
      <c r="H11" s="22" t="str">
        <f>IFERROR(D11/(B11-F11),"")</f>
        <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IM_ER!$EE$16</f>
        <v>0</v>
      </c>
      <c r="C14" s="12">
        <f>IM_ER!$EF$16</f>
        <v>0</v>
      </c>
      <c r="D14" s="12">
        <f>IM_ER!$EG$16</f>
        <v>0</v>
      </c>
      <c r="E14" s="12">
        <f>IM_ER!$EH$16</f>
        <v>0</v>
      </c>
      <c r="F14" s="12">
        <f>IM_ER!$EI$16</f>
        <v>0</v>
      </c>
      <c r="G14" s="12">
        <f>IM_ER!$EJ$16</f>
        <v>0</v>
      </c>
      <c r="H14" s="22" t="str">
        <f>IFERROR(D14/(B14-F14),"")</f>
        <v/>
      </c>
      <c r="I14" s="14"/>
      <c r="J14" s="14"/>
      <c r="K14" s="340"/>
    </row>
    <row r="15" spans="1:11" s="13" customFormat="1" ht="18" customHeight="1">
      <c r="A15" s="11" t="s">
        <v>8</v>
      </c>
      <c r="B15" s="12">
        <f>IM_ER!$FO$16</f>
        <v>0</v>
      </c>
      <c r="C15" s="12">
        <f>IM_ER!$FP$16</f>
        <v>0</v>
      </c>
      <c r="D15" s="12">
        <f>IM_ER!$FQ$16</f>
        <v>0</v>
      </c>
      <c r="E15" s="12">
        <f>IM_ER!$FR$16</f>
        <v>0</v>
      </c>
      <c r="F15" s="12">
        <f>IM_ER!$FS$16</f>
        <v>0</v>
      </c>
      <c r="G15" s="12">
        <f>IM_ER!$FT$16</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IM_ER!$EL$16</f>
        <v>0</v>
      </c>
      <c r="C18" s="12">
        <f>IM_ER!$EM$16</f>
        <v>0</v>
      </c>
      <c r="D18" s="12">
        <f>IM_ER!$EN$16</f>
        <v>0</v>
      </c>
      <c r="E18" s="12">
        <f>IM_ER!$EO$16</f>
        <v>0</v>
      </c>
      <c r="F18" s="12">
        <f>IM_ER!$EP$16</f>
        <v>0</v>
      </c>
      <c r="G18" s="12">
        <f>IM_ER!$EQ$16</f>
        <v>0</v>
      </c>
      <c r="H18" s="22" t="str">
        <f>IFERROR(D18/(B18-F18),"")</f>
        <v/>
      </c>
      <c r="I18" s="14"/>
      <c r="J18" s="14"/>
      <c r="K18" s="340"/>
    </row>
    <row r="19" spans="1:11" s="3" customFormat="1" ht="18" customHeight="1">
      <c r="A19" s="11" t="s">
        <v>8</v>
      </c>
      <c r="B19" s="12">
        <f>IM_ER!$FW$16</f>
        <v>0</v>
      </c>
      <c r="C19" s="12">
        <f>IM_ER!$FX$16</f>
        <v>0</v>
      </c>
      <c r="D19" s="12">
        <f>IM_ER!$FY$16</f>
        <v>0</v>
      </c>
      <c r="E19" s="12">
        <f>IM_ER!$FZ$16</f>
        <v>0</v>
      </c>
      <c r="F19" s="12">
        <f>IM_ER!$GA$16</f>
        <v>0</v>
      </c>
      <c r="G19" s="12">
        <f>IM_ER!$GB$16</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IM_ER!$ES$16</f>
        <v>0</v>
      </c>
      <c r="C22" s="12">
        <f>IM_ER!$ET$16</f>
        <v>0</v>
      </c>
      <c r="D22" s="12">
        <f>IM_ER!$EU$16</f>
        <v>0</v>
      </c>
      <c r="E22" s="12">
        <f>IM_ER!$EV$16</f>
        <v>0</v>
      </c>
      <c r="F22" s="12">
        <f>IM_ER!$EW$16</f>
        <v>0</v>
      </c>
      <c r="G22" s="12">
        <f>IM_ER!$EX$16</f>
        <v>0</v>
      </c>
      <c r="H22" s="22" t="str">
        <f>IFERROR(D22/(B22-F22),"")</f>
        <v/>
      </c>
      <c r="I22" s="14"/>
      <c r="J22" s="14"/>
      <c r="K22" s="340"/>
    </row>
    <row r="23" spans="1:11" s="9" customFormat="1" ht="18" customHeight="1">
      <c r="A23" s="11" t="s">
        <v>8</v>
      </c>
      <c r="B23" s="12">
        <f>IM_ER!$GE$16</f>
        <v>0</v>
      </c>
      <c r="C23" s="12">
        <f>IM_ER!$GF$16</f>
        <v>0</v>
      </c>
      <c r="D23" s="12">
        <f>IM_ER!$GG$16</f>
        <v>0</v>
      </c>
      <c r="E23" s="12">
        <f>IM_ER!$GH$16</f>
        <v>0</v>
      </c>
      <c r="F23" s="12">
        <f>IM_ER!$GI$16</f>
        <v>0</v>
      </c>
      <c r="G23" s="12">
        <f>IM_ER!$GJ$16</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IM_ER!$EZ$16</f>
        <v>0</v>
      </c>
      <c r="C26" s="12">
        <f>IM_ER!$FA$16</f>
        <v>0</v>
      </c>
      <c r="D26" s="12">
        <f>IM_ER!$FB$16</f>
        <v>0</v>
      </c>
      <c r="E26" s="12">
        <f>IM_ER!$FC$16</f>
        <v>0</v>
      </c>
      <c r="F26" s="12">
        <f>IM_ER!$FD$16</f>
        <v>0</v>
      </c>
      <c r="G26" s="12">
        <f>IM_ER!$FE$16</f>
        <v>0</v>
      </c>
      <c r="H26" s="22" t="str">
        <f>IFERROR(D26/(B26-F26),"")</f>
        <v/>
      </c>
      <c r="I26" s="14"/>
      <c r="J26" s="14"/>
      <c r="K26" s="340"/>
    </row>
    <row r="27" spans="1:11" s="3" customFormat="1" ht="18" customHeight="1">
      <c r="A27" s="11" t="s">
        <v>8</v>
      </c>
      <c r="B27" s="12">
        <f>IM_ER!$GM$16</f>
        <v>0</v>
      </c>
      <c r="C27" s="12">
        <f>IM_ER!$GN$16</f>
        <v>0</v>
      </c>
      <c r="D27" s="12">
        <f>IM_ER!$GO$16</f>
        <v>0</v>
      </c>
      <c r="E27" s="12">
        <f>IM_ER!$GP$16</f>
        <v>0</v>
      </c>
      <c r="F27" s="12">
        <f>IM_ER!$GQ$16</f>
        <v>0</v>
      </c>
      <c r="G27" s="12">
        <f>IM_ER!$GR$16</f>
        <v>0</v>
      </c>
      <c r="H27" s="22" t="str">
        <f>IFERROR(D27/(B27-F27),"")</f>
        <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Coorte12Meses!$I$16</f>
        <v>0</v>
      </c>
      <c r="C30" s="12">
        <f>SUM(Coorte12Meses!$J$16,Coorte12Meses!$L$16)</f>
        <v>0</v>
      </c>
      <c r="D30" s="22" t="str">
        <f>IFERROR(C30/B30,"")</f>
        <v/>
      </c>
      <c r="E30" s="14"/>
      <c r="F30" s="14"/>
      <c r="G30" s="14"/>
      <c r="H30" s="14"/>
      <c r="I30" s="14"/>
      <c r="J30" s="14"/>
      <c r="K30" s="340"/>
    </row>
    <row r="31" spans="1:11" s="3" customFormat="1" ht="18" customHeight="1">
      <c r="A31" s="11" t="s">
        <v>24</v>
      </c>
      <c r="B31" s="12">
        <f>Coorte12Meses!$X$16</f>
        <v>0</v>
      </c>
      <c r="C31" s="12">
        <f>SUM(Coorte12Meses!$Y$16,Coorte12Meses!$AA$16)</f>
        <v>0</v>
      </c>
      <c r="D31" s="22" t="str">
        <f>IFERROR(C31/B31,"")</f>
        <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MDS!$G$16</f>
        <v>6501</v>
      </c>
      <c r="E41" s="137"/>
      <c r="F41" s="24">
        <f>MDS!$H$16</f>
        <v>11</v>
      </c>
      <c r="G41" s="24">
        <f>MDS!$I$16</f>
        <v>73</v>
      </c>
      <c r="H41" s="24">
        <f>MDS!$J$16</f>
        <v>121</v>
      </c>
      <c r="I41" s="137"/>
      <c r="J41" s="137"/>
      <c r="K41" s="15"/>
    </row>
    <row r="42" spans="1:11" ht="29" customHeight="1">
      <c r="A42" s="140" t="s">
        <v>682</v>
      </c>
      <c r="B42" s="24" t="s">
        <v>36</v>
      </c>
      <c r="C42" s="136"/>
      <c r="D42" s="24">
        <f>MDS!$L$16</f>
        <v>726</v>
      </c>
      <c r="E42" s="24">
        <f>MDS!$M$16</f>
        <v>0</v>
      </c>
      <c r="F42" s="24">
        <f>MDS!$N$16</f>
        <v>3</v>
      </c>
      <c r="G42" s="24">
        <f>MDS!$O$16</f>
        <v>6</v>
      </c>
      <c r="H42" s="24">
        <f>MDS!$P$16</f>
        <v>20</v>
      </c>
      <c r="I42" s="24">
        <f>MDS!$Q$16</f>
        <v>86</v>
      </c>
      <c r="J42" s="24">
        <f>MDS!$R$16</f>
        <v>283</v>
      </c>
    </row>
    <row r="43" spans="1:11" ht="25" customHeight="1">
      <c r="A43" s="140" t="s">
        <v>683</v>
      </c>
      <c r="B43" s="24" t="s">
        <v>36</v>
      </c>
      <c r="C43" s="136"/>
      <c r="D43" s="24">
        <f>MDS!$T$16</f>
        <v>7227</v>
      </c>
      <c r="E43" s="24">
        <f>MDS!$U$16</f>
        <v>0</v>
      </c>
      <c r="F43" s="24">
        <f>MDS!$V$16</f>
        <v>14</v>
      </c>
      <c r="G43" s="24">
        <f>MDS!$W$16</f>
        <v>79</v>
      </c>
      <c r="H43" s="24">
        <f>MDS!$X$16</f>
        <v>141</v>
      </c>
      <c r="I43" s="24">
        <f>MDS!$Y$16</f>
        <v>86</v>
      </c>
      <c r="J43" s="24">
        <f>MDS!$Z$16</f>
        <v>283</v>
      </c>
    </row>
    <row r="44" spans="1:11" ht="22" customHeight="1">
      <c r="A44" s="141" t="s">
        <v>684</v>
      </c>
      <c r="B44" s="24" t="s">
        <v>36</v>
      </c>
      <c r="C44" s="143"/>
      <c r="D44" s="142"/>
      <c r="E44" s="142"/>
      <c r="F44" s="142"/>
      <c r="G44" s="142"/>
      <c r="H44">
        <f>MDS!$AC$16</f>
        <v>0</v>
      </c>
      <c r="I44" s="142"/>
      <c r="J44">
        <f>MDS!$AB$16</f>
        <v>121</v>
      </c>
    </row>
    <row r="45" spans="1:11" s="9" customFormat="1" ht="23" customHeight="1">
      <c r="A45" s="342" t="s">
        <v>34</v>
      </c>
      <c r="B45" s="24" t="s">
        <v>36</v>
      </c>
      <c r="C45" s="136"/>
      <c r="D45" s="24">
        <f>MDS!$AE$16</f>
        <v>6425</v>
      </c>
      <c r="E45" s="24">
        <f>MDS!$AF$16</f>
        <v>6285</v>
      </c>
      <c r="F45" s="24">
        <f>MDS!$AG$16</f>
        <v>8</v>
      </c>
      <c r="G45" s="24">
        <f>MDS!$AH$16</f>
        <v>33</v>
      </c>
      <c r="H45" s="24">
        <f>MDS!$AI$16</f>
        <v>99</v>
      </c>
      <c r="I45" s="137"/>
      <c r="J45" s="137"/>
      <c r="K45" s="15"/>
    </row>
    <row r="46" spans="1:11" s="9" customFormat="1" ht="23" customHeight="1">
      <c r="A46" s="343"/>
      <c r="B46" s="24" t="s">
        <v>37</v>
      </c>
      <c r="C46" s="136"/>
      <c r="D46" s="24">
        <f>MDS!$AK$16</f>
        <v>419</v>
      </c>
      <c r="E46" s="24">
        <f>MDS!$AL$16</f>
        <v>0</v>
      </c>
      <c r="F46" s="24">
        <f>MDS!$AM$16</f>
        <v>1</v>
      </c>
      <c r="G46" s="24">
        <f>MDS!$AN$16</f>
        <v>1</v>
      </c>
      <c r="H46" s="24">
        <f>MDS!$AO$16</f>
        <v>6</v>
      </c>
      <c r="I46" s="24">
        <f>MDS!$AP$16</f>
        <v>24</v>
      </c>
      <c r="J46" s="24">
        <f>MDS!$AQ$16</f>
        <v>136</v>
      </c>
      <c r="K46" s="15"/>
    </row>
    <row r="47" spans="1:11" s="9" customFormat="1" ht="21" customHeight="1">
      <c r="A47" s="335" t="s">
        <v>35</v>
      </c>
      <c r="B47" s="24" t="s">
        <v>36</v>
      </c>
      <c r="C47" s="136"/>
      <c r="D47" s="24">
        <f>MDS!$AT$16</f>
        <v>1869</v>
      </c>
      <c r="E47" s="137"/>
      <c r="F47" s="24">
        <f>MDS!$AU$16</f>
        <v>8</v>
      </c>
      <c r="G47" s="24">
        <f>MDS!$AV$16</f>
        <v>25</v>
      </c>
      <c r="H47" s="24">
        <f>MDS!$AW$16</f>
        <v>60</v>
      </c>
      <c r="I47" s="137"/>
      <c r="J47" s="137"/>
      <c r="K47" s="15"/>
    </row>
    <row r="48" spans="1:11" s="9" customFormat="1" ht="24.5" customHeight="1">
      <c r="A48" s="335"/>
      <c r="B48" s="24" t="s">
        <v>37</v>
      </c>
      <c r="C48" s="136"/>
      <c r="D48" s="24">
        <f>MDS!$AY$16</f>
        <v>226</v>
      </c>
      <c r="E48" s="24">
        <f>MDS!$AZ$16</f>
        <v>0</v>
      </c>
      <c r="F48" s="24">
        <f>MDS!$BA$16</f>
        <v>1</v>
      </c>
      <c r="G48" s="24">
        <f>MDS!$BB$16</f>
        <v>1</v>
      </c>
      <c r="H48" s="24">
        <f>MDS!$BC$16</f>
        <v>5</v>
      </c>
      <c r="I48" s="24">
        <f>MDS!$BD$16</f>
        <v>11</v>
      </c>
      <c r="J48" s="24">
        <f>MDS!$BE$16</f>
        <v>96</v>
      </c>
      <c r="K48" s="15"/>
    </row>
    <row r="49" spans="1:11" s="3" customFormat="1" ht="18" customHeight="1">
      <c r="A49" s="335" t="s">
        <v>38</v>
      </c>
      <c r="B49" s="24" t="s">
        <v>36</v>
      </c>
      <c r="C49" s="136"/>
      <c r="D49" s="24">
        <f>MDS!$BH$16</f>
        <v>3840</v>
      </c>
      <c r="E49" s="137"/>
      <c r="F49" s="24">
        <f>MDS!$BI$16</f>
        <v>0</v>
      </c>
      <c r="G49" s="24">
        <f>MDS!$BJ$16</f>
        <v>2</v>
      </c>
      <c r="H49" s="24">
        <f>MDS!$BK$16</f>
        <v>37</v>
      </c>
      <c r="I49" s="137"/>
      <c r="J49" s="137"/>
      <c r="K49" s="15"/>
    </row>
    <row r="50" spans="1:11" s="3" customFormat="1" ht="18" customHeight="1">
      <c r="A50" s="335"/>
      <c r="B50" s="24" t="s">
        <v>37</v>
      </c>
      <c r="C50" s="136"/>
      <c r="D50" s="24">
        <f>MDS!$BM$16</f>
        <v>139</v>
      </c>
      <c r="E50" s="24">
        <f>MDS!$BN$16</f>
        <v>0</v>
      </c>
      <c r="F50" s="24">
        <f>MDS!$BO$16</f>
        <v>0</v>
      </c>
      <c r="G50" s="24">
        <f>MDS!$BP$16</f>
        <v>0</v>
      </c>
      <c r="H50" s="24">
        <f>MDS!$BQ$16</f>
        <v>1</v>
      </c>
      <c r="I50" s="24">
        <f>MDS!$BR$16</f>
        <v>13</v>
      </c>
      <c r="J50" s="24">
        <f>MDS!$BS$16</f>
        <v>34</v>
      </c>
      <c r="K50" s="15"/>
    </row>
    <row r="51" spans="1:11" s="3" customFormat="1" ht="18" customHeight="1">
      <c r="A51" s="335" t="s">
        <v>39</v>
      </c>
      <c r="B51" s="24" t="s">
        <v>36</v>
      </c>
      <c r="C51" s="136"/>
      <c r="D51" s="24">
        <f>MDS!$BV$16</f>
        <v>0</v>
      </c>
      <c r="E51" s="137"/>
      <c r="F51" s="24">
        <f>MDS!$BW$16</f>
        <v>0</v>
      </c>
      <c r="G51" s="24">
        <f>MDS!$BX$16</f>
        <v>0</v>
      </c>
      <c r="H51" s="24">
        <f>MDS!$BY$16</f>
        <v>0</v>
      </c>
      <c r="I51" s="137"/>
      <c r="J51" s="137"/>
      <c r="K51" s="15"/>
    </row>
    <row r="52" spans="1:11" s="3" customFormat="1" ht="18" customHeight="1">
      <c r="A52" s="335"/>
      <c r="B52" s="24" t="s">
        <v>37</v>
      </c>
      <c r="C52" s="136"/>
      <c r="D52" s="24">
        <f>MDS!$CA$16</f>
        <v>0</v>
      </c>
      <c r="E52" s="24">
        <f>MDS!$CB$16</f>
        <v>0</v>
      </c>
      <c r="F52" s="24">
        <f>MDS!$CC$16</f>
        <v>0</v>
      </c>
      <c r="G52" s="24">
        <f>MDS!$CD$16</f>
        <v>0</v>
      </c>
      <c r="H52" s="24">
        <f>MDS!$CE$16</f>
        <v>0</v>
      </c>
      <c r="I52" s="24">
        <f>MDS!$CF$16</f>
        <v>0</v>
      </c>
      <c r="J52" s="24">
        <f>MDS!$CG$16</f>
        <v>0</v>
      </c>
      <c r="K52" s="15"/>
    </row>
    <row r="53" spans="1:11" s="3" customFormat="1" ht="18" customHeight="1">
      <c r="A53" s="335" t="s">
        <v>40</v>
      </c>
      <c r="B53" s="24" t="s">
        <v>36</v>
      </c>
      <c r="C53" s="136"/>
      <c r="D53" s="24">
        <f>MDS!$CJ$16</f>
        <v>131</v>
      </c>
      <c r="E53" s="137"/>
      <c r="F53" s="24">
        <f>MDS!$CK$16</f>
        <v>0</v>
      </c>
      <c r="G53" s="24">
        <f>MDS!$CL$16</f>
        <v>0</v>
      </c>
      <c r="H53" s="24">
        <f>MDS!$CM$16</f>
        <v>0</v>
      </c>
      <c r="I53" s="137"/>
      <c r="J53" s="137"/>
      <c r="K53" s="340" t="str">
        <f>MDS!$B$16</f>
        <v>Polana Caniço CS</v>
      </c>
    </row>
    <row r="54" spans="1:11" s="3" customFormat="1" ht="18" customHeight="1">
      <c r="A54" s="335"/>
      <c r="B54" s="24" t="s">
        <v>37</v>
      </c>
      <c r="C54" s="136"/>
      <c r="D54" s="24">
        <f>MDS!$CO$16</f>
        <v>3</v>
      </c>
      <c r="E54" s="24">
        <f>MDS!$CP$16</f>
        <v>0</v>
      </c>
      <c r="F54" s="24">
        <f>MDS!$CQ$16</f>
        <v>0</v>
      </c>
      <c r="G54" s="24">
        <f>MDS!$CR$16</f>
        <v>0</v>
      </c>
      <c r="H54" s="24">
        <f>MDS!$CS$16</f>
        <v>0</v>
      </c>
      <c r="I54" s="24">
        <f>MDS!$CT$16</f>
        <v>1</v>
      </c>
      <c r="J54" s="24">
        <f>MDS!$CU$16</f>
        <v>0</v>
      </c>
      <c r="K54" s="340"/>
    </row>
    <row r="55" spans="1:11" s="9" customFormat="1" ht="18" customHeight="1">
      <c r="A55" s="335" t="s">
        <v>41</v>
      </c>
      <c r="B55" s="24" t="s">
        <v>36</v>
      </c>
      <c r="C55" s="136"/>
      <c r="D55" s="24">
        <f>MDS!$CX$16</f>
        <v>0</v>
      </c>
      <c r="E55" s="137"/>
      <c r="F55" s="24">
        <f>MDS!$CY$16</f>
        <v>0</v>
      </c>
      <c r="G55" s="24">
        <f>MDS!$CZ$16</f>
        <v>0</v>
      </c>
      <c r="H55" s="24">
        <f>MDS!$DA$16</f>
        <v>0</v>
      </c>
      <c r="I55" s="137"/>
      <c r="J55" s="137"/>
      <c r="K55" s="340"/>
    </row>
    <row r="56" spans="1:11" s="9" customFormat="1" ht="18" customHeight="1">
      <c r="A56" s="335"/>
      <c r="B56" s="24" t="s">
        <v>37</v>
      </c>
      <c r="C56" s="136"/>
      <c r="D56" s="24">
        <f>MDS!$DC$16</f>
        <v>0</v>
      </c>
      <c r="E56" s="24">
        <f>MDS!$DD$16</f>
        <v>0</v>
      </c>
      <c r="F56" s="24">
        <f>MDS!$DE$16</f>
        <v>0</v>
      </c>
      <c r="G56" s="24">
        <f>MDS!$DF$16</f>
        <v>0</v>
      </c>
      <c r="H56" s="24">
        <f>MDS!$DG$16</f>
        <v>0</v>
      </c>
      <c r="I56" s="24">
        <f>MDS!$DH$16</f>
        <v>0</v>
      </c>
      <c r="J56" s="24">
        <f>MDS!$DI$16</f>
        <v>0</v>
      </c>
      <c r="K56" s="340"/>
    </row>
    <row r="57" spans="1:11" s="9" customFormat="1" ht="18" customHeight="1">
      <c r="A57" s="335" t="s">
        <v>42</v>
      </c>
      <c r="B57" s="24" t="s">
        <v>36</v>
      </c>
      <c r="C57" s="136"/>
      <c r="D57" s="24">
        <f>MDS!$DL$16</f>
        <v>5942</v>
      </c>
      <c r="E57" s="137"/>
      <c r="F57" s="24">
        <f>MDS!$DM$16</f>
        <v>0</v>
      </c>
      <c r="G57" s="24">
        <f>MDS!$DN$16</f>
        <v>9</v>
      </c>
      <c r="H57" s="24">
        <f>MDS!$DO$16</f>
        <v>50</v>
      </c>
      <c r="I57" s="137"/>
      <c r="J57" s="137"/>
      <c r="K57" s="340"/>
    </row>
    <row r="58" spans="1:11" s="3" customFormat="1" ht="18" customHeight="1">
      <c r="A58" s="335"/>
      <c r="B58" s="24" t="s">
        <v>37</v>
      </c>
      <c r="C58" s="136"/>
      <c r="D58" s="24">
        <f>MDS!$DQ$16</f>
        <v>298</v>
      </c>
      <c r="E58" s="24">
        <f>MDS!$DR$16</f>
        <v>0</v>
      </c>
      <c r="F58" s="24">
        <f>MDS!$DS$16</f>
        <v>0</v>
      </c>
      <c r="G58" s="24">
        <f>MDS!$DT$16</f>
        <v>1</v>
      </c>
      <c r="H58" s="24">
        <f>MDS!$DU$16</f>
        <v>2</v>
      </c>
      <c r="I58" s="24">
        <f>MDS!$DV$16</f>
        <v>4</v>
      </c>
      <c r="J58" s="24">
        <f>MDS!$DW$16</f>
        <v>77</v>
      </c>
      <c r="K58" s="340"/>
    </row>
    <row r="59" spans="1:11" s="3" customFormat="1" ht="18" customHeight="1">
      <c r="A59" s="335" t="s">
        <v>43</v>
      </c>
      <c r="B59" s="24" t="s">
        <v>36</v>
      </c>
      <c r="C59" s="136"/>
      <c r="D59" s="24">
        <f>MDS!$DZ$16</f>
        <v>3</v>
      </c>
      <c r="E59" s="137"/>
      <c r="F59" s="24">
        <f>MDS!$EA$16</f>
        <v>0</v>
      </c>
      <c r="G59" s="24">
        <f>MDS!$EB$16</f>
        <v>0</v>
      </c>
      <c r="H59" s="24">
        <f>MDS!$EC$16</f>
        <v>0</v>
      </c>
      <c r="I59" s="137"/>
      <c r="J59" s="137"/>
      <c r="K59" s="340"/>
    </row>
    <row r="60" spans="1:11" s="3" customFormat="1" ht="18" customHeight="1">
      <c r="A60" s="335"/>
      <c r="B60" s="24" t="s">
        <v>37</v>
      </c>
      <c r="C60" s="136"/>
      <c r="D60" s="24">
        <f>MDS!$ED$16</f>
        <v>0</v>
      </c>
      <c r="E60" s="24">
        <f>MDS!$EE$16</f>
        <v>0</v>
      </c>
      <c r="F60" s="24">
        <f>MDS!$EF$16</f>
        <v>0</v>
      </c>
      <c r="G60" s="24">
        <f>MDS!$EG$16</f>
        <v>0</v>
      </c>
      <c r="H60" s="24">
        <f>MDS!$EH$16</f>
        <v>0</v>
      </c>
      <c r="I60" s="24">
        <f>MDS!$EI$16</f>
        <v>0</v>
      </c>
      <c r="J60" s="24">
        <f>MDS!$EJ$16</f>
        <v>0</v>
      </c>
      <c r="K60" s="340"/>
    </row>
    <row r="61" spans="1:11" s="3" customFormat="1" ht="18" customHeight="1">
      <c r="A61" s="335" t="s">
        <v>44</v>
      </c>
      <c r="B61" s="24" t="s">
        <v>36</v>
      </c>
      <c r="C61" s="136"/>
      <c r="D61" s="24">
        <f>MDS!$EM$16</f>
        <v>0</v>
      </c>
      <c r="E61" s="24">
        <f>MDS!$EN$16</f>
        <v>0</v>
      </c>
      <c r="F61" s="24">
        <f>MDS!$EO$16</f>
        <v>0</v>
      </c>
      <c r="G61" s="24">
        <f>MDS!$EP$16</f>
        <v>0</v>
      </c>
      <c r="H61" s="24">
        <f>MDS!$EQ$16</f>
        <v>0</v>
      </c>
      <c r="I61" s="24">
        <f>MDS!$ER$16</f>
        <v>0</v>
      </c>
      <c r="J61" s="24">
        <f>MDS!$ES$16</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MDS!$EU$16</f>
        <v>0</v>
      </c>
      <c r="E63" s="24">
        <f>MDS!$EV$16</f>
        <v>0</v>
      </c>
      <c r="F63" s="24">
        <f>MDS!$EW$16</f>
        <v>0</v>
      </c>
      <c r="G63" s="24">
        <f>MDS!$EX$16</f>
        <v>0</v>
      </c>
      <c r="H63" s="24">
        <f>MDS!$EY$16</f>
        <v>0</v>
      </c>
      <c r="I63" s="24">
        <f>MDS!$EZ$16</f>
        <v>0</v>
      </c>
      <c r="J63" s="24">
        <f>MDS!$FA$16</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MDS!$FC$16</f>
        <v>1</v>
      </c>
      <c r="E65" s="24">
        <f>MDS!$FD$16</f>
        <v>0</v>
      </c>
      <c r="F65" s="24">
        <f>MDS!$FE$16</f>
        <v>0</v>
      </c>
      <c r="G65" s="24">
        <f>MDS!$FF$16</f>
        <v>0</v>
      </c>
      <c r="H65" s="24">
        <f>MDS!$FG$16</f>
        <v>0</v>
      </c>
      <c r="I65" s="24">
        <f>MDS!$FH$16</f>
        <v>0</v>
      </c>
      <c r="J65" s="24">
        <f>MDS!$FI$16</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MDS!$FK$16</f>
        <v>18</v>
      </c>
      <c r="E67" s="24">
        <f>MDS!$FL$16</f>
        <v>0</v>
      </c>
      <c r="F67" s="24">
        <f>MDS!$FM$16</f>
        <v>1</v>
      </c>
      <c r="G67" s="24">
        <f>MDS!$FN$16</f>
        <v>1</v>
      </c>
      <c r="H67" s="24">
        <f>MDS!$FO$16</f>
        <v>3</v>
      </c>
      <c r="I67" s="24">
        <f>MDS!$FP$16</f>
        <v>0</v>
      </c>
      <c r="J67" s="24">
        <f>MDS!$FQ$16</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MDS!$FS$16</f>
        <v>0</v>
      </c>
      <c r="E69" s="24">
        <f>MDS!$FT$16</f>
        <v>0</v>
      </c>
      <c r="F69" s="24">
        <f>MDS!$FU$16</f>
        <v>0</v>
      </c>
      <c r="G69" s="24">
        <f>MDS!$FV$16</f>
        <v>0</v>
      </c>
      <c r="H69" s="24">
        <f>MDS!$FW$16</f>
        <v>0</v>
      </c>
      <c r="I69" s="24">
        <f>MDS!$FX$16</f>
        <v>0</v>
      </c>
      <c r="J69" s="24">
        <f>MDS!$FY$16</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MDS!$GA$16</f>
        <v>0</v>
      </c>
      <c r="E71" s="24">
        <f>MDS!$GB$16</f>
        <v>0</v>
      </c>
      <c r="F71" s="24">
        <f>MDS!$GC$16</f>
        <v>0</v>
      </c>
      <c r="G71" s="24">
        <f>MDS!$GD$16</f>
        <v>0</v>
      </c>
      <c r="H71" s="24">
        <f>MDS!$GE$16</f>
        <v>0</v>
      </c>
      <c r="I71" s="24">
        <f>MDS!$GF$16</f>
        <v>0</v>
      </c>
      <c r="J71" s="24">
        <f>MDS!$GG$16</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MDS!$GI$16</f>
        <v>29</v>
      </c>
      <c r="E73" s="24">
        <f>MDS!$GJ$16</f>
        <v>0</v>
      </c>
      <c r="F73" s="24">
        <f>MDS!$GK$16</f>
        <v>0</v>
      </c>
      <c r="G73" s="24">
        <f>MDS!$GL$16</f>
        <v>2</v>
      </c>
      <c r="H73" s="24">
        <f>MDS!$GM$16</f>
        <v>0</v>
      </c>
      <c r="I73" s="24">
        <f>MDS!$GN$16</f>
        <v>0</v>
      </c>
      <c r="J73" s="24">
        <f>MDS!$GO$16</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MDS!$GQ$16</f>
        <v>40</v>
      </c>
      <c r="E75" s="24">
        <f>MDS!$GR$16</f>
        <v>0</v>
      </c>
      <c r="F75" s="24">
        <f>MDS!$GS$16</f>
        <v>8</v>
      </c>
      <c r="G75" s="24">
        <f>MDS!$GT$16</f>
        <v>28</v>
      </c>
      <c r="H75" s="24">
        <f>MDS!$GU$16</f>
        <v>26</v>
      </c>
      <c r="I75" s="24">
        <f>MDS!$GV$16</f>
        <v>1</v>
      </c>
      <c r="J75" s="24">
        <f>MDS!$GW$16</f>
        <v>2</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MDS!$GY$16</f>
        <v>128</v>
      </c>
      <c r="E77" s="24">
        <f>MDS!$GZ$16</f>
        <v>0</v>
      </c>
      <c r="F77" s="24">
        <f>MDS!$HA$16</f>
        <v>0</v>
      </c>
      <c r="G77" s="24">
        <f>MDS!$HB$16</f>
        <v>0</v>
      </c>
      <c r="H77" s="24">
        <f>MDS!$HC$16</f>
        <v>3</v>
      </c>
      <c r="I77" s="24">
        <f>MDS!$HD$16</f>
        <v>1</v>
      </c>
      <c r="J77" s="24">
        <f>MDS!$HE$16</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MDS!$HG$16</f>
        <v>3</v>
      </c>
      <c r="E79" s="24">
        <f>MDS!$HH$16</f>
        <v>0</v>
      </c>
      <c r="F79" s="24">
        <f>MDS!$HI$16</f>
        <v>0</v>
      </c>
      <c r="G79" s="24">
        <f>MDS!$HJ$16</f>
        <v>0</v>
      </c>
      <c r="H79" s="24">
        <f>MDS!$HK$16</f>
        <v>0</v>
      </c>
      <c r="I79" s="24">
        <f>MDS!$HL$16</f>
        <v>72</v>
      </c>
      <c r="J79" s="24">
        <f>MDS!$HM$16</f>
        <v>158</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MDS!$HO$16</f>
        <v>12</v>
      </c>
      <c r="E81" s="24">
        <f>MDS!$HP$16</f>
        <v>0</v>
      </c>
      <c r="F81" s="24">
        <f>MDS!$HQ$16</f>
        <v>0</v>
      </c>
      <c r="G81" s="24">
        <f>MDS!$HR$16</f>
        <v>0</v>
      </c>
      <c r="H81" s="24">
        <f>MDS!$HS$16</f>
        <v>0</v>
      </c>
      <c r="I81" s="24">
        <f>MDS!$HT$16</f>
        <v>1</v>
      </c>
      <c r="J81" s="24">
        <f>MDS!$HU$16</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MDS!$HX$16</f>
        <v>7</v>
      </c>
      <c r="I83" s="137"/>
      <c r="J83" s="24">
        <f>MDS!$HZ$16</f>
        <v>22</v>
      </c>
      <c r="K83" s="340"/>
    </row>
    <row r="84" spans="1:11" s="3" customFormat="1" ht="25" customHeight="1">
      <c r="A84" s="350"/>
      <c r="B84" s="24" t="s">
        <v>37</v>
      </c>
      <c r="C84" s="136"/>
      <c r="D84" s="24">
        <f>MDS!$IA$16</f>
        <v>13</v>
      </c>
      <c r="E84" s="24">
        <f>MDS!$IB$16</f>
        <v>0</v>
      </c>
      <c r="F84" s="24">
        <f>MDS!$IC$16</f>
        <v>0</v>
      </c>
      <c r="G84" s="24">
        <f>MDS!$ID$16</f>
        <v>0</v>
      </c>
      <c r="H84" s="24">
        <f>MDS!$IE$16</f>
        <v>0</v>
      </c>
      <c r="I84" s="24">
        <f>MDS!$IF$16</f>
        <v>0</v>
      </c>
      <c r="J84" s="24">
        <f>MDS!$IG$16</f>
        <v>9</v>
      </c>
      <c r="K84" s="340"/>
    </row>
    <row r="85" spans="1:11">
      <c r="A85" s="140" t="s">
        <v>689</v>
      </c>
      <c r="B85" s="24" t="s">
        <v>36</v>
      </c>
      <c r="C85" s="136"/>
      <c r="D85" s="24">
        <f>MDS!$II$16</f>
        <v>6804</v>
      </c>
      <c r="E85" s="24">
        <f>MDS!$IJ$16</f>
        <v>0</v>
      </c>
      <c r="F85" s="24">
        <f>MDS!$IK$16</f>
        <v>14</v>
      </c>
      <c r="G85" s="24">
        <f>MDS!$IL$16</f>
        <v>59</v>
      </c>
      <c r="H85" s="24">
        <f>MDS!$IM$16</f>
        <v>121</v>
      </c>
      <c r="I85" s="24">
        <f>MDS!$IN$16</f>
        <v>80</v>
      </c>
      <c r="J85" s="24">
        <f>MDS!$IO$16</f>
        <v>261</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73FEA"/>
    <pageSetUpPr fitToPage="1"/>
  </sheetPr>
  <dimension ref="A1:K85"/>
  <sheetViews>
    <sheetView showGridLines="0" view="pageBreakPreview" topLeftCell="A63"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IM_ER!$DX$17</f>
        <v>65</v>
      </c>
      <c r="C10" s="12">
        <f>IM_ER!$DY$17</f>
        <v>2</v>
      </c>
      <c r="D10" s="12">
        <f>IM_ER!$DZ$17</f>
        <v>57</v>
      </c>
      <c r="E10" s="12">
        <f>IM_ER!$EA$17</f>
        <v>0</v>
      </c>
      <c r="F10" s="12">
        <f>IM_ER!$EB$17</f>
        <v>6</v>
      </c>
      <c r="G10" s="12">
        <f>IM_ER!$EC$17</f>
        <v>0</v>
      </c>
      <c r="H10" s="22">
        <f>IFERROR(D10/(B10-F10),"")</f>
        <v>0.96610169491525422</v>
      </c>
      <c r="I10" s="14"/>
      <c r="J10" s="14"/>
      <c r="K10" s="340"/>
    </row>
    <row r="11" spans="1:11" s="3" customFormat="1" ht="18" customHeight="1">
      <c r="A11" s="11" t="s">
        <v>8</v>
      </c>
      <c r="B11" s="12">
        <f>IM_ER!$FG$17</f>
        <v>75</v>
      </c>
      <c r="C11" s="12">
        <f>IM_ER!$FH$17</f>
        <v>2</v>
      </c>
      <c r="D11" s="12">
        <f>IM_ER!$FI$17</f>
        <v>71</v>
      </c>
      <c r="E11" s="12">
        <f>IM_ER!$FJ$17</f>
        <v>0</v>
      </c>
      <c r="F11" s="12">
        <f>IM_ER!$FK$17</f>
        <v>2</v>
      </c>
      <c r="G11" s="12">
        <f>IM_ER!$FL$17</f>
        <v>2</v>
      </c>
      <c r="H11" s="22">
        <f>IFERROR(D11/(B11-F11),"")</f>
        <v>0.9726027397260274</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IM_ER!$EE$17</f>
        <v>4</v>
      </c>
      <c r="C14" s="12">
        <f>IM_ER!$EF$17</f>
        <v>0</v>
      </c>
      <c r="D14" s="12">
        <f>IM_ER!$EG$17</f>
        <v>4</v>
      </c>
      <c r="E14" s="12">
        <f>IM_ER!$EH$17</f>
        <v>0</v>
      </c>
      <c r="F14" s="12">
        <f>IM_ER!$EI$17</f>
        <v>0</v>
      </c>
      <c r="G14" s="12">
        <f>IM_ER!$EJ$17</f>
        <v>0</v>
      </c>
      <c r="H14" s="22">
        <f>IFERROR(D14/(B14-F14),"")</f>
        <v>1</v>
      </c>
      <c r="I14" s="14"/>
      <c r="J14" s="14"/>
      <c r="K14" s="340"/>
    </row>
    <row r="15" spans="1:11" s="13" customFormat="1" ht="18" customHeight="1">
      <c r="A15" s="11" t="s">
        <v>8</v>
      </c>
      <c r="B15" s="12">
        <f>IM_ER!$FO$17</f>
        <v>2</v>
      </c>
      <c r="C15" s="12">
        <f>IM_ER!$FP$17</f>
        <v>0</v>
      </c>
      <c r="D15" s="12">
        <f>IM_ER!$FQ$17</f>
        <v>2</v>
      </c>
      <c r="E15" s="12">
        <f>IM_ER!$FR$17</f>
        <v>0</v>
      </c>
      <c r="F15" s="12">
        <f>IM_ER!$FS$17</f>
        <v>0</v>
      </c>
      <c r="G15" s="12">
        <f>IM_ER!$FT$17</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IM_ER!$EL$17</f>
        <v>3</v>
      </c>
      <c r="C18" s="12">
        <f>IM_ER!$EM$17</f>
        <v>0</v>
      </c>
      <c r="D18" s="12">
        <f>IM_ER!$EN$17</f>
        <v>3</v>
      </c>
      <c r="E18" s="12">
        <f>IM_ER!$EO$17</f>
        <v>0</v>
      </c>
      <c r="F18" s="12">
        <f>IM_ER!$EP$17</f>
        <v>0</v>
      </c>
      <c r="G18" s="12">
        <f>IM_ER!$EQ$17</f>
        <v>0</v>
      </c>
      <c r="H18" s="22">
        <f>IFERROR(D18/(B18-F18),"")</f>
        <v>1</v>
      </c>
      <c r="I18" s="14"/>
      <c r="J18" s="14"/>
      <c r="K18" s="340"/>
    </row>
    <row r="19" spans="1:11" s="3" customFormat="1" ht="18" customHeight="1">
      <c r="A19" s="11" t="s">
        <v>8</v>
      </c>
      <c r="B19" s="12">
        <f>IM_ER!$FW$17</f>
        <v>0</v>
      </c>
      <c r="C19" s="12">
        <f>IM_ER!$FX$17</f>
        <v>0</v>
      </c>
      <c r="D19" s="12">
        <f>IM_ER!$FY$17</f>
        <v>0</v>
      </c>
      <c r="E19" s="12">
        <f>IM_ER!$FZ$17</f>
        <v>0</v>
      </c>
      <c r="F19" s="12">
        <f>IM_ER!$GA$17</f>
        <v>0</v>
      </c>
      <c r="G19" s="12">
        <f>IM_ER!$GB$17</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IM_ER!$ES$17</f>
        <v>2</v>
      </c>
      <c r="C22" s="12">
        <f>IM_ER!$ET$17</f>
        <v>0</v>
      </c>
      <c r="D22" s="12">
        <f>IM_ER!$EU$17</f>
        <v>2</v>
      </c>
      <c r="E22" s="12">
        <f>IM_ER!$EV$17</f>
        <v>0</v>
      </c>
      <c r="F22" s="12">
        <f>IM_ER!$EW$17</f>
        <v>0</v>
      </c>
      <c r="G22" s="12">
        <f>IM_ER!$EX$17</f>
        <v>0</v>
      </c>
      <c r="H22" s="22">
        <f>IFERROR(D22/(B22-F22),"")</f>
        <v>1</v>
      </c>
      <c r="I22" s="14"/>
      <c r="J22" s="14"/>
      <c r="K22" s="340"/>
    </row>
    <row r="23" spans="1:11" s="9" customFormat="1" ht="18" customHeight="1">
      <c r="A23" s="11" t="s">
        <v>8</v>
      </c>
      <c r="B23" s="12">
        <f>IM_ER!$GE$17</f>
        <v>5</v>
      </c>
      <c r="C23" s="12">
        <f>IM_ER!$GF$17</f>
        <v>0</v>
      </c>
      <c r="D23" s="12">
        <f>IM_ER!$GG$17</f>
        <v>4</v>
      </c>
      <c r="E23" s="12">
        <f>IM_ER!$GH$17</f>
        <v>0</v>
      </c>
      <c r="F23" s="12">
        <f>IM_ER!$GI$17</f>
        <v>0</v>
      </c>
      <c r="G23" s="12">
        <f>IM_ER!$GJ$17</f>
        <v>1</v>
      </c>
      <c r="H23" s="22">
        <f>IFERROR(D23/(B23-F23),"")</f>
        <v>0.8</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IM_ER!$EZ$17</f>
        <v>56</v>
      </c>
      <c r="C26" s="12">
        <f>IM_ER!$FA$17</f>
        <v>2</v>
      </c>
      <c r="D26" s="12">
        <f>IM_ER!$FB$17</f>
        <v>48</v>
      </c>
      <c r="E26" s="12">
        <f>IM_ER!$FC$17</f>
        <v>0</v>
      </c>
      <c r="F26" s="12">
        <f>IM_ER!$FD$17</f>
        <v>6</v>
      </c>
      <c r="G26" s="12">
        <f>IM_ER!$FE$17</f>
        <v>0</v>
      </c>
      <c r="H26" s="22">
        <f>IFERROR(D26/(B26-F26),"")</f>
        <v>0.96</v>
      </c>
      <c r="I26" s="14"/>
      <c r="J26" s="14"/>
      <c r="K26" s="340"/>
    </row>
    <row r="27" spans="1:11" s="3" customFormat="1" ht="18" customHeight="1">
      <c r="A27" s="11" t="s">
        <v>8</v>
      </c>
      <c r="B27" s="12">
        <f>IM_ER!$GM$17</f>
        <v>68</v>
      </c>
      <c r="C27" s="12">
        <f>IM_ER!$GN$17</f>
        <v>2</v>
      </c>
      <c r="D27" s="12">
        <f>IM_ER!$GO$17</f>
        <v>65</v>
      </c>
      <c r="E27" s="12">
        <f>IM_ER!$GP$17</f>
        <v>0</v>
      </c>
      <c r="F27" s="12">
        <f>IM_ER!$GQ$17</f>
        <v>2</v>
      </c>
      <c r="G27" s="12">
        <f>IM_ER!$GR$17</f>
        <v>1</v>
      </c>
      <c r="H27" s="22">
        <f>IFERROR(D27/(B27-F27),"")</f>
        <v>0.98484848484848486</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Coorte12Meses!$I$17</f>
        <v>51</v>
      </c>
      <c r="C30" s="12">
        <f>SUM(Coorte12Meses!$J$17,Coorte12Meses!$L$17)</f>
        <v>42</v>
      </c>
      <c r="D30" s="22">
        <f>IFERROR(C30/B30,"")</f>
        <v>0.82352941176470584</v>
      </c>
      <c r="E30" s="14"/>
      <c r="F30" s="14"/>
      <c r="G30" s="14"/>
      <c r="H30" s="14"/>
      <c r="I30" s="14"/>
      <c r="J30" s="14"/>
      <c r="K30" s="340"/>
    </row>
    <row r="31" spans="1:11" s="3" customFormat="1" ht="18" customHeight="1">
      <c r="A31" s="11" t="s">
        <v>24</v>
      </c>
      <c r="B31" s="12">
        <f>Coorte12Meses!$X$17</f>
        <v>160</v>
      </c>
      <c r="C31" s="12">
        <f>SUM(Coorte12Meses!$Y$17,Coorte12Meses!$AA$17)</f>
        <v>126</v>
      </c>
      <c r="D31" s="22">
        <f>IFERROR(C31/B31,"")</f>
        <v>0.78749999999999998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MDS!$G$17</f>
        <v>11015</v>
      </c>
      <c r="E41" s="137"/>
      <c r="F41" s="24">
        <f>MDS!$H$17</f>
        <v>15</v>
      </c>
      <c r="G41" s="24">
        <f>MDS!$I$17</f>
        <v>69</v>
      </c>
      <c r="H41" s="24">
        <f>MDS!$J$17</f>
        <v>166</v>
      </c>
      <c r="I41" s="137"/>
      <c r="J41" s="137"/>
      <c r="K41" s="15"/>
    </row>
    <row r="42" spans="1:11" ht="29" customHeight="1">
      <c r="A42" s="140" t="s">
        <v>682</v>
      </c>
      <c r="B42" s="24" t="s">
        <v>36</v>
      </c>
      <c r="C42" s="136"/>
      <c r="D42" s="24">
        <f>MDS!$L$17</f>
        <v>1723</v>
      </c>
      <c r="E42" s="24">
        <f>MDS!$M$17</f>
        <v>6</v>
      </c>
      <c r="F42" s="24">
        <f>MDS!$N$17</f>
        <v>4</v>
      </c>
      <c r="G42" s="24">
        <f>MDS!$O$17</f>
        <v>7</v>
      </c>
      <c r="H42" s="24">
        <f>MDS!$P$17</f>
        <v>26</v>
      </c>
      <c r="I42" s="24">
        <f>MDS!$Q$17</f>
        <v>127</v>
      </c>
      <c r="J42" s="24">
        <f>MDS!$R$17</f>
        <v>572</v>
      </c>
    </row>
    <row r="43" spans="1:11" ht="25" customHeight="1">
      <c r="A43" s="140" t="s">
        <v>683</v>
      </c>
      <c r="B43" s="24" t="s">
        <v>36</v>
      </c>
      <c r="C43" s="136"/>
      <c r="D43" s="24">
        <f>MDS!$T$17</f>
        <v>12738</v>
      </c>
      <c r="E43" s="24">
        <f>MDS!$U$17</f>
        <v>6</v>
      </c>
      <c r="F43" s="24">
        <f>MDS!$V$17</f>
        <v>19</v>
      </c>
      <c r="G43" s="24">
        <f>MDS!$W$17</f>
        <v>76</v>
      </c>
      <c r="H43" s="24">
        <f>MDS!$X$17</f>
        <v>192</v>
      </c>
      <c r="I43" s="24">
        <f>MDS!$Y$17</f>
        <v>127</v>
      </c>
      <c r="J43" s="24">
        <f>MDS!$Z$17</f>
        <v>572</v>
      </c>
    </row>
    <row r="44" spans="1:11" ht="22" customHeight="1">
      <c r="A44" s="141" t="s">
        <v>684</v>
      </c>
      <c r="B44" s="24" t="s">
        <v>36</v>
      </c>
      <c r="C44" s="143"/>
      <c r="D44" s="142"/>
      <c r="E44" s="142"/>
      <c r="F44" s="142"/>
      <c r="G44" s="142"/>
      <c r="H44">
        <f>MDS!$AC$17</f>
        <v>0</v>
      </c>
      <c r="I44" s="142"/>
      <c r="J44">
        <f>MDS!$AB$17</f>
        <v>214</v>
      </c>
    </row>
    <row r="45" spans="1:11" s="9" customFormat="1" ht="23" customHeight="1">
      <c r="A45" s="342" t="s">
        <v>34</v>
      </c>
      <c r="B45" s="24" t="s">
        <v>36</v>
      </c>
      <c r="C45" s="136"/>
      <c r="D45" s="24">
        <f>MDS!$AE$17</f>
        <v>11036</v>
      </c>
      <c r="E45" s="24">
        <f>MDS!$AF$17</f>
        <v>10829</v>
      </c>
      <c r="F45" s="24">
        <f>MDS!$AG$17</f>
        <v>13</v>
      </c>
      <c r="G45" s="24">
        <f>MDS!$AH$17</f>
        <v>49</v>
      </c>
      <c r="H45" s="24">
        <f>MDS!$AI$17</f>
        <v>145</v>
      </c>
      <c r="I45" s="137"/>
      <c r="J45" s="137"/>
      <c r="K45" s="15"/>
    </row>
    <row r="46" spans="1:11" s="9" customFormat="1" ht="23" customHeight="1">
      <c r="A46" s="343"/>
      <c r="B46" s="24" t="s">
        <v>37</v>
      </c>
      <c r="C46" s="136"/>
      <c r="D46" s="24">
        <f>MDS!$AK$17</f>
        <v>1092</v>
      </c>
      <c r="E46" s="24">
        <f>MDS!$AL$17</f>
        <v>2</v>
      </c>
      <c r="F46" s="24">
        <f>MDS!$AM$17</f>
        <v>1</v>
      </c>
      <c r="G46" s="24">
        <f>MDS!$AN$17</f>
        <v>3</v>
      </c>
      <c r="H46" s="24">
        <f>MDS!$AO$17</f>
        <v>12</v>
      </c>
      <c r="I46" s="24">
        <f>MDS!$AP$17</f>
        <v>29</v>
      </c>
      <c r="J46" s="24">
        <f>MDS!$AQ$17</f>
        <v>327</v>
      </c>
      <c r="K46" s="15"/>
    </row>
    <row r="47" spans="1:11" s="9" customFormat="1" ht="21" customHeight="1">
      <c r="A47" s="335" t="s">
        <v>35</v>
      </c>
      <c r="B47" s="24" t="s">
        <v>36</v>
      </c>
      <c r="C47" s="136"/>
      <c r="D47" s="24">
        <f>MDS!$AT$17</f>
        <v>2120</v>
      </c>
      <c r="E47" s="137"/>
      <c r="F47" s="24">
        <f>MDS!$AU$17</f>
        <v>12</v>
      </c>
      <c r="G47" s="24">
        <f>MDS!$AV$17</f>
        <v>22</v>
      </c>
      <c r="H47" s="24">
        <f>MDS!$AW$17</f>
        <v>95</v>
      </c>
      <c r="I47" s="137"/>
      <c r="J47" s="137"/>
      <c r="K47" s="15"/>
    </row>
    <row r="48" spans="1:11" s="9" customFormat="1" ht="24.5" customHeight="1">
      <c r="A48" s="335"/>
      <c r="B48" s="24" t="s">
        <v>37</v>
      </c>
      <c r="C48" s="136"/>
      <c r="D48" s="24">
        <f>MDS!$AY$17</f>
        <v>601</v>
      </c>
      <c r="E48" s="24">
        <f>MDS!$AZ$17</f>
        <v>1</v>
      </c>
      <c r="F48" s="24">
        <f>MDS!$BA$17</f>
        <v>1</v>
      </c>
      <c r="G48" s="24">
        <f>MDS!$BB$17</f>
        <v>2</v>
      </c>
      <c r="H48" s="24">
        <f>MDS!$BC$17</f>
        <v>7</v>
      </c>
      <c r="I48" s="24">
        <f>MDS!$BD$17</f>
        <v>6</v>
      </c>
      <c r="J48" s="24">
        <f>MDS!$BE$17</f>
        <v>185</v>
      </c>
      <c r="K48" s="15"/>
    </row>
    <row r="49" spans="1:11" s="3" customFormat="1" ht="18" customHeight="1">
      <c r="A49" s="335" t="s">
        <v>38</v>
      </c>
      <c r="B49" s="24" t="s">
        <v>36</v>
      </c>
      <c r="C49" s="136"/>
      <c r="D49" s="24">
        <f>MDS!$BH$17</f>
        <v>8162</v>
      </c>
      <c r="E49" s="137"/>
      <c r="F49" s="24">
        <f>MDS!$BI$17</f>
        <v>0</v>
      </c>
      <c r="G49" s="24">
        <f>MDS!$BJ$17</f>
        <v>0</v>
      </c>
      <c r="H49" s="24">
        <f>MDS!$BK$17</f>
        <v>33</v>
      </c>
      <c r="I49" s="137"/>
      <c r="J49" s="137"/>
      <c r="K49" s="15"/>
    </row>
    <row r="50" spans="1:11" s="3" customFormat="1" ht="18" customHeight="1">
      <c r="A50" s="335"/>
      <c r="B50" s="24" t="s">
        <v>37</v>
      </c>
      <c r="C50" s="136"/>
      <c r="D50" s="24">
        <f>MDS!$BM$17</f>
        <v>396</v>
      </c>
      <c r="E50" s="24">
        <f>MDS!$BN$17</f>
        <v>1</v>
      </c>
      <c r="F50" s="24">
        <f>MDS!$BO$17</f>
        <v>0</v>
      </c>
      <c r="G50" s="24">
        <f>MDS!$BP$17</f>
        <v>0</v>
      </c>
      <c r="H50" s="24">
        <f>MDS!$BQ$17</f>
        <v>3</v>
      </c>
      <c r="I50" s="24">
        <f>MDS!$BR$17</f>
        <v>21</v>
      </c>
      <c r="J50" s="24">
        <f>MDS!$BS$17</f>
        <v>130</v>
      </c>
      <c r="K50" s="15"/>
    </row>
    <row r="51" spans="1:11" s="3" customFormat="1" ht="18" customHeight="1">
      <c r="A51" s="335" t="s">
        <v>39</v>
      </c>
      <c r="B51" s="24" t="s">
        <v>36</v>
      </c>
      <c r="C51" s="136"/>
      <c r="D51" s="24">
        <f>MDS!$BV$17</f>
        <v>0</v>
      </c>
      <c r="E51" s="137"/>
      <c r="F51" s="24">
        <f>MDS!$BW$17</f>
        <v>0</v>
      </c>
      <c r="G51" s="24">
        <f>MDS!$BX$17</f>
        <v>0</v>
      </c>
      <c r="H51" s="24">
        <f>MDS!$BY$17</f>
        <v>0</v>
      </c>
      <c r="I51" s="137"/>
      <c r="J51" s="137"/>
      <c r="K51" s="15"/>
    </row>
    <row r="52" spans="1:11" s="3" customFormat="1" ht="18" customHeight="1">
      <c r="A52" s="335"/>
      <c r="B52" s="24" t="s">
        <v>37</v>
      </c>
      <c r="C52" s="136"/>
      <c r="D52" s="24">
        <f>MDS!$CA$17</f>
        <v>0</v>
      </c>
      <c r="E52" s="24">
        <f>MDS!$CB$17</f>
        <v>0</v>
      </c>
      <c r="F52" s="24">
        <f>MDS!$CC$17</f>
        <v>0</v>
      </c>
      <c r="G52" s="24">
        <f>MDS!$CD$17</f>
        <v>0</v>
      </c>
      <c r="H52" s="24">
        <f>MDS!$CE$17</f>
        <v>0</v>
      </c>
      <c r="I52" s="24">
        <f>MDS!$CF$17</f>
        <v>0</v>
      </c>
      <c r="J52" s="24">
        <f>MDS!$CG$17</f>
        <v>0</v>
      </c>
      <c r="K52" s="15"/>
    </row>
    <row r="53" spans="1:11" s="3" customFormat="1" ht="18" customHeight="1">
      <c r="A53" s="335" t="s">
        <v>40</v>
      </c>
      <c r="B53" s="24" t="s">
        <v>36</v>
      </c>
      <c r="C53" s="136"/>
      <c r="D53" s="24">
        <f>MDS!$CJ$17</f>
        <v>354</v>
      </c>
      <c r="E53" s="137"/>
      <c r="F53" s="24">
        <f>MDS!$CK$17</f>
        <v>0</v>
      </c>
      <c r="G53" s="24">
        <f>MDS!$CL$17</f>
        <v>0</v>
      </c>
      <c r="H53" s="24">
        <f>MDS!$CM$17</f>
        <v>0</v>
      </c>
      <c r="I53" s="137"/>
      <c r="J53" s="137"/>
      <c r="K53" s="340" t="str">
        <f>MDS!$B$17</f>
        <v>Alto Maé CS</v>
      </c>
    </row>
    <row r="54" spans="1:11" s="3" customFormat="1" ht="18" customHeight="1">
      <c r="A54" s="335"/>
      <c r="B54" s="24" t="s">
        <v>37</v>
      </c>
      <c r="C54" s="136"/>
      <c r="D54" s="24">
        <f>MDS!$CO$17</f>
        <v>14</v>
      </c>
      <c r="E54" s="24">
        <f>MDS!$CP$17</f>
        <v>0</v>
      </c>
      <c r="F54" s="24">
        <f>MDS!$CQ$17</f>
        <v>0</v>
      </c>
      <c r="G54" s="24">
        <f>MDS!$CR$17</f>
        <v>0</v>
      </c>
      <c r="H54" s="24">
        <f>MDS!$CS$17</f>
        <v>0</v>
      </c>
      <c r="I54" s="24">
        <f>MDS!$CT$17</f>
        <v>1</v>
      </c>
      <c r="J54" s="24">
        <f>MDS!$CU$17</f>
        <v>1</v>
      </c>
      <c r="K54" s="340"/>
    </row>
    <row r="55" spans="1:11" s="9" customFormat="1" ht="18" customHeight="1">
      <c r="A55" s="335" t="s">
        <v>41</v>
      </c>
      <c r="B55" s="24" t="s">
        <v>36</v>
      </c>
      <c r="C55" s="136"/>
      <c r="D55" s="24">
        <f>MDS!$CX$17</f>
        <v>0</v>
      </c>
      <c r="E55" s="137"/>
      <c r="F55" s="24">
        <f>MDS!$CY$17</f>
        <v>0</v>
      </c>
      <c r="G55" s="24">
        <f>MDS!$CZ$17</f>
        <v>0</v>
      </c>
      <c r="H55" s="24">
        <f>MDS!$DA$17</f>
        <v>0</v>
      </c>
      <c r="I55" s="137"/>
      <c r="J55" s="137"/>
      <c r="K55" s="340"/>
    </row>
    <row r="56" spans="1:11" s="9" customFormat="1" ht="18" customHeight="1">
      <c r="A56" s="335"/>
      <c r="B56" s="24" t="s">
        <v>37</v>
      </c>
      <c r="C56" s="136"/>
      <c r="D56" s="24">
        <f>MDS!$DC$17</f>
        <v>0</v>
      </c>
      <c r="E56" s="24">
        <f>MDS!$DD$17</f>
        <v>0</v>
      </c>
      <c r="F56" s="24">
        <f>MDS!$DE$17</f>
        <v>0</v>
      </c>
      <c r="G56" s="24">
        <f>MDS!$DF$17</f>
        <v>0</v>
      </c>
      <c r="H56" s="24">
        <f>MDS!$DG$17</f>
        <v>0</v>
      </c>
      <c r="I56" s="24">
        <f>MDS!$DH$17</f>
        <v>0</v>
      </c>
      <c r="J56" s="24">
        <f>MDS!$DI$17</f>
        <v>0</v>
      </c>
      <c r="K56" s="340"/>
    </row>
    <row r="57" spans="1:11" s="9" customFormat="1" ht="18" customHeight="1">
      <c r="A57" s="335" t="s">
        <v>42</v>
      </c>
      <c r="B57" s="24" t="s">
        <v>36</v>
      </c>
      <c r="C57" s="136"/>
      <c r="D57" s="24">
        <f>MDS!$DL$17</f>
        <v>10175</v>
      </c>
      <c r="E57" s="137"/>
      <c r="F57" s="24">
        <f>MDS!$DM$17</f>
        <v>1</v>
      </c>
      <c r="G57" s="24">
        <f>MDS!$DN$17</f>
        <v>30</v>
      </c>
      <c r="H57" s="24">
        <f>MDS!$DO$17</f>
        <v>116</v>
      </c>
      <c r="I57" s="137"/>
      <c r="J57" s="137"/>
      <c r="K57" s="340"/>
    </row>
    <row r="58" spans="1:11" s="3" customFormat="1" ht="18" customHeight="1">
      <c r="A58" s="335"/>
      <c r="B58" s="24" t="s">
        <v>37</v>
      </c>
      <c r="C58" s="136"/>
      <c r="D58" s="24">
        <f>MDS!$DQ$17</f>
        <v>736</v>
      </c>
      <c r="E58" s="24">
        <f>MDS!$DR$17</f>
        <v>1</v>
      </c>
      <c r="F58" s="24">
        <f>MDS!$DS$17</f>
        <v>0</v>
      </c>
      <c r="G58" s="24">
        <f>MDS!$DT$17</f>
        <v>1</v>
      </c>
      <c r="H58" s="24">
        <f>MDS!$DU$17</f>
        <v>5</v>
      </c>
      <c r="I58" s="24">
        <f>MDS!$DV$17</f>
        <v>9</v>
      </c>
      <c r="J58" s="24">
        <f>MDS!$DW$17</f>
        <v>258</v>
      </c>
      <c r="K58" s="340"/>
    </row>
    <row r="59" spans="1:11" s="3" customFormat="1" ht="18" customHeight="1">
      <c r="A59" s="335" t="s">
        <v>43</v>
      </c>
      <c r="B59" s="24" t="s">
        <v>36</v>
      </c>
      <c r="C59" s="136"/>
      <c r="D59" s="24">
        <f>MDS!$DZ$17</f>
        <v>0</v>
      </c>
      <c r="E59" s="137"/>
      <c r="F59" s="24">
        <f>MDS!$EA$17</f>
        <v>0</v>
      </c>
      <c r="G59" s="24">
        <f>MDS!$EB$17</f>
        <v>0</v>
      </c>
      <c r="H59" s="24">
        <f>MDS!$EC$17</f>
        <v>0</v>
      </c>
      <c r="I59" s="137"/>
      <c r="J59" s="137"/>
      <c r="K59" s="340"/>
    </row>
    <row r="60" spans="1:11" s="3" customFormat="1" ht="18" customHeight="1">
      <c r="A60" s="335"/>
      <c r="B60" s="24" t="s">
        <v>37</v>
      </c>
      <c r="C60" s="136"/>
      <c r="D60" s="24">
        <f>MDS!$ED$17</f>
        <v>0</v>
      </c>
      <c r="E60" s="24">
        <f>MDS!$EE$17</f>
        <v>0</v>
      </c>
      <c r="F60" s="24">
        <f>MDS!$EF$17</f>
        <v>0</v>
      </c>
      <c r="G60" s="24">
        <f>MDS!$EG$17</f>
        <v>0</v>
      </c>
      <c r="H60" s="24">
        <f>MDS!$EH$17</f>
        <v>0</v>
      </c>
      <c r="I60" s="24">
        <f>MDS!$EI$17</f>
        <v>0</v>
      </c>
      <c r="J60" s="24">
        <f>MDS!$EJ$17</f>
        <v>0</v>
      </c>
      <c r="K60" s="340"/>
    </row>
    <row r="61" spans="1:11" s="3" customFormat="1" ht="18" customHeight="1">
      <c r="A61" s="335" t="s">
        <v>44</v>
      </c>
      <c r="B61" s="24" t="s">
        <v>36</v>
      </c>
      <c r="C61" s="136"/>
      <c r="D61" s="24">
        <f>MDS!$EM$17</f>
        <v>0</v>
      </c>
      <c r="E61" s="24">
        <f>MDS!$EN$17</f>
        <v>0</v>
      </c>
      <c r="F61" s="24">
        <f>MDS!$EO$17</f>
        <v>0</v>
      </c>
      <c r="G61" s="24">
        <f>MDS!$EP$17</f>
        <v>0</v>
      </c>
      <c r="H61" s="24">
        <f>MDS!$EQ$17</f>
        <v>0</v>
      </c>
      <c r="I61" s="24">
        <f>MDS!$ER$17</f>
        <v>0</v>
      </c>
      <c r="J61" s="24">
        <f>MDS!$ES$17</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MDS!$EU$17</f>
        <v>0</v>
      </c>
      <c r="E63" s="24">
        <f>MDS!$EV$17</f>
        <v>0</v>
      </c>
      <c r="F63" s="24">
        <f>MDS!$EW$17</f>
        <v>0</v>
      </c>
      <c r="G63" s="24">
        <f>MDS!$EX$17</f>
        <v>0</v>
      </c>
      <c r="H63" s="24">
        <f>MDS!$EY$17</f>
        <v>0</v>
      </c>
      <c r="I63" s="24">
        <f>MDS!$EZ$17</f>
        <v>0</v>
      </c>
      <c r="J63" s="24">
        <f>MDS!$FA$17</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MDS!$FC$17</f>
        <v>0</v>
      </c>
      <c r="E65" s="24">
        <f>MDS!$FD$17</f>
        <v>0</v>
      </c>
      <c r="F65" s="24">
        <f>MDS!$FE$17</f>
        <v>0</v>
      </c>
      <c r="G65" s="24">
        <f>MDS!$FF$17</f>
        <v>0</v>
      </c>
      <c r="H65" s="24">
        <f>MDS!$FG$17</f>
        <v>0</v>
      </c>
      <c r="I65" s="24">
        <f>MDS!$FH$17</f>
        <v>0</v>
      </c>
      <c r="J65" s="24">
        <f>MDS!$FI$17</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MDS!$FK$17</f>
        <v>26</v>
      </c>
      <c r="E67" s="24">
        <f>MDS!$FL$17</f>
        <v>3</v>
      </c>
      <c r="F67" s="24">
        <f>MDS!$FM$17</f>
        <v>5</v>
      </c>
      <c r="G67" s="24">
        <f>MDS!$FN$17</f>
        <v>8</v>
      </c>
      <c r="H67" s="24">
        <f>MDS!$FO$17</f>
        <v>19</v>
      </c>
      <c r="I67" s="24">
        <f>MDS!$FP$17</f>
        <v>0</v>
      </c>
      <c r="J67" s="24">
        <f>MDS!$FQ$17</f>
        <v>2</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MDS!$FS$17</f>
        <v>0</v>
      </c>
      <c r="E69" s="24">
        <f>MDS!$FT$17</f>
        <v>0</v>
      </c>
      <c r="F69" s="24">
        <f>MDS!$FU$17</f>
        <v>0</v>
      </c>
      <c r="G69" s="24">
        <f>MDS!$FV$17</f>
        <v>0</v>
      </c>
      <c r="H69" s="24">
        <f>MDS!$FW$17</f>
        <v>0</v>
      </c>
      <c r="I69" s="24">
        <f>MDS!$FX$17</f>
        <v>0</v>
      </c>
      <c r="J69" s="24">
        <f>MDS!$FY$17</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MDS!$GA$17</f>
        <v>0</v>
      </c>
      <c r="E71" s="24">
        <f>MDS!$GB$17</f>
        <v>0</v>
      </c>
      <c r="F71" s="24">
        <f>MDS!$GC$17</f>
        <v>0</v>
      </c>
      <c r="G71" s="24">
        <f>MDS!$GD$17</f>
        <v>0</v>
      </c>
      <c r="H71" s="24">
        <f>MDS!$GE$17</f>
        <v>0</v>
      </c>
      <c r="I71" s="24">
        <f>MDS!$GF$17</f>
        <v>0</v>
      </c>
      <c r="J71" s="24">
        <f>MDS!$GG$17</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MDS!$GI$17</f>
        <v>66</v>
      </c>
      <c r="E73" s="24">
        <f>MDS!$GJ$17</f>
        <v>0</v>
      </c>
      <c r="F73" s="24">
        <f>MDS!$GK$17</f>
        <v>0</v>
      </c>
      <c r="G73" s="24">
        <f>MDS!$GL$17</f>
        <v>2</v>
      </c>
      <c r="H73" s="24">
        <f>MDS!$GM$17</f>
        <v>0</v>
      </c>
      <c r="I73" s="24">
        <f>MDS!$GN$17</f>
        <v>0</v>
      </c>
      <c r="J73" s="24">
        <f>MDS!$GO$17</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MDS!$GQ$17</f>
        <v>551</v>
      </c>
      <c r="E75" s="24">
        <f>MDS!$GR$17</f>
        <v>3</v>
      </c>
      <c r="F75" s="24">
        <f>MDS!$GS$17</f>
        <v>5</v>
      </c>
      <c r="G75" s="24">
        <f>MDS!$GT$17</f>
        <v>21</v>
      </c>
      <c r="H75" s="24">
        <f>MDS!$GU$17</f>
        <v>43</v>
      </c>
      <c r="I75" s="24">
        <f>MDS!$GV$17</f>
        <v>3</v>
      </c>
      <c r="J75" s="24">
        <f>MDS!$GW$17</f>
        <v>17</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MDS!$GY$17</f>
        <v>377</v>
      </c>
      <c r="E77" s="24">
        <f>MDS!$GZ$17</f>
        <v>0</v>
      </c>
      <c r="F77" s="24">
        <f>MDS!$HA$17</f>
        <v>0</v>
      </c>
      <c r="G77" s="24">
        <f>MDS!$HB$17</f>
        <v>1</v>
      </c>
      <c r="H77" s="24">
        <f>MDS!$HC$17</f>
        <v>3</v>
      </c>
      <c r="I77" s="24">
        <f>MDS!$HD$17</f>
        <v>9</v>
      </c>
      <c r="J77" s="24">
        <f>MDS!$HE$17</f>
        <v>9</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MDS!$HG$17</f>
        <v>5</v>
      </c>
      <c r="E79" s="24">
        <f>MDS!$HH$17</f>
        <v>0</v>
      </c>
      <c r="F79" s="24">
        <f>MDS!$HI$17</f>
        <v>0</v>
      </c>
      <c r="G79" s="24">
        <f>MDS!$HJ$17</f>
        <v>0</v>
      </c>
      <c r="H79" s="24">
        <f>MDS!$HK$17</f>
        <v>0</v>
      </c>
      <c r="I79" s="24">
        <f>MDS!$HL$17</f>
        <v>99</v>
      </c>
      <c r="J79" s="24">
        <f>MDS!$HM$17</f>
        <v>186</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MDS!$HO$17</f>
        <v>68</v>
      </c>
      <c r="E81" s="24">
        <f>MDS!$HP$17</f>
        <v>0</v>
      </c>
      <c r="F81" s="24">
        <f>MDS!$HQ$17</f>
        <v>0</v>
      </c>
      <c r="G81" s="24">
        <f>MDS!$HR$17</f>
        <v>1</v>
      </c>
      <c r="H81" s="24">
        <f>MDS!$HS$17</f>
        <v>0</v>
      </c>
      <c r="I81" s="24">
        <f>MDS!$HT$17</f>
        <v>1</v>
      </c>
      <c r="J81" s="24">
        <f>MDS!$HU$17</f>
        <v>2</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MDS!$HX$17</f>
        <v>1</v>
      </c>
      <c r="I83" s="137"/>
      <c r="J83" s="24">
        <f>MDS!$HZ$17</f>
        <v>66</v>
      </c>
      <c r="K83" s="340"/>
    </row>
    <row r="84" spans="1:11" s="3" customFormat="1" ht="25" customHeight="1">
      <c r="A84" s="350"/>
      <c r="B84" s="24" t="s">
        <v>37</v>
      </c>
      <c r="C84" s="136"/>
      <c r="D84" s="24">
        <f>MDS!$IA$17</f>
        <v>62</v>
      </c>
      <c r="E84" s="24">
        <f>MDS!$IB$17</f>
        <v>0</v>
      </c>
      <c r="F84" s="24">
        <f>MDS!$IC$17</f>
        <v>0</v>
      </c>
      <c r="G84" s="24">
        <f>MDS!$ID$17</f>
        <v>0</v>
      </c>
      <c r="H84" s="24">
        <f>MDS!$IE$17</f>
        <v>1</v>
      </c>
      <c r="I84" s="24">
        <f>MDS!$IF$17</f>
        <v>2</v>
      </c>
      <c r="J84" s="24">
        <f>MDS!$IG$17</f>
        <v>1</v>
      </c>
      <c r="K84" s="340"/>
    </row>
    <row r="85" spans="1:11">
      <c r="A85" s="140" t="s">
        <v>689</v>
      </c>
      <c r="B85" s="24" t="s">
        <v>36</v>
      </c>
      <c r="C85" s="136"/>
      <c r="D85" s="24">
        <f>MDS!$II$17</f>
        <v>12352</v>
      </c>
      <c r="E85" s="24">
        <f>MDS!$IJ$17</f>
        <v>6</v>
      </c>
      <c r="F85" s="24">
        <f>MDS!$IK$17</f>
        <v>16</v>
      </c>
      <c r="G85" s="24">
        <f>MDS!$IL$17</f>
        <v>68</v>
      </c>
      <c r="H85" s="24">
        <f>MDS!$IM$17</f>
        <v>179</v>
      </c>
      <c r="I85" s="24">
        <f>MDS!$IN$17</f>
        <v>118</v>
      </c>
      <c r="J85" s="24">
        <f>MDS!$IO$17</f>
        <v>521</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73FEA"/>
    <pageSetUpPr fitToPage="1"/>
  </sheetPr>
  <dimension ref="A1:K85"/>
  <sheetViews>
    <sheetView showGridLines="0" view="pageBreakPreview" topLeftCell="A77"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IM_ER!$DX$18</f>
        <v>4</v>
      </c>
      <c r="C10" s="12">
        <f>IM_ER!$DY$18</f>
        <v>0</v>
      </c>
      <c r="D10" s="12">
        <f>IM_ER!$DZ$18</f>
        <v>4</v>
      </c>
      <c r="E10" s="12">
        <f>IM_ER!$EA$18</f>
        <v>0</v>
      </c>
      <c r="F10" s="12">
        <f>IM_ER!$EB$18</f>
        <v>0</v>
      </c>
      <c r="G10" s="12">
        <f>IM_ER!$EC$18</f>
        <v>0</v>
      </c>
      <c r="H10" s="22">
        <f>IFERROR(D10/(B10-F10),"")</f>
        <v>1</v>
      </c>
      <c r="I10" s="14"/>
      <c r="J10" s="14"/>
      <c r="K10" s="340"/>
    </row>
    <row r="11" spans="1:11" s="3" customFormat="1" ht="18" customHeight="1">
      <c r="A11" s="11" t="s">
        <v>8</v>
      </c>
      <c r="B11" s="12">
        <f>IM_ER!$FG$18</f>
        <v>5</v>
      </c>
      <c r="C11" s="12">
        <f>IM_ER!$FH$18</f>
        <v>0</v>
      </c>
      <c r="D11" s="12">
        <f>IM_ER!$FI$18</f>
        <v>4</v>
      </c>
      <c r="E11" s="12">
        <f>IM_ER!$FJ$18</f>
        <v>0</v>
      </c>
      <c r="F11" s="12">
        <f>IM_ER!$FK$18</f>
        <v>0</v>
      </c>
      <c r="G11" s="12">
        <f>IM_ER!$FL$18</f>
        <v>1</v>
      </c>
      <c r="H11" s="22">
        <f>IFERROR(D11/(B11-F11),"")</f>
        <v>0.8</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IM_ER!$EE$18</f>
        <v>1</v>
      </c>
      <c r="C14" s="12">
        <f>IM_ER!$EF$18</f>
        <v>0</v>
      </c>
      <c r="D14" s="12">
        <f>IM_ER!$EG$18</f>
        <v>1</v>
      </c>
      <c r="E14" s="12">
        <f>IM_ER!$EH$18</f>
        <v>0</v>
      </c>
      <c r="F14" s="12">
        <f>IM_ER!$EI$18</f>
        <v>0</v>
      </c>
      <c r="G14" s="12">
        <f>IM_ER!$EJ$18</f>
        <v>0</v>
      </c>
      <c r="H14" s="22">
        <f>IFERROR(D14/(B14-F14),"")</f>
        <v>1</v>
      </c>
      <c r="I14" s="14"/>
      <c r="J14" s="14"/>
      <c r="K14" s="340"/>
    </row>
    <row r="15" spans="1:11" s="13" customFormat="1" ht="18" customHeight="1">
      <c r="A15" s="11" t="s">
        <v>8</v>
      </c>
      <c r="B15" s="12">
        <f>IM_ER!$FO$18</f>
        <v>0</v>
      </c>
      <c r="C15" s="12">
        <f>IM_ER!$FP$18</f>
        <v>0</v>
      </c>
      <c r="D15" s="12">
        <f>IM_ER!$FQ$18</f>
        <v>0</v>
      </c>
      <c r="E15" s="12">
        <f>IM_ER!$FR$18</f>
        <v>0</v>
      </c>
      <c r="F15" s="12">
        <f>IM_ER!$FS$18</f>
        <v>0</v>
      </c>
      <c r="G15" s="12">
        <f>IM_ER!$FT$18</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IM_ER!$EL$18</f>
        <v>0</v>
      </c>
      <c r="C18" s="12">
        <f>IM_ER!$EM$18</f>
        <v>0</v>
      </c>
      <c r="D18" s="12">
        <f>IM_ER!$EN$18</f>
        <v>0</v>
      </c>
      <c r="E18" s="12">
        <f>IM_ER!$EO$18</f>
        <v>0</v>
      </c>
      <c r="F18" s="12">
        <f>IM_ER!$EP$18</f>
        <v>0</v>
      </c>
      <c r="G18" s="12">
        <f>IM_ER!$EQ$18</f>
        <v>0</v>
      </c>
      <c r="H18" s="22" t="str">
        <f>IFERROR(D18/(B18-F18),"")</f>
        <v/>
      </c>
      <c r="I18" s="14"/>
      <c r="J18" s="14"/>
      <c r="K18" s="340"/>
    </row>
    <row r="19" spans="1:11" s="3" customFormat="1" ht="18" customHeight="1">
      <c r="A19" s="11" t="s">
        <v>8</v>
      </c>
      <c r="B19" s="12">
        <f>IM_ER!$FW$18</f>
        <v>0</v>
      </c>
      <c r="C19" s="12">
        <f>IM_ER!$FX$18</f>
        <v>0</v>
      </c>
      <c r="D19" s="12">
        <f>IM_ER!$FY$18</f>
        <v>0</v>
      </c>
      <c r="E19" s="12">
        <f>IM_ER!$FZ$18</f>
        <v>0</v>
      </c>
      <c r="F19" s="12">
        <f>IM_ER!$GA$18</f>
        <v>0</v>
      </c>
      <c r="G19" s="12">
        <f>IM_ER!$GB$18</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IM_ER!$ES$18</f>
        <v>0</v>
      </c>
      <c r="C22" s="12">
        <f>IM_ER!$ET$18</f>
        <v>0</v>
      </c>
      <c r="D22" s="12">
        <f>IM_ER!$EU$18</f>
        <v>0</v>
      </c>
      <c r="E22" s="12">
        <f>IM_ER!$EV$18</f>
        <v>0</v>
      </c>
      <c r="F22" s="12">
        <f>IM_ER!$EW$18</f>
        <v>0</v>
      </c>
      <c r="G22" s="12">
        <f>IM_ER!$EX$18</f>
        <v>0</v>
      </c>
      <c r="H22" s="22" t="str">
        <f>IFERROR(D22/(B22-F22),"")</f>
        <v/>
      </c>
      <c r="I22" s="14"/>
      <c r="J22" s="14"/>
      <c r="K22" s="340"/>
    </row>
    <row r="23" spans="1:11" s="9" customFormat="1" ht="18" customHeight="1">
      <c r="A23" s="11" t="s">
        <v>8</v>
      </c>
      <c r="B23" s="12">
        <f>IM_ER!$GE$18</f>
        <v>0</v>
      </c>
      <c r="C23" s="12">
        <f>IM_ER!$GF$18</f>
        <v>0</v>
      </c>
      <c r="D23" s="12">
        <f>IM_ER!$GG$18</f>
        <v>0</v>
      </c>
      <c r="E23" s="12">
        <f>IM_ER!$GH$18</f>
        <v>0</v>
      </c>
      <c r="F23" s="12">
        <f>IM_ER!$GI$18</f>
        <v>0</v>
      </c>
      <c r="G23" s="12">
        <f>IM_ER!$GJ$18</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IM_ER!$EZ$18</f>
        <v>3</v>
      </c>
      <c r="C26" s="12">
        <f>IM_ER!$FA$18</f>
        <v>0</v>
      </c>
      <c r="D26" s="12">
        <f>IM_ER!$FB$18</f>
        <v>3</v>
      </c>
      <c r="E26" s="12">
        <f>IM_ER!$FC$18</f>
        <v>0</v>
      </c>
      <c r="F26" s="12">
        <f>IM_ER!$FD$18</f>
        <v>0</v>
      </c>
      <c r="G26" s="12">
        <f>IM_ER!$FE$18</f>
        <v>0</v>
      </c>
      <c r="H26" s="22">
        <f>IFERROR(D26/(B26-F26),"")</f>
        <v>1</v>
      </c>
      <c r="I26" s="14"/>
      <c r="J26" s="14"/>
      <c r="K26" s="340"/>
    </row>
    <row r="27" spans="1:11" s="3" customFormat="1" ht="18" customHeight="1">
      <c r="A27" s="11" t="s">
        <v>8</v>
      </c>
      <c r="B27" s="12">
        <f>IM_ER!$GM$18</f>
        <v>5</v>
      </c>
      <c r="C27" s="12">
        <f>IM_ER!$GN$18</f>
        <v>0</v>
      </c>
      <c r="D27" s="12">
        <f>IM_ER!$GO$18</f>
        <v>4</v>
      </c>
      <c r="E27" s="12">
        <f>IM_ER!$GP$18</f>
        <v>0</v>
      </c>
      <c r="F27" s="12">
        <f>IM_ER!$GQ$18</f>
        <v>0</v>
      </c>
      <c r="G27" s="12">
        <f>IM_ER!$GR$18</f>
        <v>1</v>
      </c>
      <c r="H27" s="22">
        <f>IFERROR(D27/(B27-F27),"")</f>
        <v>0.8</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Coorte12Meses!$I$18</f>
        <v>0</v>
      </c>
      <c r="C30" s="12">
        <f>SUM(Coorte12Meses!$J$18,Coorte12Meses!$L$18)</f>
        <v>0</v>
      </c>
      <c r="D30" s="22" t="str">
        <f>IFERROR(C30/B30,"")</f>
        <v/>
      </c>
      <c r="E30" s="14"/>
      <c r="F30" s="14"/>
      <c r="G30" s="14"/>
      <c r="H30" s="14"/>
      <c r="I30" s="14"/>
      <c r="J30" s="14"/>
      <c r="K30" s="340"/>
    </row>
    <row r="31" spans="1:11" s="3" customFormat="1" ht="18" customHeight="1">
      <c r="A31" s="11" t="s">
        <v>24</v>
      </c>
      <c r="B31" s="12">
        <f>Coorte12Meses!$X$18</f>
        <v>0</v>
      </c>
      <c r="C31" s="12">
        <f>SUM(Coorte12Meses!$Y$18,Coorte12Meses!$AA$18)</f>
        <v>0</v>
      </c>
      <c r="D31" s="22" t="str">
        <f>IFERROR(C31/B31,"")</f>
        <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MDS!$G$18</f>
        <v>41</v>
      </c>
      <c r="E41" s="137"/>
      <c r="F41" s="24">
        <f>MDS!$H$18</f>
        <v>0</v>
      </c>
      <c r="G41" s="24">
        <f>MDS!$I$18</f>
        <v>0</v>
      </c>
      <c r="H41" s="24">
        <f>MDS!$J$18</f>
        <v>0</v>
      </c>
      <c r="I41" s="137"/>
      <c r="J41" s="137"/>
      <c r="K41" s="15"/>
    </row>
    <row r="42" spans="1:11" ht="29" customHeight="1">
      <c r="A42" s="140" t="s">
        <v>682</v>
      </c>
      <c r="B42" s="24" t="s">
        <v>36</v>
      </c>
      <c r="C42" s="136"/>
      <c r="D42" s="24">
        <f>MDS!$L$18</f>
        <v>28</v>
      </c>
      <c r="E42" s="24">
        <f>MDS!$M$18</f>
        <v>0</v>
      </c>
      <c r="F42" s="24">
        <f>MDS!$N$18</f>
        <v>0</v>
      </c>
      <c r="G42" s="24">
        <f>MDS!$O$18</f>
        <v>0</v>
      </c>
      <c r="H42" s="24">
        <f>MDS!$P$18</f>
        <v>0</v>
      </c>
      <c r="I42" s="24">
        <f>MDS!$Q$18</f>
        <v>2</v>
      </c>
      <c r="J42" s="24">
        <f>MDS!$R$18</f>
        <v>0</v>
      </c>
    </row>
    <row r="43" spans="1:11" ht="25" customHeight="1">
      <c r="A43" s="140" t="s">
        <v>683</v>
      </c>
      <c r="B43" s="24" t="s">
        <v>36</v>
      </c>
      <c r="C43" s="136"/>
      <c r="D43" s="24">
        <f>MDS!$T$18</f>
        <v>69</v>
      </c>
      <c r="E43" s="24">
        <f>MDS!$U$18</f>
        <v>0</v>
      </c>
      <c r="F43" s="24">
        <f>MDS!$V$18</f>
        <v>0</v>
      </c>
      <c r="G43" s="24">
        <f>MDS!$W$18</f>
        <v>0</v>
      </c>
      <c r="H43" s="24">
        <f>MDS!$X$18</f>
        <v>0</v>
      </c>
      <c r="I43" s="24">
        <f>MDS!$Y$18</f>
        <v>2</v>
      </c>
      <c r="J43" s="24">
        <f>MDS!$Z$18</f>
        <v>0</v>
      </c>
    </row>
    <row r="44" spans="1:11" ht="22" customHeight="1">
      <c r="A44" s="141" t="s">
        <v>684</v>
      </c>
      <c r="B44" s="24" t="s">
        <v>36</v>
      </c>
      <c r="C44" s="143"/>
      <c r="D44" s="142"/>
      <c r="E44" s="142"/>
      <c r="F44" s="142"/>
      <c r="G44" s="142"/>
      <c r="H44">
        <f>MDS!$AC$18</f>
        <v>0</v>
      </c>
      <c r="I44" s="142"/>
      <c r="J44">
        <f>MDS!$AB$18</f>
        <v>0</v>
      </c>
    </row>
    <row r="45" spans="1:11" s="9" customFormat="1" ht="23" customHeight="1">
      <c r="A45" s="342" t="s">
        <v>34</v>
      </c>
      <c r="B45" s="24" t="s">
        <v>36</v>
      </c>
      <c r="C45" s="136"/>
      <c r="D45" s="24">
        <f>MDS!$AE$18</f>
        <v>23</v>
      </c>
      <c r="E45" s="24">
        <f>MDS!$AF$18</f>
        <v>23</v>
      </c>
      <c r="F45" s="24">
        <f>MDS!$AG$18</f>
        <v>0</v>
      </c>
      <c r="G45" s="24">
        <f>MDS!$AH$18</f>
        <v>0</v>
      </c>
      <c r="H45" s="24">
        <f>MDS!$AI$18</f>
        <v>0</v>
      </c>
      <c r="I45" s="137"/>
      <c r="J45" s="137"/>
      <c r="K45" s="15"/>
    </row>
    <row r="46" spans="1:11" s="9" customFormat="1" ht="23" customHeight="1">
      <c r="A46" s="343"/>
      <c r="B46" s="24" t="s">
        <v>37</v>
      </c>
      <c r="C46" s="136"/>
      <c r="D46" s="24">
        <f>MDS!$AK$18</f>
        <v>8</v>
      </c>
      <c r="E46" s="24">
        <f>MDS!$AL$18</f>
        <v>0</v>
      </c>
      <c r="F46" s="24">
        <f>MDS!$AM$18</f>
        <v>0</v>
      </c>
      <c r="G46" s="24">
        <f>MDS!$AN$18</f>
        <v>0</v>
      </c>
      <c r="H46" s="24">
        <f>MDS!$AO$18</f>
        <v>0</v>
      </c>
      <c r="I46" s="24">
        <f>MDS!$AP$18</f>
        <v>0</v>
      </c>
      <c r="J46" s="24">
        <f>MDS!$AQ$18</f>
        <v>0</v>
      </c>
      <c r="K46" s="15"/>
    </row>
    <row r="47" spans="1:11" s="9" customFormat="1" ht="21" customHeight="1">
      <c r="A47" s="335" t="s">
        <v>35</v>
      </c>
      <c r="B47" s="24" t="s">
        <v>36</v>
      </c>
      <c r="C47" s="136"/>
      <c r="D47" s="24">
        <f>MDS!$AT$18</f>
        <v>0</v>
      </c>
      <c r="E47" s="137"/>
      <c r="F47" s="24">
        <f>MDS!$AU$18</f>
        <v>0</v>
      </c>
      <c r="G47" s="24">
        <f>MDS!$AV$18</f>
        <v>0</v>
      </c>
      <c r="H47" s="24">
        <f>MDS!$AW$18</f>
        <v>0</v>
      </c>
      <c r="I47" s="137"/>
      <c r="J47" s="137"/>
      <c r="K47" s="15"/>
    </row>
    <row r="48" spans="1:11" s="9" customFormat="1" ht="24.5" customHeight="1">
      <c r="A48" s="335"/>
      <c r="B48" s="24" t="s">
        <v>37</v>
      </c>
      <c r="C48" s="136"/>
      <c r="D48" s="24">
        <f>MDS!$AY$18</f>
        <v>0</v>
      </c>
      <c r="E48" s="24">
        <f>MDS!$AZ$18</f>
        <v>0</v>
      </c>
      <c r="F48" s="24">
        <f>MDS!$BA$18</f>
        <v>0</v>
      </c>
      <c r="G48" s="24">
        <f>MDS!$BB$18</f>
        <v>0</v>
      </c>
      <c r="H48" s="24">
        <f>MDS!$BC$18</f>
        <v>0</v>
      </c>
      <c r="I48" s="24">
        <f>MDS!$BD$18</f>
        <v>0</v>
      </c>
      <c r="J48" s="24">
        <f>MDS!$BE$18</f>
        <v>0</v>
      </c>
      <c r="K48" s="15"/>
    </row>
    <row r="49" spans="1:11" s="3" customFormat="1" ht="18" customHeight="1">
      <c r="A49" s="335" t="s">
        <v>38</v>
      </c>
      <c r="B49" s="24" t="s">
        <v>36</v>
      </c>
      <c r="C49" s="136"/>
      <c r="D49" s="24">
        <f>MDS!$BH$18</f>
        <v>0</v>
      </c>
      <c r="E49" s="137"/>
      <c r="F49" s="24">
        <f>MDS!$BI$18</f>
        <v>0</v>
      </c>
      <c r="G49" s="24">
        <f>MDS!$BJ$18</f>
        <v>0</v>
      </c>
      <c r="H49" s="24">
        <f>MDS!$BK$18</f>
        <v>0</v>
      </c>
      <c r="I49" s="137"/>
      <c r="J49" s="137"/>
      <c r="K49" s="15"/>
    </row>
    <row r="50" spans="1:11" s="3" customFormat="1" ht="18" customHeight="1">
      <c r="A50" s="335"/>
      <c r="B50" s="24" t="s">
        <v>37</v>
      </c>
      <c r="C50" s="136"/>
      <c r="D50" s="24">
        <f>MDS!$BM$18</f>
        <v>0</v>
      </c>
      <c r="E50" s="24">
        <f>MDS!$BN$18</f>
        <v>0</v>
      </c>
      <c r="F50" s="24">
        <f>MDS!$BO$18</f>
        <v>0</v>
      </c>
      <c r="G50" s="24">
        <f>MDS!$BP$18</f>
        <v>0</v>
      </c>
      <c r="H50" s="24">
        <f>MDS!$BQ$18</f>
        <v>0</v>
      </c>
      <c r="I50" s="24">
        <f>MDS!$BR$18</f>
        <v>0</v>
      </c>
      <c r="J50" s="24">
        <f>MDS!$BS$18</f>
        <v>0</v>
      </c>
      <c r="K50" s="15"/>
    </row>
    <row r="51" spans="1:11" s="3" customFormat="1" ht="18" customHeight="1">
      <c r="A51" s="335" t="s">
        <v>39</v>
      </c>
      <c r="B51" s="24" t="s">
        <v>36</v>
      </c>
      <c r="C51" s="136"/>
      <c r="D51" s="24">
        <f>MDS!$BV$18</f>
        <v>0</v>
      </c>
      <c r="E51" s="137"/>
      <c r="F51" s="24">
        <f>MDS!$BW$18</f>
        <v>0</v>
      </c>
      <c r="G51" s="24">
        <f>MDS!$BX$18</f>
        <v>0</v>
      </c>
      <c r="H51" s="24">
        <f>MDS!$BY$18</f>
        <v>0</v>
      </c>
      <c r="I51" s="137"/>
      <c r="J51" s="137"/>
      <c r="K51" s="15"/>
    </row>
    <row r="52" spans="1:11" s="3" customFormat="1" ht="18" customHeight="1">
      <c r="A52" s="335"/>
      <c r="B52" s="24" t="s">
        <v>37</v>
      </c>
      <c r="C52" s="136"/>
      <c r="D52" s="24">
        <f>MDS!$CA$18</f>
        <v>0</v>
      </c>
      <c r="E52" s="24">
        <f>MDS!$CB$18</f>
        <v>0</v>
      </c>
      <c r="F52" s="24">
        <f>MDS!$CC$18</f>
        <v>0</v>
      </c>
      <c r="G52" s="24">
        <f>MDS!$CD$18</f>
        <v>0</v>
      </c>
      <c r="H52" s="24">
        <f>MDS!$CE$18</f>
        <v>0</v>
      </c>
      <c r="I52" s="24">
        <f>MDS!$CF$18</f>
        <v>0</v>
      </c>
      <c r="J52" s="24">
        <f>MDS!$CG$18</f>
        <v>0</v>
      </c>
      <c r="K52" s="15"/>
    </row>
    <row r="53" spans="1:11" s="3" customFormat="1" ht="18" customHeight="1">
      <c r="A53" s="335" t="s">
        <v>40</v>
      </c>
      <c r="B53" s="24" t="s">
        <v>36</v>
      </c>
      <c r="C53" s="136"/>
      <c r="D53" s="24">
        <f>MDS!$CJ$18</f>
        <v>0</v>
      </c>
      <c r="E53" s="137"/>
      <c r="F53" s="24">
        <f>MDS!$CK$18</f>
        <v>0</v>
      </c>
      <c r="G53" s="24">
        <f>MDS!$CL$18</f>
        <v>0</v>
      </c>
      <c r="H53" s="24">
        <f>MDS!$CM$18</f>
        <v>0</v>
      </c>
      <c r="I53" s="137"/>
      <c r="J53" s="137"/>
      <c r="K53" s="340" t="str">
        <f>MDS!$B$18</f>
        <v>Cadeia Civil PS</v>
      </c>
    </row>
    <row r="54" spans="1:11" s="3" customFormat="1" ht="18" customHeight="1">
      <c r="A54" s="335"/>
      <c r="B54" s="24" t="s">
        <v>37</v>
      </c>
      <c r="C54" s="136"/>
      <c r="D54" s="24">
        <f>MDS!$CO$18</f>
        <v>0</v>
      </c>
      <c r="E54" s="24">
        <f>MDS!$CP$18</f>
        <v>0</v>
      </c>
      <c r="F54" s="24">
        <f>MDS!$CQ$18</f>
        <v>0</v>
      </c>
      <c r="G54" s="24">
        <f>MDS!$CR$18</f>
        <v>0</v>
      </c>
      <c r="H54" s="24">
        <f>MDS!$CS$18</f>
        <v>0</v>
      </c>
      <c r="I54" s="24">
        <f>MDS!$CT$18</f>
        <v>0</v>
      </c>
      <c r="J54" s="24">
        <f>MDS!$CU$18</f>
        <v>0</v>
      </c>
      <c r="K54" s="340"/>
    </row>
    <row r="55" spans="1:11" s="9" customFormat="1" ht="18" customHeight="1">
      <c r="A55" s="335" t="s">
        <v>41</v>
      </c>
      <c r="B55" s="24" t="s">
        <v>36</v>
      </c>
      <c r="C55" s="136"/>
      <c r="D55" s="24">
        <f>MDS!$CX$18</f>
        <v>0</v>
      </c>
      <c r="E55" s="137"/>
      <c r="F55" s="24">
        <f>MDS!$CY$18</f>
        <v>0</v>
      </c>
      <c r="G55" s="24">
        <f>MDS!$CZ$18</f>
        <v>0</v>
      </c>
      <c r="H55" s="24">
        <f>MDS!$DA$18</f>
        <v>0</v>
      </c>
      <c r="I55" s="137"/>
      <c r="J55" s="137"/>
      <c r="K55" s="340"/>
    </row>
    <row r="56" spans="1:11" s="9" customFormat="1" ht="18" customHeight="1">
      <c r="A56" s="335"/>
      <c r="B56" s="24" t="s">
        <v>37</v>
      </c>
      <c r="C56" s="136"/>
      <c r="D56" s="24">
        <f>MDS!$DC$18</f>
        <v>0</v>
      </c>
      <c r="E56" s="24">
        <f>MDS!$DD$18</f>
        <v>0</v>
      </c>
      <c r="F56" s="24">
        <f>MDS!$DE$18</f>
        <v>0</v>
      </c>
      <c r="G56" s="24">
        <f>MDS!$DF$18</f>
        <v>0</v>
      </c>
      <c r="H56" s="24">
        <f>MDS!$DG$18</f>
        <v>0</v>
      </c>
      <c r="I56" s="24">
        <f>MDS!$DH$18</f>
        <v>0</v>
      </c>
      <c r="J56" s="24">
        <f>MDS!$DI$18</f>
        <v>0</v>
      </c>
      <c r="K56" s="340"/>
    </row>
    <row r="57" spans="1:11" s="9" customFormat="1" ht="18" customHeight="1">
      <c r="A57" s="335" t="s">
        <v>42</v>
      </c>
      <c r="B57" s="24" t="s">
        <v>36</v>
      </c>
      <c r="C57" s="136"/>
      <c r="D57" s="24">
        <f>MDS!$DL$18</f>
        <v>23</v>
      </c>
      <c r="E57" s="137"/>
      <c r="F57" s="24">
        <f>MDS!$DM$18</f>
        <v>0</v>
      </c>
      <c r="G57" s="24">
        <f>MDS!$DN$18</f>
        <v>0</v>
      </c>
      <c r="H57" s="24">
        <f>MDS!$DO$18</f>
        <v>0</v>
      </c>
      <c r="I57" s="137"/>
      <c r="J57" s="137"/>
      <c r="K57" s="340"/>
    </row>
    <row r="58" spans="1:11" s="3" customFormat="1" ht="18" customHeight="1">
      <c r="A58" s="335"/>
      <c r="B58" s="24" t="s">
        <v>37</v>
      </c>
      <c r="C58" s="136"/>
      <c r="D58" s="24">
        <f>MDS!$DQ$18</f>
        <v>8</v>
      </c>
      <c r="E58" s="24">
        <f>MDS!$DR$18</f>
        <v>0</v>
      </c>
      <c r="F58" s="24">
        <f>MDS!$DS$18</f>
        <v>0</v>
      </c>
      <c r="G58" s="24">
        <f>MDS!$DT$18</f>
        <v>0</v>
      </c>
      <c r="H58" s="24">
        <f>MDS!$DU$18</f>
        <v>0</v>
      </c>
      <c r="I58" s="24">
        <f>MDS!$DV$18</f>
        <v>0</v>
      </c>
      <c r="J58" s="24">
        <f>MDS!$DW$18</f>
        <v>0</v>
      </c>
      <c r="K58" s="340"/>
    </row>
    <row r="59" spans="1:11" s="3" customFormat="1" ht="18" customHeight="1">
      <c r="A59" s="335" t="s">
        <v>43</v>
      </c>
      <c r="B59" s="24" t="s">
        <v>36</v>
      </c>
      <c r="C59" s="136"/>
      <c r="D59" s="24">
        <f>MDS!$DZ$18</f>
        <v>0</v>
      </c>
      <c r="E59" s="137"/>
      <c r="F59" s="24">
        <f>MDS!$EA$18</f>
        <v>0</v>
      </c>
      <c r="G59" s="24">
        <f>MDS!$EB$18</f>
        <v>0</v>
      </c>
      <c r="H59" s="24">
        <f>MDS!$EC$18</f>
        <v>0</v>
      </c>
      <c r="I59" s="137"/>
      <c r="J59" s="137"/>
      <c r="K59" s="340"/>
    </row>
    <row r="60" spans="1:11" s="3" customFormat="1" ht="18" customHeight="1">
      <c r="A60" s="335"/>
      <c r="B60" s="24" t="s">
        <v>37</v>
      </c>
      <c r="C60" s="136"/>
      <c r="D60" s="24">
        <f>MDS!$ED$18</f>
        <v>0</v>
      </c>
      <c r="E60" s="24">
        <f>MDS!$EE$18</f>
        <v>0</v>
      </c>
      <c r="F60" s="24">
        <f>MDS!$EF$18</f>
        <v>0</v>
      </c>
      <c r="G60" s="24">
        <f>MDS!$EG$18</f>
        <v>0</v>
      </c>
      <c r="H60" s="24">
        <f>MDS!$EH$18</f>
        <v>0</v>
      </c>
      <c r="I60" s="24">
        <f>MDS!$EI$18</f>
        <v>0</v>
      </c>
      <c r="J60" s="24">
        <f>MDS!$EJ$18</f>
        <v>0</v>
      </c>
      <c r="K60" s="340"/>
    </row>
    <row r="61" spans="1:11" s="3" customFormat="1" ht="18" customHeight="1">
      <c r="A61" s="335" t="s">
        <v>44</v>
      </c>
      <c r="B61" s="24" t="s">
        <v>36</v>
      </c>
      <c r="C61" s="136"/>
      <c r="D61" s="24">
        <f>MDS!$EM$18</f>
        <v>0</v>
      </c>
      <c r="E61" s="24">
        <f>MDS!$EN$18</f>
        <v>0</v>
      </c>
      <c r="F61" s="24">
        <f>MDS!$EO$18</f>
        <v>0</v>
      </c>
      <c r="G61" s="24">
        <f>MDS!$EP$18</f>
        <v>0</v>
      </c>
      <c r="H61" s="24">
        <f>MDS!$EQ$18</f>
        <v>0</v>
      </c>
      <c r="I61" s="24">
        <f>MDS!$ER$18</f>
        <v>0</v>
      </c>
      <c r="J61" s="24">
        <f>MDS!$ES$18</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MDS!$EU$18</f>
        <v>0</v>
      </c>
      <c r="E63" s="24">
        <f>MDS!$EV$18</f>
        <v>0</v>
      </c>
      <c r="F63" s="24">
        <f>MDS!$EW$18</f>
        <v>0</v>
      </c>
      <c r="G63" s="24">
        <f>MDS!$EX$18</f>
        <v>0</v>
      </c>
      <c r="H63" s="24">
        <f>MDS!$EY$18</f>
        <v>0</v>
      </c>
      <c r="I63" s="24">
        <f>MDS!$EZ$18</f>
        <v>0</v>
      </c>
      <c r="J63" s="24">
        <f>MDS!$FA$18</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MDS!$FC$18</f>
        <v>0</v>
      </c>
      <c r="E65" s="24">
        <f>MDS!$FD$18</f>
        <v>0</v>
      </c>
      <c r="F65" s="24">
        <f>MDS!$FE$18</f>
        <v>0</v>
      </c>
      <c r="G65" s="24">
        <f>MDS!$FF$18</f>
        <v>0</v>
      </c>
      <c r="H65" s="24">
        <f>MDS!$FG$18</f>
        <v>0</v>
      </c>
      <c r="I65" s="24">
        <f>MDS!$FH$18</f>
        <v>0</v>
      </c>
      <c r="J65" s="24">
        <f>MDS!$FI$18</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MDS!$FK$18</f>
        <v>0</v>
      </c>
      <c r="E67" s="24">
        <f>MDS!$FL$18</f>
        <v>0</v>
      </c>
      <c r="F67" s="24">
        <f>MDS!$FM$18</f>
        <v>0</v>
      </c>
      <c r="G67" s="24">
        <f>MDS!$FN$18</f>
        <v>0</v>
      </c>
      <c r="H67" s="24">
        <f>MDS!$FO$18</f>
        <v>0</v>
      </c>
      <c r="I67" s="24">
        <f>MDS!$FP$18</f>
        <v>0</v>
      </c>
      <c r="J67" s="24">
        <f>MDS!$FQ$18</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MDS!$FS$18</f>
        <v>0</v>
      </c>
      <c r="E69" s="24">
        <f>MDS!$FT$18</f>
        <v>0</v>
      </c>
      <c r="F69" s="24">
        <f>MDS!$FU$18</f>
        <v>0</v>
      </c>
      <c r="G69" s="24">
        <f>MDS!$FV$18</f>
        <v>0</v>
      </c>
      <c r="H69" s="24">
        <f>MDS!$FW$18</f>
        <v>0</v>
      </c>
      <c r="I69" s="24">
        <f>MDS!$FX$18</f>
        <v>0</v>
      </c>
      <c r="J69" s="24">
        <f>MDS!$FY$18</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MDS!$GA$18</f>
        <v>0</v>
      </c>
      <c r="E71" s="24">
        <f>MDS!$GB$18</f>
        <v>0</v>
      </c>
      <c r="F71" s="24">
        <f>MDS!$GC$18</f>
        <v>0</v>
      </c>
      <c r="G71" s="24">
        <f>MDS!$GD$18</f>
        <v>0</v>
      </c>
      <c r="H71" s="24">
        <f>MDS!$GE$18</f>
        <v>0</v>
      </c>
      <c r="I71" s="24">
        <f>MDS!$GF$18</f>
        <v>0</v>
      </c>
      <c r="J71" s="24">
        <f>MDS!$GG$18</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MDS!$GI$18</f>
        <v>1</v>
      </c>
      <c r="E73" s="24">
        <f>MDS!$GJ$18</f>
        <v>0</v>
      </c>
      <c r="F73" s="24">
        <f>MDS!$GK$18</f>
        <v>0</v>
      </c>
      <c r="G73" s="24">
        <f>MDS!$GL$18</f>
        <v>0</v>
      </c>
      <c r="H73" s="24">
        <f>MDS!$GM$18</f>
        <v>0</v>
      </c>
      <c r="I73" s="24">
        <f>MDS!$GN$18</f>
        <v>0</v>
      </c>
      <c r="J73" s="24">
        <f>MDS!$GO$18</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MDS!$GQ$18</f>
        <v>0</v>
      </c>
      <c r="E75" s="24">
        <f>MDS!$GR$18</f>
        <v>0</v>
      </c>
      <c r="F75" s="24">
        <f>MDS!$GS$18</f>
        <v>0</v>
      </c>
      <c r="G75" s="24">
        <f>MDS!$GT$18</f>
        <v>0</v>
      </c>
      <c r="H75" s="24">
        <f>MDS!$GU$18</f>
        <v>0</v>
      </c>
      <c r="I75" s="24">
        <f>MDS!$GV$18</f>
        <v>0</v>
      </c>
      <c r="J75" s="24">
        <f>MDS!$GW$18</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MDS!$GY$18</f>
        <v>0</v>
      </c>
      <c r="E77" s="24">
        <f>MDS!$GZ$18</f>
        <v>0</v>
      </c>
      <c r="F77" s="24">
        <f>MDS!$HA$18</f>
        <v>0</v>
      </c>
      <c r="G77" s="24">
        <f>MDS!$HB$18</f>
        <v>0</v>
      </c>
      <c r="H77" s="24">
        <f>MDS!$HC$18</f>
        <v>0</v>
      </c>
      <c r="I77" s="24">
        <f>MDS!$HD$18</f>
        <v>0</v>
      </c>
      <c r="J77" s="24">
        <f>MDS!$HE$18</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MDS!$HG$18</f>
        <v>0</v>
      </c>
      <c r="E79" s="24">
        <f>MDS!$HH$18</f>
        <v>0</v>
      </c>
      <c r="F79" s="24">
        <f>MDS!$HI$18</f>
        <v>0</v>
      </c>
      <c r="G79" s="24">
        <f>MDS!$HJ$18</f>
        <v>0</v>
      </c>
      <c r="H79" s="24">
        <f>MDS!$HK$18</f>
        <v>0</v>
      </c>
      <c r="I79" s="24">
        <f>MDS!$HL$18</f>
        <v>0</v>
      </c>
      <c r="J79" s="24">
        <f>MDS!$HM$18</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MDS!$HO$18</f>
        <v>0</v>
      </c>
      <c r="E81" s="24">
        <f>MDS!$HP$18</f>
        <v>0</v>
      </c>
      <c r="F81" s="24">
        <f>MDS!$HQ$18</f>
        <v>0</v>
      </c>
      <c r="G81" s="24">
        <f>MDS!$HR$18</f>
        <v>0</v>
      </c>
      <c r="H81" s="24">
        <f>MDS!$HS$18</f>
        <v>0</v>
      </c>
      <c r="I81" s="24">
        <f>MDS!$HT$18</f>
        <v>0</v>
      </c>
      <c r="J81" s="24">
        <f>MDS!$HU$18</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MDS!$HX$18</f>
        <v>0</v>
      </c>
      <c r="I83" s="137"/>
      <c r="J83" s="24">
        <f>MDS!$HZ$18</f>
        <v>0</v>
      </c>
      <c r="K83" s="340"/>
    </row>
    <row r="84" spans="1:11" s="3" customFormat="1" ht="25" customHeight="1">
      <c r="A84" s="350"/>
      <c r="B84" s="24" t="s">
        <v>37</v>
      </c>
      <c r="C84" s="136"/>
      <c r="D84" s="24">
        <f>MDS!$IA$18</f>
        <v>0</v>
      </c>
      <c r="E84" s="24">
        <f>MDS!$IB$18</f>
        <v>0</v>
      </c>
      <c r="F84" s="24">
        <f>MDS!$IC$18</f>
        <v>0</v>
      </c>
      <c r="G84" s="24">
        <f>MDS!$ID$18</f>
        <v>0</v>
      </c>
      <c r="H84" s="24">
        <f>MDS!$IE$18</f>
        <v>0</v>
      </c>
      <c r="I84" s="24">
        <f>MDS!$IF$18</f>
        <v>0</v>
      </c>
      <c r="J84" s="24">
        <f>MDS!$IG$18</f>
        <v>0</v>
      </c>
      <c r="K84" s="340"/>
    </row>
    <row r="85" spans="1:11">
      <c r="A85" s="140" t="s">
        <v>689</v>
      </c>
      <c r="B85" s="24" t="s">
        <v>36</v>
      </c>
      <c r="C85" s="136"/>
      <c r="D85" s="24">
        <f>MDS!$II$18</f>
        <v>32</v>
      </c>
      <c r="E85" s="24">
        <f>MDS!$IJ$18</f>
        <v>0</v>
      </c>
      <c r="F85" s="24">
        <f>MDS!$IK$18</f>
        <v>0</v>
      </c>
      <c r="G85" s="24">
        <f>MDS!$IL$18</f>
        <v>0</v>
      </c>
      <c r="H85" s="24">
        <f>MDS!$IM$18</f>
        <v>0</v>
      </c>
      <c r="I85" s="24">
        <f>MDS!$IN$18</f>
        <v>0</v>
      </c>
      <c r="J85" s="24">
        <f>MDS!$IO$18</f>
        <v>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73FEA"/>
    <pageSetUpPr fitToPage="1"/>
  </sheetPr>
  <dimension ref="A1:K85"/>
  <sheetViews>
    <sheetView showGridLines="0" view="pageBreakPreview" topLeftCell="A26"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IM_ER!$DX$19</f>
        <v>0</v>
      </c>
      <c r="C10" s="12">
        <f>IM_ER!$DY$19</f>
        <v>0</v>
      </c>
      <c r="D10" s="12">
        <f>IM_ER!$DZ$19</f>
        <v>0</v>
      </c>
      <c r="E10" s="12">
        <f>IM_ER!$EA$19</f>
        <v>0</v>
      </c>
      <c r="F10" s="12">
        <f>IM_ER!$EB$19</f>
        <v>0</v>
      </c>
      <c r="G10" s="12">
        <f>IM_ER!$EC$19</f>
        <v>0</v>
      </c>
      <c r="H10" s="22" t="str">
        <f>IFERROR(D10/(B10-F10),"")</f>
        <v/>
      </c>
      <c r="I10" s="14"/>
      <c r="J10" s="14"/>
      <c r="K10" s="340"/>
    </row>
    <row r="11" spans="1:11" s="3" customFormat="1" ht="18" customHeight="1">
      <c r="A11" s="11" t="s">
        <v>8</v>
      </c>
      <c r="B11" s="12">
        <f>IM_ER!$FG$19</f>
        <v>1</v>
      </c>
      <c r="C11" s="12">
        <f>IM_ER!$FH$19</f>
        <v>0</v>
      </c>
      <c r="D11" s="12">
        <f>IM_ER!$FI$19</f>
        <v>0</v>
      </c>
      <c r="E11" s="12">
        <f>IM_ER!$FJ$19</f>
        <v>1</v>
      </c>
      <c r="F11" s="12">
        <f>IM_ER!$FK$19</f>
        <v>0</v>
      </c>
      <c r="G11" s="12">
        <f>IM_ER!$FL$19</f>
        <v>0</v>
      </c>
      <c r="H11" s="22">
        <f>IFERROR(D11/(B11-F11),"")</f>
        <v>0</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IM_ER!$EE$19</f>
        <v>0</v>
      </c>
      <c r="C14" s="12">
        <f>IM_ER!$EF$19</f>
        <v>0</v>
      </c>
      <c r="D14" s="12">
        <f>IM_ER!$EG$19</f>
        <v>0</v>
      </c>
      <c r="E14" s="12">
        <f>IM_ER!$EH$19</f>
        <v>0</v>
      </c>
      <c r="F14" s="12">
        <f>IM_ER!$EI$19</f>
        <v>0</v>
      </c>
      <c r="G14" s="12">
        <f>IM_ER!$EJ$19</f>
        <v>0</v>
      </c>
      <c r="H14" s="22" t="str">
        <f>IFERROR(D14/(B14-F14),"")</f>
        <v/>
      </c>
      <c r="I14" s="14"/>
      <c r="J14" s="14"/>
      <c r="K14" s="340"/>
    </row>
    <row r="15" spans="1:11" s="13" customFormat="1" ht="18" customHeight="1">
      <c r="A15" s="11" t="s">
        <v>8</v>
      </c>
      <c r="B15" s="12">
        <f>IM_ER!$FO$19</f>
        <v>0</v>
      </c>
      <c r="C15" s="12">
        <f>IM_ER!$FP$19</f>
        <v>0</v>
      </c>
      <c r="D15" s="12">
        <f>IM_ER!$FQ$19</f>
        <v>0</v>
      </c>
      <c r="E15" s="12">
        <f>IM_ER!$FR$19</f>
        <v>0</v>
      </c>
      <c r="F15" s="12">
        <f>IM_ER!$FS$19</f>
        <v>0</v>
      </c>
      <c r="G15" s="12">
        <f>IM_ER!$FT$19</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IM_ER!$EL$19</f>
        <v>0</v>
      </c>
      <c r="C18" s="12">
        <f>IM_ER!$EM$19</f>
        <v>0</v>
      </c>
      <c r="D18" s="12">
        <f>IM_ER!$EN$19</f>
        <v>0</v>
      </c>
      <c r="E18" s="12">
        <f>IM_ER!$EO$19</f>
        <v>0</v>
      </c>
      <c r="F18" s="12">
        <f>IM_ER!$EP$19</f>
        <v>0</v>
      </c>
      <c r="G18" s="12">
        <f>IM_ER!$EQ$19</f>
        <v>0</v>
      </c>
      <c r="H18" s="22" t="str">
        <f>IFERROR(D18/(B18-F18),"")</f>
        <v/>
      </c>
      <c r="I18" s="14"/>
      <c r="J18" s="14"/>
      <c r="K18" s="340"/>
    </row>
    <row r="19" spans="1:11" s="3" customFormat="1" ht="18" customHeight="1">
      <c r="A19" s="11" t="s">
        <v>8</v>
      </c>
      <c r="B19" s="12">
        <f>IM_ER!$FW$19</f>
        <v>0</v>
      </c>
      <c r="C19" s="12">
        <f>IM_ER!$FX$19</f>
        <v>0</v>
      </c>
      <c r="D19" s="12">
        <f>IM_ER!$FY$19</f>
        <v>0</v>
      </c>
      <c r="E19" s="12">
        <f>IM_ER!$FZ$19</f>
        <v>0</v>
      </c>
      <c r="F19" s="12">
        <f>IM_ER!$GA$19</f>
        <v>0</v>
      </c>
      <c r="G19" s="12">
        <f>IM_ER!$GB$19</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IM_ER!$ES$19</f>
        <v>0</v>
      </c>
      <c r="C22" s="12">
        <f>IM_ER!$ET$19</f>
        <v>0</v>
      </c>
      <c r="D22" s="12">
        <f>IM_ER!$EU$19</f>
        <v>0</v>
      </c>
      <c r="E22" s="12">
        <f>IM_ER!$EV$19</f>
        <v>0</v>
      </c>
      <c r="F22" s="12">
        <f>IM_ER!$EW$19</f>
        <v>0</v>
      </c>
      <c r="G22" s="12">
        <f>IM_ER!$EX$19</f>
        <v>0</v>
      </c>
      <c r="H22" s="22" t="str">
        <f>IFERROR(D22/(B22-F22),"")</f>
        <v/>
      </c>
      <c r="I22" s="14"/>
      <c r="J22" s="14"/>
      <c r="K22" s="340"/>
    </row>
    <row r="23" spans="1:11" s="9" customFormat="1" ht="18" customHeight="1">
      <c r="A23" s="11" t="s">
        <v>8</v>
      </c>
      <c r="B23" s="12">
        <f>IM_ER!$GE$19</f>
        <v>1</v>
      </c>
      <c r="C23" s="12">
        <f>IM_ER!$GF$19</f>
        <v>0</v>
      </c>
      <c r="D23" s="12">
        <f>IM_ER!$GG$19</f>
        <v>0</v>
      </c>
      <c r="E23" s="12">
        <f>IM_ER!$GH$19</f>
        <v>1</v>
      </c>
      <c r="F23" s="12">
        <f>IM_ER!$GI$19</f>
        <v>0</v>
      </c>
      <c r="G23" s="12">
        <f>IM_ER!$GJ$19</f>
        <v>0</v>
      </c>
      <c r="H23" s="22">
        <f>IFERROR(D23/(B23-F23),"")</f>
        <v>0</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IM_ER!$EZ$19</f>
        <v>0</v>
      </c>
      <c r="C26" s="12">
        <f>IM_ER!$FA$19</f>
        <v>0</v>
      </c>
      <c r="D26" s="12">
        <f>IM_ER!$FB$19</f>
        <v>0</v>
      </c>
      <c r="E26" s="12">
        <f>IM_ER!$FC$19</f>
        <v>0</v>
      </c>
      <c r="F26" s="12">
        <f>IM_ER!$FD$19</f>
        <v>0</v>
      </c>
      <c r="G26" s="12">
        <f>IM_ER!$FE$19</f>
        <v>0</v>
      </c>
      <c r="H26" s="22" t="str">
        <f>IFERROR(D26/(B26-F26),"")</f>
        <v/>
      </c>
      <c r="I26" s="14"/>
      <c r="J26" s="14"/>
      <c r="K26" s="340"/>
    </row>
    <row r="27" spans="1:11" s="3" customFormat="1" ht="18" customHeight="1">
      <c r="A27" s="11" t="s">
        <v>8</v>
      </c>
      <c r="B27" s="12">
        <f>IM_ER!$GM$19</f>
        <v>0</v>
      </c>
      <c r="C27" s="12">
        <f>IM_ER!$GN$19</f>
        <v>0</v>
      </c>
      <c r="D27" s="12">
        <f>IM_ER!$GO$19</f>
        <v>0</v>
      </c>
      <c r="E27" s="12">
        <f>IM_ER!$GP$19</f>
        <v>0</v>
      </c>
      <c r="F27" s="12">
        <f>IM_ER!$GQ$19</f>
        <v>0</v>
      </c>
      <c r="G27" s="12">
        <f>IM_ER!$GR$19</f>
        <v>0</v>
      </c>
      <c r="H27" s="22" t="str">
        <f>IFERROR(D27/(B27-F27),"")</f>
        <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Coorte12Meses!$I$19</f>
        <v>2</v>
      </c>
      <c r="C30" s="12">
        <f>SUM(Coorte12Meses!$J$19,Coorte12Meses!$L$19)</f>
        <v>2</v>
      </c>
      <c r="D30" s="22">
        <f>IFERROR(C30/B30,"")</f>
        <v>1</v>
      </c>
      <c r="E30" s="14"/>
      <c r="F30" s="14"/>
      <c r="G30" s="14"/>
      <c r="H30" s="14"/>
      <c r="I30" s="14"/>
      <c r="J30" s="14"/>
      <c r="K30" s="340"/>
    </row>
    <row r="31" spans="1:11" s="3" customFormat="1" ht="18" customHeight="1">
      <c r="A31" s="11" t="s">
        <v>24</v>
      </c>
      <c r="B31" s="12">
        <f>Coorte12Meses!$X$19</f>
        <v>5</v>
      </c>
      <c r="C31" s="12">
        <f>SUM(Coorte12Meses!$Y$19,Coorte12Meses!$AA$19)</f>
        <v>5</v>
      </c>
      <c r="D31" s="22">
        <f>IFERROR(C31/B31,"")</f>
        <v>1</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MDS!$G$19</f>
        <v>118</v>
      </c>
      <c r="E41" s="137"/>
      <c r="F41" s="24">
        <f>MDS!$H$19</f>
        <v>10</v>
      </c>
      <c r="G41" s="24">
        <f>MDS!$I$19</f>
        <v>16</v>
      </c>
      <c r="H41" s="24">
        <f>MDS!$J$19</f>
        <v>47</v>
      </c>
      <c r="I41" s="137"/>
      <c r="J41" s="137"/>
      <c r="K41" s="15"/>
    </row>
    <row r="42" spans="1:11" ht="29" customHeight="1">
      <c r="A42" s="140" t="s">
        <v>682</v>
      </c>
      <c r="B42" s="24" t="s">
        <v>36</v>
      </c>
      <c r="C42" s="136"/>
      <c r="D42" s="24">
        <f>MDS!$L$19</f>
        <v>21</v>
      </c>
      <c r="E42" s="24">
        <f>MDS!$M$19</f>
        <v>13</v>
      </c>
      <c r="F42" s="24">
        <f>MDS!$N$19</f>
        <v>1</v>
      </c>
      <c r="G42" s="24">
        <f>MDS!$O$19</f>
        <v>1</v>
      </c>
      <c r="H42" s="24">
        <f>MDS!$P$19</f>
        <v>6</v>
      </c>
      <c r="I42" s="24">
        <f>MDS!$Q$19</f>
        <v>0</v>
      </c>
      <c r="J42" s="24">
        <f>MDS!$R$19</f>
        <v>0</v>
      </c>
    </row>
    <row r="43" spans="1:11" ht="25" customHeight="1">
      <c r="A43" s="140" t="s">
        <v>683</v>
      </c>
      <c r="B43" s="24" t="s">
        <v>36</v>
      </c>
      <c r="C43" s="136"/>
      <c r="D43" s="24">
        <f>MDS!$T$19</f>
        <v>139</v>
      </c>
      <c r="E43" s="24">
        <f>MDS!$U$19</f>
        <v>13</v>
      </c>
      <c r="F43" s="24">
        <f>MDS!$V$19</f>
        <v>11</v>
      </c>
      <c r="G43" s="24">
        <f>MDS!$W$19</f>
        <v>17</v>
      </c>
      <c r="H43" s="24">
        <f>MDS!$X$19</f>
        <v>53</v>
      </c>
      <c r="I43" s="24">
        <f>MDS!$Y$19</f>
        <v>0</v>
      </c>
      <c r="J43" s="24">
        <f>MDS!$Z$19</f>
        <v>0</v>
      </c>
    </row>
    <row r="44" spans="1:11" ht="22" customHeight="1">
      <c r="A44" s="141" t="s">
        <v>684</v>
      </c>
      <c r="B44" s="24" t="s">
        <v>36</v>
      </c>
      <c r="C44" s="143"/>
      <c r="D44" s="142"/>
      <c r="E44" s="142"/>
      <c r="F44" s="142"/>
      <c r="G44" s="142"/>
      <c r="H44">
        <f>MDS!$AC$19</f>
        <v>0</v>
      </c>
      <c r="I44" s="142"/>
      <c r="J44">
        <f>MDS!$AB$19</f>
        <v>0</v>
      </c>
    </row>
    <row r="45" spans="1:11" s="9" customFormat="1" ht="23" customHeight="1">
      <c r="A45" s="342" t="s">
        <v>34</v>
      </c>
      <c r="B45" s="24" t="s">
        <v>36</v>
      </c>
      <c r="C45" s="136"/>
      <c r="D45" s="24">
        <f>MDS!$AE$19</f>
        <v>175</v>
      </c>
      <c r="E45" s="24">
        <f>MDS!$AF$19</f>
        <v>112</v>
      </c>
      <c r="F45" s="24">
        <f>MDS!$AG$19</f>
        <v>7</v>
      </c>
      <c r="G45" s="24">
        <f>MDS!$AH$19</f>
        <v>11</v>
      </c>
      <c r="H45" s="24">
        <f>MDS!$AI$19</f>
        <v>45</v>
      </c>
      <c r="I45" s="137"/>
      <c r="J45" s="137"/>
      <c r="K45" s="15"/>
    </row>
    <row r="46" spans="1:11" s="9" customFormat="1" ht="23" customHeight="1">
      <c r="A46" s="343"/>
      <c r="B46" s="24" t="s">
        <v>37</v>
      </c>
      <c r="C46" s="136"/>
      <c r="D46" s="24">
        <f>MDS!$AK$19</f>
        <v>18</v>
      </c>
      <c r="E46" s="24">
        <f>MDS!$AL$19</f>
        <v>0</v>
      </c>
      <c r="F46" s="24">
        <f>MDS!$AM$19</f>
        <v>1</v>
      </c>
      <c r="G46" s="24">
        <f>MDS!$AN$19</f>
        <v>1</v>
      </c>
      <c r="H46" s="24">
        <f>MDS!$AO$19</f>
        <v>6</v>
      </c>
      <c r="I46" s="24">
        <f>MDS!$AP$19</f>
        <v>0</v>
      </c>
      <c r="J46" s="24">
        <f>MDS!$AQ$19</f>
        <v>0</v>
      </c>
      <c r="K46" s="15"/>
    </row>
    <row r="47" spans="1:11" s="9" customFormat="1" ht="21" customHeight="1">
      <c r="A47" s="335" t="s">
        <v>35</v>
      </c>
      <c r="B47" s="24" t="s">
        <v>36</v>
      </c>
      <c r="C47" s="136"/>
      <c r="D47" s="24">
        <f>MDS!$AT$19</f>
        <v>112</v>
      </c>
      <c r="E47" s="137"/>
      <c r="F47" s="24">
        <f>MDS!$AU$19</f>
        <v>7</v>
      </c>
      <c r="G47" s="24">
        <f>MDS!$AV$19</f>
        <v>11</v>
      </c>
      <c r="H47" s="24">
        <f>MDS!$AW$19</f>
        <v>45</v>
      </c>
      <c r="I47" s="137"/>
      <c r="J47" s="137"/>
      <c r="K47" s="15"/>
    </row>
    <row r="48" spans="1:11" s="9" customFormat="1" ht="24.5" customHeight="1">
      <c r="A48" s="335"/>
      <c r="B48" s="24" t="s">
        <v>37</v>
      </c>
      <c r="C48" s="136"/>
      <c r="D48" s="24">
        <f>MDS!$AY$19</f>
        <v>18</v>
      </c>
      <c r="E48" s="24">
        <f>MDS!$AZ$19</f>
        <v>0</v>
      </c>
      <c r="F48" s="24">
        <f>MDS!$BA$19</f>
        <v>1</v>
      </c>
      <c r="G48" s="24">
        <f>MDS!$BB$19</f>
        <v>1</v>
      </c>
      <c r="H48" s="24">
        <f>MDS!$BC$19</f>
        <v>6</v>
      </c>
      <c r="I48" s="24">
        <f>MDS!$BD$19</f>
        <v>0</v>
      </c>
      <c r="J48" s="24">
        <f>MDS!$BE$19</f>
        <v>0</v>
      </c>
      <c r="K48" s="15"/>
    </row>
    <row r="49" spans="1:11" s="3" customFormat="1" ht="18" customHeight="1">
      <c r="A49" s="335" t="s">
        <v>38</v>
      </c>
      <c r="B49" s="24" t="s">
        <v>36</v>
      </c>
      <c r="C49" s="136"/>
      <c r="D49" s="24">
        <f>MDS!$BH$19</f>
        <v>0</v>
      </c>
      <c r="E49" s="137"/>
      <c r="F49" s="24">
        <f>MDS!$BI$19</f>
        <v>0</v>
      </c>
      <c r="G49" s="24">
        <f>MDS!$BJ$19</f>
        <v>0</v>
      </c>
      <c r="H49" s="24">
        <f>MDS!$BK$19</f>
        <v>0</v>
      </c>
      <c r="I49" s="137"/>
      <c r="J49" s="137"/>
      <c r="K49" s="15"/>
    </row>
    <row r="50" spans="1:11" s="3" customFormat="1" ht="18" customHeight="1">
      <c r="A50" s="335"/>
      <c r="B50" s="24" t="s">
        <v>37</v>
      </c>
      <c r="C50" s="136"/>
      <c r="D50" s="24">
        <f>MDS!$BM$19</f>
        <v>0</v>
      </c>
      <c r="E50" s="24">
        <f>MDS!$BN$19</f>
        <v>0</v>
      </c>
      <c r="F50" s="24">
        <f>MDS!$BO$19</f>
        <v>0</v>
      </c>
      <c r="G50" s="24">
        <f>MDS!$BP$19</f>
        <v>0</v>
      </c>
      <c r="H50" s="24">
        <f>MDS!$BQ$19</f>
        <v>0</v>
      </c>
      <c r="I50" s="24">
        <f>MDS!$BR$19</f>
        <v>0</v>
      </c>
      <c r="J50" s="24">
        <f>MDS!$BS$19</f>
        <v>0</v>
      </c>
      <c r="K50" s="15"/>
    </row>
    <row r="51" spans="1:11" s="3" customFormat="1" ht="18" customHeight="1">
      <c r="A51" s="335" t="s">
        <v>39</v>
      </c>
      <c r="B51" s="24" t="s">
        <v>36</v>
      </c>
      <c r="C51" s="136"/>
      <c r="D51" s="24">
        <f>MDS!$BV$19</f>
        <v>0</v>
      </c>
      <c r="E51" s="137"/>
      <c r="F51" s="24">
        <f>MDS!$BW$19</f>
        <v>0</v>
      </c>
      <c r="G51" s="24">
        <f>MDS!$BX$19</f>
        <v>0</v>
      </c>
      <c r="H51" s="24">
        <f>MDS!$BY$19</f>
        <v>0</v>
      </c>
      <c r="I51" s="137"/>
      <c r="J51" s="137"/>
      <c r="K51" s="15"/>
    </row>
    <row r="52" spans="1:11" s="3" customFormat="1" ht="18" customHeight="1">
      <c r="A52" s="335"/>
      <c r="B52" s="24" t="s">
        <v>37</v>
      </c>
      <c r="C52" s="136"/>
      <c r="D52" s="24">
        <f>MDS!$CA$19</f>
        <v>0</v>
      </c>
      <c r="E52" s="24">
        <f>MDS!$CB$19</f>
        <v>0</v>
      </c>
      <c r="F52" s="24">
        <f>MDS!$CC$19</f>
        <v>0</v>
      </c>
      <c r="G52" s="24">
        <f>MDS!$CD$19</f>
        <v>0</v>
      </c>
      <c r="H52" s="24">
        <f>MDS!$CE$19</f>
        <v>0</v>
      </c>
      <c r="I52" s="24">
        <f>MDS!$CF$19</f>
        <v>0</v>
      </c>
      <c r="J52" s="24">
        <f>MDS!$CG$19</f>
        <v>0</v>
      </c>
      <c r="K52" s="15"/>
    </row>
    <row r="53" spans="1:11" s="3" customFormat="1" ht="18" customHeight="1">
      <c r="A53" s="335" t="s">
        <v>40</v>
      </c>
      <c r="B53" s="24" t="s">
        <v>36</v>
      </c>
      <c r="C53" s="136"/>
      <c r="D53" s="24">
        <f>MDS!$CJ$19</f>
        <v>0</v>
      </c>
      <c r="E53" s="137"/>
      <c r="F53" s="24">
        <f>MDS!$CK$19</f>
        <v>0</v>
      </c>
      <c r="G53" s="24">
        <f>MDS!$CL$19</f>
        <v>0</v>
      </c>
      <c r="H53" s="24">
        <f>MDS!$CM$19</f>
        <v>0</v>
      </c>
      <c r="I53" s="137"/>
      <c r="J53" s="137"/>
      <c r="K53" s="340" t="str">
        <f>MDS!$B$19</f>
        <v>HC Maputo</v>
      </c>
    </row>
    <row r="54" spans="1:11" s="3" customFormat="1" ht="18" customHeight="1">
      <c r="A54" s="335"/>
      <c r="B54" s="24" t="s">
        <v>37</v>
      </c>
      <c r="C54" s="136"/>
      <c r="D54" s="24">
        <f>MDS!$CO$19</f>
        <v>0</v>
      </c>
      <c r="E54" s="24">
        <f>MDS!$CP$19</f>
        <v>0</v>
      </c>
      <c r="F54" s="24">
        <f>MDS!$CQ$19</f>
        <v>0</v>
      </c>
      <c r="G54" s="24">
        <f>MDS!$CR$19</f>
        <v>0</v>
      </c>
      <c r="H54" s="24">
        <f>MDS!$CS$19</f>
        <v>0</v>
      </c>
      <c r="I54" s="24">
        <f>MDS!$CT$19</f>
        <v>0</v>
      </c>
      <c r="J54" s="24">
        <f>MDS!$CU$19</f>
        <v>0</v>
      </c>
      <c r="K54" s="340"/>
    </row>
    <row r="55" spans="1:11" s="9" customFormat="1" ht="18" customHeight="1">
      <c r="A55" s="335" t="s">
        <v>41</v>
      </c>
      <c r="B55" s="24" t="s">
        <v>36</v>
      </c>
      <c r="C55" s="136"/>
      <c r="D55" s="24">
        <f>MDS!$CX$19</f>
        <v>0</v>
      </c>
      <c r="E55" s="137"/>
      <c r="F55" s="24">
        <f>MDS!$CY$19</f>
        <v>0</v>
      </c>
      <c r="G55" s="24">
        <f>MDS!$CZ$19</f>
        <v>0</v>
      </c>
      <c r="H55" s="24">
        <f>MDS!$DA$19</f>
        <v>0</v>
      </c>
      <c r="I55" s="137"/>
      <c r="J55" s="137"/>
      <c r="K55" s="340"/>
    </row>
    <row r="56" spans="1:11" s="9" customFormat="1" ht="18" customHeight="1">
      <c r="A56" s="335"/>
      <c r="B56" s="24" t="s">
        <v>37</v>
      </c>
      <c r="C56" s="136"/>
      <c r="D56" s="24">
        <f>MDS!$DC$19</f>
        <v>0</v>
      </c>
      <c r="E56" s="24">
        <f>MDS!$DD$19</f>
        <v>0</v>
      </c>
      <c r="F56" s="24">
        <f>MDS!$DE$19</f>
        <v>0</v>
      </c>
      <c r="G56" s="24">
        <f>MDS!$DF$19</f>
        <v>0</v>
      </c>
      <c r="H56" s="24">
        <f>MDS!$DG$19</f>
        <v>0</v>
      </c>
      <c r="I56" s="24">
        <f>MDS!$DH$19</f>
        <v>0</v>
      </c>
      <c r="J56" s="24">
        <f>MDS!$DI$19</f>
        <v>0</v>
      </c>
      <c r="K56" s="340"/>
    </row>
    <row r="57" spans="1:11" s="9" customFormat="1" ht="18" customHeight="1">
      <c r="A57" s="335" t="s">
        <v>42</v>
      </c>
      <c r="B57" s="24" t="s">
        <v>36</v>
      </c>
      <c r="C57" s="136"/>
      <c r="D57" s="24">
        <f>MDS!$DL$19</f>
        <v>0</v>
      </c>
      <c r="E57" s="137"/>
      <c r="F57" s="24">
        <f>MDS!$DM$19</f>
        <v>0</v>
      </c>
      <c r="G57" s="24">
        <f>MDS!$DN$19</f>
        <v>0</v>
      </c>
      <c r="H57" s="24">
        <f>MDS!$DO$19</f>
        <v>0</v>
      </c>
      <c r="I57" s="137"/>
      <c r="J57" s="137"/>
      <c r="K57" s="340"/>
    </row>
    <row r="58" spans="1:11" s="3" customFormat="1" ht="18" customHeight="1">
      <c r="A58" s="335"/>
      <c r="B58" s="24" t="s">
        <v>37</v>
      </c>
      <c r="C58" s="136"/>
      <c r="D58" s="24">
        <f>MDS!$DQ$19</f>
        <v>0</v>
      </c>
      <c r="E58" s="24">
        <f>MDS!$DR$19</f>
        <v>0</v>
      </c>
      <c r="F58" s="24">
        <f>MDS!$DS$19</f>
        <v>0</v>
      </c>
      <c r="G58" s="24">
        <f>MDS!$DT$19</f>
        <v>0</v>
      </c>
      <c r="H58" s="24">
        <f>MDS!$DU$19</f>
        <v>0</v>
      </c>
      <c r="I58" s="24">
        <f>MDS!$DV$19</f>
        <v>0</v>
      </c>
      <c r="J58" s="24">
        <f>MDS!$DW$19</f>
        <v>0</v>
      </c>
      <c r="K58" s="340"/>
    </row>
    <row r="59" spans="1:11" s="3" customFormat="1" ht="18" customHeight="1">
      <c r="A59" s="335" t="s">
        <v>43</v>
      </c>
      <c r="B59" s="24" t="s">
        <v>36</v>
      </c>
      <c r="C59" s="136"/>
      <c r="D59" s="24">
        <f>MDS!$DZ$19</f>
        <v>0</v>
      </c>
      <c r="E59" s="137"/>
      <c r="F59" s="24">
        <f>MDS!$EA$19</f>
        <v>0</v>
      </c>
      <c r="G59" s="24">
        <f>MDS!$EB$19</f>
        <v>0</v>
      </c>
      <c r="H59" s="24">
        <f>MDS!$EC$19</f>
        <v>0</v>
      </c>
      <c r="I59" s="137"/>
      <c r="J59" s="137"/>
      <c r="K59" s="340"/>
    </row>
    <row r="60" spans="1:11" s="3" customFormat="1" ht="18" customHeight="1">
      <c r="A60" s="335"/>
      <c r="B60" s="24" t="s">
        <v>37</v>
      </c>
      <c r="C60" s="136"/>
      <c r="D60" s="24">
        <f>MDS!$ED$19</f>
        <v>0</v>
      </c>
      <c r="E60" s="24">
        <f>MDS!$EE$19</f>
        <v>0</v>
      </c>
      <c r="F60" s="24">
        <f>MDS!$EF$19</f>
        <v>0</v>
      </c>
      <c r="G60" s="24">
        <f>MDS!$EG$19</f>
        <v>0</v>
      </c>
      <c r="H60" s="24">
        <f>MDS!$EH$19</f>
        <v>0</v>
      </c>
      <c r="I60" s="24">
        <f>MDS!$EI$19</f>
        <v>0</v>
      </c>
      <c r="J60" s="24">
        <f>MDS!$EJ$19</f>
        <v>0</v>
      </c>
      <c r="K60" s="340"/>
    </row>
    <row r="61" spans="1:11" s="3" customFormat="1" ht="18" customHeight="1">
      <c r="A61" s="335" t="s">
        <v>44</v>
      </c>
      <c r="B61" s="24" t="s">
        <v>36</v>
      </c>
      <c r="C61" s="136"/>
      <c r="D61" s="24">
        <f>MDS!$EM$19</f>
        <v>0</v>
      </c>
      <c r="E61" s="24">
        <f>MDS!$EN$19</f>
        <v>0</v>
      </c>
      <c r="F61" s="24">
        <f>MDS!$EO$19</f>
        <v>0</v>
      </c>
      <c r="G61" s="24">
        <f>MDS!$EP$19</f>
        <v>0</v>
      </c>
      <c r="H61" s="24">
        <f>MDS!$EQ$19</f>
        <v>0</v>
      </c>
      <c r="I61" s="24">
        <f>MDS!$ER$19</f>
        <v>0</v>
      </c>
      <c r="J61" s="24">
        <f>MDS!$ES$19</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MDS!$EU$19</f>
        <v>0</v>
      </c>
      <c r="E63" s="24">
        <f>MDS!$EV$19</f>
        <v>0</v>
      </c>
      <c r="F63" s="24">
        <f>MDS!$EW$19</f>
        <v>0</v>
      </c>
      <c r="G63" s="24">
        <f>MDS!$EX$19</f>
        <v>0</v>
      </c>
      <c r="H63" s="24">
        <f>MDS!$EY$19</f>
        <v>0</v>
      </c>
      <c r="I63" s="24">
        <f>MDS!$EZ$19</f>
        <v>0</v>
      </c>
      <c r="J63" s="24">
        <f>MDS!$FA$19</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MDS!$FC$19</f>
        <v>0</v>
      </c>
      <c r="E65" s="24">
        <f>MDS!$FD$19</f>
        <v>0</v>
      </c>
      <c r="F65" s="24">
        <f>MDS!$FE$19</f>
        <v>0</v>
      </c>
      <c r="G65" s="24">
        <f>MDS!$FF$19</f>
        <v>0</v>
      </c>
      <c r="H65" s="24">
        <f>MDS!$FG$19</f>
        <v>0</v>
      </c>
      <c r="I65" s="24">
        <f>MDS!$FH$19</f>
        <v>0</v>
      </c>
      <c r="J65" s="24">
        <f>MDS!$FI$19</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MDS!$FK$19</f>
        <v>0</v>
      </c>
      <c r="E67" s="24">
        <f>MDS!$FL$19</f>
        <v>0</v>
      </c>
      <c r="F67" s="24">
        <f>MDS!$FM$19</f>
        <v>0</v>
      </c>
      <c r="G67" s="24">
        <f>MDS!$FN$19</f>
        <v>0</v>
      </c>
      <c r="H67" s="24">
        <f>MDS!$FO$19</f>
        <v>0</v>
      </c>
      <c r="I67" s="24">
        <f>MDS!$FP$19</f>
        <v>0</v>
      </c>
      <c r="J67" s="24">
        <f>MDS!$FQ$19</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MDS!$FS$19</f>
        <v>0</v>
      </c>
      <c r="E69" s="24">
        <f>MDS!$FT$19</f>
        <v>0</v>
      </c>
      <c r="F69" s="24">
        <f>MDS!$FU$19</f>
        <v>0</v>
      </c>
      <c r="G69" s="24">
        <f>MDS!$FV$19</f>
        <v>0</v>
      </c>
      <c r="H69" s="24">
        <f>MDS!$FW$19</f>
        <v>0</v>
      </c>
      <c r="I69" s="24">
        <f>MDS!$FX$19</f>
        <v>0</v>
      </c>
      <c r="J69" s="24">
        <f>MDS!$FY$19</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MDS!$GA$19</f>
        <v>0</v>
      </c>
      <c r="E71" s="24">
        <f>MDS!$GB$19</f>
        <v>0</v>
      </c>
      <c r="F71" s="24">
        <f>MDS!$GC$19</f>
        <v>0</v>
      </c>
      <c r="G71" s="24">
        <f>MDS!$GD$19</f>
        <v>0</v>
      </c>
      <c r="H71" s="24">
        <f>MDS!$GE$19</f>
        <v>0</v>
      </c>
      <c r="I71" s="24">
        <f>MDS!$GF$19</f>
        <v>0</v>
      </c>
      <c r="J71" s="24">
        <f>MDS!$GG$19</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MDS!$GI$19</f>
        <v>0</v>
      </c>
      <c r="E73" s="24">
        <f>MDS!$GJ$19</f>
        <v>0</v>
      </c>
      <c r="F73" s="24">
        <f>MDS!$GK$19</f>
        <v>0</v>
      </c>
      <c r="G73" s="24">
        <f>MDS!$GL$19</f>
        <v>0</v>
      </c>
      <c r="H73" s="24">
        <f>MDS!$GM$19</f>
        <v>0</v>
      </c>
      <c r="I73" s="24">
        <f>MDS!$GN$19</f>
        <v>0</v>
      </c>
      <c r="J73" s="24">
        <f>MDS!$GO$19</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MDS!$GQ$19</f>
        <v>0</v>
      </c>
      <c r="E75" s="24">
        <f>MDS!$GR$19</f>
        <v>0</v>
      </c>
      <c r="F75" s="24">
        <f>MDS!$GS$19</f>
        <v>0</v>
      </c>
      <c r="G75" s="24">
        <f>MDS!$GT$19</f>
        <v>0</v>
      </c>
      <c r="H75" s="24">
        <f>MDS!$GU$19</f>
        <v>0</v>
      </c>
      <c r="I75" s="24">
        <f>MDS!$GV$19</f>
        <v>0</v>
      </c>
      <c r="J75" s="24">
        <f>MDS!$GW$19</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MDS!$GY$19</f>
        <v>0</v>
      </c>
      <c r="E77" s="24">
        <f>MDS!$GZ$19</f>
        <v>0</v>
      </c>
      <c r="F77" s="24">
        <f>MDS!$HA$19</f>
        <v>0</v>
      </c>
      <c r="G77" s="24">
        <f>MDS!$HB$19</f>
        <v>0</v>
      </c>
      <c r="H77" s="24">
        <f>MDS!$HC$19</f>
        <v>0</v>
      </c>
      <c r="I77" s="24">
        <f>MDS!$HD$19</f>
        <v>0</v>
      </c>
      <c r="J77" s="24">
        <f>MDS!$HE$19</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MDS!$HG$19</f>
        <v>0</v>
      </c>
      <c r="E79" s="24">
        <f>MDS!$HH$19</f>
        <v>0</v>
      </c>
      <c r="F79" s="24">
        <f>MDS!$HI$19</f>
        <v>0</v>
      </c>
      <c r="G79" s="24">
        <f>MDS!$HJ$19</f>
        <v>0</v>
      </c>
      <c r="H79" s="24">
        <f>MDS!$HK$19</f>
        <v>0</v>
      </c>
      <c r="I79" s="24">
        <f>MDS!$HL$19</f>
        <v>0</v>
      </c>
      <c r="J79" s="24">
        <f>MDS!$HM$19</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MDS!$HO$19</f>
        <v>0</v>
      </c>
      <c r="E81" s="24">
        <f>MDS!$HP$19</f>
        <v>12</v>
      </c>
      <c r="F81" s="24">
        <f>MDS!$HQ$19</f>
        <v>5</v>
      </c>
      <c r="G81" s="24">
        <f>MDS!$HR$19</f>
        <v>0</v>
      </c>
      <c r="H81" s="24">
        <f>MDS!$HS$19</f>
        <v>0</v>
      </c>
      <c r="I81" s="24">
        <f>MDS!$HT$19</f>
        <v>0</v>
      </c>
      <c r="J81" s="24">
        <f>MDS!$HU$19</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MDS!$HX$19</f>
        <v>0</v>
      </c>
      <c r="I83" s="137"/>
      <c r="J83" s="24">
        <f>MDS!$HZ$19</f>
        <v>2</v>
      </c>
      <c r="K83" s="340"/>
    </row>
    <row r="84" spans="1:11" s="3" customFormat="1" ht="25" customHeight="1">
      <c r="A84" s="350"/>
      <c r="B84" s="24" t="s">
        <v>37</v>
      </c>
      <c r="C84" s="136"/>
      <c r="D84" s="24">
        <f>MDS!$IA$19</f>
        <v>0</v>
      </c>
      <c r="E84" s="24">
        <f>MDS!$IB$19</f>
        <v>0</v>
      </c>
      <c r="F84" s="24">
        <f>MDS!$IC$19</f>
        <v>1</v>
      </c>
      <c r="G84" s="24">
        <f>MDS!$ID$19</f>
        <v>1</v>
      </c>
      <c r="H84" s="24">
        <f>MDS!$IE$19</f>
        <v>0</v>
      </c>
      <c r="I84" s="24">
        <f>MDS!$IF$19</f>
        <v>0</v>
      </c>
      <c r="J84" s="24">
        <f>MDS!$IG$19</f>
        <v>0</v>
      </c>
      <c r="K84" s="340"/>
    </row>
    <row r="85" spans="1:11">
      <c r="A85" s="140" t="s">
        <v>689</v>
      </c>
      <c r="B85" s="24" t="s">
        <v>36</v>
      </c>
      <c r="C85" s="136"/>
      <c r="D85" s="24">
        <f>MDS!$II$19</f>
        <v>130</v>
      </c>
      <c r="E85" s="24">
        <f>MDS!$IJ$19</f>
        <v>0</v>
      </c>
      <c r="F85" s="24">
        <f>MDS!$IK$19</f>
        <v>9</v>
      </c>
      <c r="G85" s="24">
        <f>MDS!$IL$19</f>
        <v>13</v>
      </c>
      <c r="H85" s="24">
        <f>MDS!$IM$19</f>
        <v>51</v>
      </c>
      <c r="I85" s="24">
        <f>MDS!$IN$19</f>
        <v>0</v>
      </c>
      <c r="J85" s="24">
        <f>MDS!$IO$19</f>
        <v>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73FEA"/>
    <pageSetUpPr fitToPage="1"/>
  </sheetPr>
  <dimension ref="A1:K85"/>
  <sheetViews>
    <sheetView showGridLines="0" view="pageBreakPreview" topLeftCell="A66"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IM_ER!$DX$20</f>
        <v>44</v>
      </c>
      <c r="C10" s="12">
        <f>IM_ER!$DY$20</f>
        <v>0</v>
      </c>
      <c r="D10" s="12">
        <f>IM_ER!$DZ$20</f>
        <v>42</v>
      </c>
      <c r="E10" s="12">
        <f>IM_ER!$EA$20</f>
        <v>0</v>
      </c>
      <c r="F10" s="12">
        <f>IM_ER!$EB$20</f>
        <v>2</v>
      </c>
      <c r="G10" s="12">
        <f>IM_ER!$EC$20</f>
        <v>0</v>
      </c>
      <c r="H10" s="22">
        <f>IFERROR(D10/(B10-F10),"")</f>
        <v>1</v>
      </c>
      <c r="I10" s="14"/>
      <c r="J10" s="14"/>
      <c r="K10" s="340"/>
    </row>
    <row r="11" spans="1:11" s="3" customFormat="1" ht="18" customHeight="1">
      <c r="A11" s="11" t="s">
        <v>8</v>
      </c>
      <c r="B11" s="12">
        <f>IM_ER!$FG$20</f>
        <v>48</v>
      </c>
      <c r="C11" s="12">
        <f>IM_ER!$FH$20</f>
        <v>1</v>
      </c>
      <c r="D11" s="12">
        <f>IM_ER!$FI$20</f>
        <v>45</v>
      </c>
      <c r="E11" s="12">
        <f>IM_ER!$FJ$20</f>
        <v>0</v>
      </c>
      <c r="F11" s="12">
        <f>IM_ER!$FK$20</f>
        <v>1</v>
      </c>
      <c r="G11" s="12">
        <f>IM_ER!$FL$20</f>
        <v>2</v>
      </c>
      <c r="H11" s="22">
        <f>IFERROR(D11/(B11-F11),"")</f>
        <v>0.95744680851063835</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IM_ER!$EE$20</f>
        <v>0</v>
      </c>
      <c r="C14" s="12">
        <f>IM_ER!$EF$20</f>
        <v>0</v>
      </c>
      <c r="D14" s="12">
        <f>IM_ER!$EG$20</f>
        <v>0</v>
      </c>
      <c r="E14" s="12">
        <f>IM_ER!$EH$20</f>
        <v>0</v>
      </c>
      <c r="F14" s="12">
        <f>IM_ER!$EI$20</f>
        <v>0</v>
      </c>
      <c r="G14" s="12">
        <f>IM_ER!$EJ$20</f>
        <v>0</v>
      </c>
      <c r="H14" s="22" t="str">
        <f>IFERROR(D14/(B14-F14),"")</f>
        <v/>
      </c>
      <c r="I14" s="14"/>
      <c r="J14" s="14"/>
      <c r="K14" s="340"/>
    </row>
    <row r="15" spans="1:11" s="13" customFormat="1" ht="18" customHeight="1">
      <c r="A15" s="11" t="s">
        <v>8</v>
      </c>
      <c r="B15" s="12">
        <f>IM_ER!$FO$20</f>
        <v>3</v>
      </c>
      <c r="C15" s="12">
        <f>IM_ER!$FP$20</f>
        <v>0</v>
      </c>
      <c r="D15" s="12">
        <f>IM_ER!$FQ$20</f>
        <v>3</v>
      </c>
      <c r="E15" s="12">
        <f>IM_ER!$FR$20</f>
        <v>0</v>
      </c>
      <c r="F15" s="12">
        <f>IM_ER!$FS$20</f>
        <v>0</v>
      </c>
      <c r="G15" s="12">
        <f>IM_ER!$FT$20</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IM_ER!$EL$20</f>
        <v>0</v>
      </c>
      <c r="C18" s="12">
        <f>IM_ER!$EM$20</f>
        <v>0</v>
      </c>
      <c r="D18" s="12">
        <f>IM_ER!$EN$20</f>
        <v>0</v>
      </c>
      <c r="E18" s="12">
        <f>IM_ER!$EO$20</f>
        <v>0</v>
      </c>
      <c r="F18" s="12">
        <f>IM_ER!$EP$20</f>
        <v>0</v>
      </c>
      <c r="G18" s="12">
        <f>IM_ER!$EQ$20</f>
        <v>0</v>
      </c>
      <c r="H18" s="22" t="str">
        <f>IFERROR(D18/(B18-F18),"")</f>
        <v/>
      </c>
      <c r="I18" s="14"/>
      <c r="J18" s="14"/>
      <c r="K18" s="340"/>
    </row>
    <row r="19" spans="1:11" s="3" customFormat="1" ht="18" customHeight="1">
      <c r="A19" s="11" t="s">
        <v>8</v>
      </c>
      <c r="B19" s="12">
        <f>IM_ER!$FW$20</f>
        <v>0</v>
      </c>
      <c r="C19" s="12">
        <f>IM_ER!$FX$20</f>
        <v>0</v>
      </c>
      <c r="D19" s="12">
        <f>IM_ER!$FY$20</f>
        <v>0</v>
      </c>
      <c r="E19" s="12">
        <f>IM_ER!$FZ$20</f>
        <v>0</v>
      </c>
      <c r="F19" s="12">
        <f>IM_ER!$GA$20</f>
        <v>0</v>
      </c>
      <c r="G19" s="12">
        <f>IM_ER!$GB$20</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IM_ER!$ES$20</f>
        <v>3</v>
      </c>
      <c r="C22" s="12">
        <f>IM_ER!$ET$20</f>
        <v>0</v>
      </c>
      <c r="D22" s="12">
        <f>IM_ER!$EU$20</f>
        <v>3</v>
      </c>
      <c r="E22" s="12">
        <f>IM_ER!$EV$20</f>
        <v>0</v>
      </c>
      <c r="F22" s="12">
        <f>IM_ER!$EW$20</f>
        <v>0</v>
      </c>
      <c r="G22" s="12">
        <f>IM_ER!$EX$20</f>
        <v>0</v>
      </c>
      <c r="H22" s="22">
        <f>IFERROR(D22/(B22-F22),"")</f>
        <v>1</v>
      </c>
      <c r="I22" s="14"/>
      <c r="J22" s="14"/>
      <c r="K22" s="340"/>
    </row>
    <row r="23" spans="1:11" s="9" customFormat="1" ht="18" customHeight="1">
      <c r="A23" s="11" t="s">
        <v>8</v>
      </c>
      <c r="B23" s="12">
        <f>IM_ER!$GE$20</f>
        <v>2</v>
      </c>
      <c r="C23" s="12">
        <f>IM_ER!$GF$20</f>
        <v>0</v>
      </c>
      <c r="D23" s="12">
        <f>IM_ER!$GG$20</f>
        <v>2</v>
      </c>
      <c r="E23" s="12">
        <f>IM_ER!$GH$20</f>
        <v>0</v>
      </c>
      <c r="F23" s="12">
        <f>IM_ER!$GI$20</f>
        <v>0</v>
      </c>
      <c r="G23" s="12">
        <f>IM_ER!$GJ$20</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IM_ER!$EZ$20</f>
        <v>41</v>
      </c>
      <c r="C26" s="12">
        <f>IM_ER!$FA$20</f>
        <v>0</v>
      </c>
      <c r="D26" s="12">
        <f>IM_ER!$FB$20</f>
        <v>39</v>
      </c>
      <c r="E26" s="12">
        <f>IM_ER!$FC$20</f>
        <v>0</v>
      </c>
      <c r="F26" s="12">
        <f>IM_ER!$FD$20</f>
        <v>2</v>
      </c>
      <c r="G26" s="12">
        <f>IM_ER!$FE$20</f>
        <v>0</v>
      </c>
      <c r="H26" s="22">
        <f>IFERROR(D26/(B26-F26),"")</f>
        <v>1</v>
      </c>
      <c r="I26" s="14"/>
      <c r="J26" s="14"/>
      <c r="K26" s="340"/>
    </row>
    <row r="27" spans="1:11" s="3" customFormat="1" ht="18" customHeight="1">
      <c r="A27" s="11" t="s">
        <v>8</v>
      </c>
      <c r="B27" s="12">
        <f>IM_ER!$GM$20</f>
        <v>43</v>
      </c>
      <c r="C27" s="12">
        <f>IM_ER!$GN$20</f>
        <v>1</v>
      </c>
      <c r="D27" s="12">
        <f>IM_ER!$GO$20</f>
        <v>40</v>
      </c>
      <c r="E27" s="12">
        <f>IM_ER!$GP$20</f>
        <v>0</v>
      </c>
      <c r="F27" s="12">
        <f>IM_ER!$GQ$20</f>
        <v>1</v>
      </c>
      <c r="G27" s="12">
        <f>IM_ER!$GR$20</f>
        <v>2</v>
      </c>
      <c r="H27" s="22">
        <f>IFERROR(D27/(B27-F27),"")</f>
        <v>0.95238095238095233</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Coorte12Meses!$I$20</f>
        <v>35</v>
      </c>
      <c r="C30" s="12">
        <f>SUM(Coorte12Meses!$J$20,Coorte12Meses!$L$20)</f>
        <v>26</v>
      </c>
      <c r="D30" s="22">
        <f>IFERROR(C30/B30,"")</f>
        <v>0.74285714285714288</v>
      </c>
      <c r="E30" s="14"/>
      <c r="F30" s="14"/>
      <c r="G30" s="14"/>
      <c r="H30" s="14"/>
      <c r="I30" s="14"/>
      <c r="J30" s="14"/>
      <c r="K30" s="340"/>
    </row>
    <row r="31" spans="1:11" s="3" customFormat="1" ht="18" customHeight="1">
      <c r="A31" s="11" t="s">
        <v>24</v>
      </c>
      <c r="B31" s="12">
        <f>Coorte12Meses!$X$20</f>
        <v>104</v>
      </c>
      <c r="C31" s="12">
        <f>SUM(Coorte12Meses!$Y$20,Coorte12Meses!$AA$20)</f>
        <v>85</v>
      </c>
      <c r="D31" s="22">
        <f>IFERROR(C31/B31,"")</f>
        <v>0.81730769230769229</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MDS!$G$20</f>
        <v>4411</v>
      </c>
      <c r="E41" s="137"/>
      <c r="F41" s="24">
        <f>MDS!$H$20</f>
        <v>13</v>
      </c>
      <c r="G41" s="24">
        <f>MDS!$I$20</f>
        <v>47</v>
      </c>
      <c r="H41" s="24">
        <f>MDS!$J$20</f>
        <v>72</v>
      </c>
      <c r="I41" s="137"/>
      <c r="J41" s="137"/>
      <c r="K41" s="15"/>
    </row>
    <row r="42" spans="1:11" ht="29" customHeight="1">
      <c r="A42" s="140" t="s">
        <v>682</v>
      </c>
      <c r="B42" s="24" t="s">
        <v>36</v>
      </c>
      <c r="C42" s="136"/>
      <c r="D42" s="24">
        <f>MDS!$L$20</f>
        <v>709</v>
      </c>
      <c r="E42" s="24">
        <f>MDS!$M$20</f>
        <v>4</v>
      </c>
      <c r="F42" s="24">
        <f>MDS!$N$20</f>
        <v>6</v>
      </c>
      <c r="G42" s="24">
        <f>MDS!$O$20</f>
        <v>4</v>
      </c>
      <c r="H42" s="24">
        <f>MDS!$P$20</f>
        <v>9</v>
      </c>
      <c r="I42" s="24">
        <f>MDS!$Q$20</f>
        <v>97</v>
      </c>
      <c r="J42" s="24">
        <f>MDS!$R$20</f>
        <v>476</v>
      </c>
    </row>
    <row r="43" spans="1:11" ht="25" customHeight="1">
      <c r="A43" s="140" t="s">
        <v>683</v>
      </c>
      <c r="B43" s="24" t="s">
        <v>36</v>
      </c>
      <c r="C43" s="136"/>
      <c r="D43" s="24">
        <f>MDS!$T$20</f>
        <v>5120</v>
      </c>
      <c r="E43" s="24">
        <f>MDS!$U$20</f>
        <v>4</v>
      </c>
      <c r="F43" s="24">
        <f>MDS!$V$20</f>
        <v>19</v>
      </c>
      <c r="G43" s="24">
        <f>MDS!$W$20</f>
        <v>51</v>
      </c>
      <c r="H43" s="24">
        <f>MDS!$X$20</f>
        <v>81</v>
      </c>
      <c r="I43" s="24">
        <f>MDS!$Y$20</f>
        <v>97</v>
      </c>
      <c r="J43" s="24">
        <f>MDS!$Z$20</f>
        <v>476</v>
      </c>
    </row>
    <row r="44" spans="1:11" ht="22" customHeight="1">
      <c r="A44" s="141" t="s">
        <v>684</v>
      </c>
      <c r="B44" s="24" t="s">
        <v>36</v>
      </c>
      <c r="C44" s="143"/>
      <c r="D44" s="142"/>
      <c r="E44" s="142"/>
      <c r="F44" s="142"/>
      <c r="G44" s="142"/>
      <c r="H44">
        <f>MDS!$AC$20</f>
        <v>0</v>
      </c>
      <c r="I44" s="142"/>
      <c r="J44">
        <f>MDS!$AB$20</f>
        <v>254</v>
      </c>
    </row>
    <row r="45" spans="1:11" s="9" customFormat="1" ht="23" customHeight="1">
      <c r="A45" s="342" t="s">
        <v>34</v>
      </c>
      <c r="B45" s="24" t="s">
        <v>36</v>
      </c>
      <c r="C45" s="136"/>
      <c r="D45" s="24">
        <f>MDS!$AE$20</f>
        <v>4450</v>
      </c>
      <c r="E45" s="24">
        <f>MDS!$AF$20</f>
        <v>4320</v>
      </c>
      <c r="F45" s="24">
        <f>MDS!$AG$20</f>
        <v>13</v>
      </c>
      <c r="G45" s="24">
        <f>MDS!$AH$20</f>
        <v>47</v>
      </c>
      <c r="H45" s="24">
        <f>MDS!$AI$20</f>
        <v>70</v>
      </c>
      <c r="I45" s="137"/>
      <c r="J45" s="137"/>
      <c r="K45" s="15"/>
    </row>
    <row r="46" spans="1:11" s="9" customFormat="1" ht="23" customHeight="1">
      <c r="A46" s="343"/>
      <c r="B46" s="24" t="s">
        <v>37</v>
      </c>
      <c r="C46" s="136"/>
      <c r="D46" s="24">
        <f>MDS!$AK$20</f>
        <v>375</v>
      </c>
      <c r="E46" s="24">
        <f>MDS!$AL$20</f>
        <v>0</v>
      </c>
      <c r="F46" s="24">
        <f>MDS!$AM$20</f>
        <v>1</v>
      </c>
      <c r="G46" s="24">
        <f>MDS!$AN$20</f>
        <v>0</v>
      </c>
      <c r="H46" s="24">
        <f>MDS!$AO$20</f>
        <v>2</v>
      </c>
      <c r="I46" s="24">
        <f>MDS!$AP$20</f>
        <v>24</v>
      </c>
      <c r="J46" s="24">
        <f>MDS!$AQ$20</f>
        <v>211</v>
      </c>
      <c r="K46" s="15"/>
    </row>
    <row r="47" spans="1:11" s="9" customFormat="1" ht="21" customHeight="1">
      <c r="A47" s="335" t="s">
        <v>35</v>
      </c>
      <c r="B47" s="24" t="s">
        <v>36</v>
      </c>
      <c r="C47" s="136"/>
      <c r="D47" s="24">
        <f>MDS!$AT$20</f>
        <v>1300</v>
      </c>
      <c r="E47" s="137"/>
      <c r="F47" s="24">
        <f>MDS!$AU$20</f>
        <v>12</v>
      </c>
      <c r="G47" s="24">
        <f>MDS!$AV$20</f>
        <v>47</v>
      </c>
      <c r="H47" s="24">
        <f>MDS!$AW$20</f>
        <v>29</v>
      </c>
      <c r="I47" s="137"/>
      <c r="J47" s="137"/>
      <c r="K47" s="15"/>
    </row>
    <row r="48" spans="1:11" s="9" customFormat="1" ht="24.5" customHeight="1">
      <c r="A48" s="335"/>
      <c r="B48" s="24" t="s">
        <v>37</v>
      </c>
      <c r="C48" s="136"/>
      <c r="D48" s="24">
        <f>MDS!$AY$20</f>
        <v>244</v>
      </c>
      <c r="E48" s="24">
        <f>MDS!$AZ$20</f>
        <v>0</v>
      </c>
      <c r="F48" s="24">
        <f>MDS!$BA$20</f>
        <v>1</v>
      </c>
      <c r="G48" s="24">
        <f>MDS!$BB$20</f>
        <v>0</v>
      </c>
      <c r="H48" s="24">
        <f>MDS!$BC$20</f>
        <v>2</v>
      </c>
      <c r="I48" s="24">
        <f>MDS!$BD$20</f>
        <v>12</v>
      </c>
      <c r="J48" s="24">
        <f>MDS!$BE$20</f>
        <v>139</v>
      </c>
      <c r="K48" s="15"/>
    </row>
    <row r="49" spans="1:11" s="3" customFormat="1" ht="18" customHeight="1">
      <c r="A49" s="335" t="s">
        <v>38</v>
      </c>
      <c r="B49" s="24" t="s">
        <v>36</v>
      </c>
      <c r="C49" s="136"/>
      <c r="D49" s="24">
        <f>MDS!$BH$20</f>
        <v>2860</v>
      </c>
      <c r="E49" s="137"/>
      <c r="F49" s="24">
        <f>MDS!$BI$20</f>
        <v>1</v>
      </c>
      <c r="G49" s="24">
        <f>MDS!$BJ$20</f>
        <v>0</v>
      </c>
      <c r="H49" s="24">
        <f>MDS!$BK$20</f>
        <v>40</v>
      </c>
      <c r="I49" s="137"/>
      <c r="J49" s="137"/>
      <c r="K49" s="15"/>
    </row>
    <row r="50" spans="1:11" s="3" customFormat="1" ht="18" customHeight="1">
      <c r="A50" s="335"/>
      <c r="B50" s="24" t="s">
        <v>37</v>
      </c>
      <c r="C50" s="136"/>
      <c r="D50" s="24">
        <f>MDS!$BM$20</f>
        <v>112</v>
      </c>
      <c r="E50" s="24">
        <f>MDS!$BN$20</f>
        <v>0</v>
      </c>
      <c r="F50" s="24">
        <f>MDS!$BO$20</f>
        <v>0</v>
      </c>
      <c r="G50" s="24">
        <f>MDS!$BP$20</f>
        <v>0</v>
      </c>
      <c r="H50" s="24">
        <f>MDS!$BQ$20</f>
        <v>0</v>
      </c>
      <c r="I50" s="24">
        <f>MDS!$BR$20</f>
        <v>12</v>
      </c>
      <c r="J50" s="24">
        <f>MDS!$BS$20</f>
        <v>63</v>
      </c>
      <c r="K50" s="15"/>
    </row>
    <row r="51" spans="1:11" s="3" customFormat="1" ht="18" customHeight="1">
      <c r="A51" s="335" t="s">
        <v>39</v>
      </c>
      <c r="B51" s="24" t="s">
        <v>36</v>
      </c>
      <c r="C51" s="136"/>
      <c r="D51" s="24">
        <f>MDS!$BV$20</f>
        <v>0</v>
      </c>
      <c r="E51" s="137"/>
      <c r="F51" s="24">
        <f>MDS!$BW$20</f>
        <v>0</v>
      </c>
      <c r="G51" s="24">
        <f>MDS!$BX$20</f>
        <v>0</v>
      </c>
      <c r="H51" s="24">
        <f>MDS!$BY$20</f>
        <v>0</v>
      </c>
      <c r="I51" s="137"/>
      <c r="J51" s="137"/>
      <c r="K51" s="15"/>
    </row>
    <row r="52" spans="1:11" s="3" customFormat="1" ht="18" customHeight="1">
      <c r="A52" s="335"/>
      <c r="B52" s="24" t="s">
        <v>37</v>
      </c>
      <c r="C52" s="136"/>
      <c r="D52" s="24">
        <f>MDS!$CA$20</f>
        <v>0</v>
      </c>
      <c r="E52" s="24">
        <f>MDS!$CB$20</f>
        <v>0</v>
      </c>
      <c r="F52" s="24">
        <f>MDS!$CC$20</f>
        <v>0</v>
      </c>
      <c r="G52" s="24">
        <f>MDS!$CD$20</f>
        <v>0</v>
      </c>
      <c r="H52" s="24">
        <f>MDS!$CE$20</f>
        <v>0</v>
      </c>
      <c r="I52" s="24">
        <f>MDS!$CF$20</f>
        <v>0</v>
      </c>
      <c r="J52" s="24">
        <f>MDS!$CG$20</f>
        <v>0</v>
      </c>
      <c r="K52" s="15"/>
    </row>
    <row r="53" spans="1:11" s="3" customFormat="1" ht="18" customHeight="1">
      <c r="A53" s="335" t="s">
        <v>40</v>
      </c>
      <c r="B53" s="24" t="s">
        <v>36</v>
      </c>
      <c r="C53" s="136"/>
      <c r="D53" s="24">
        <f>MDS!$CJ$20</f>
        <v>0</v>
      </c>
      <c r="E53" s="137"/>
      <c r="F53" s="24">
        <f>MDS!$CK$20</f>
        <v>0</v>
      </c>
      <c r="G53" s="24">
        <f>MDS!$CL$20</f>
        <v>0</v>
      </c>
      <c r="H53" s="24">
        <f>MDS!$CM$20</f>
        <v>0</v>
      </c>
      <c r="I53" s="137"/>
      <c r="J53" s="137"/>
      <c r="K53" s="340" t="str">
        <f>MDS!$B$20</f>
        <v>Malhangalene CS</v>
      </c>
    </row>
    <row r="54" spans="1:11" s="3" customFormat="1" ht="18" customHeight="1">
      <c r="A54" s="335"/>
      <c r="B54" s="24" t="s">
        <v>37</v>
      </c>
      <c r="C54" s="136"/>
      <c r="D54" s="24">
        <f>MDS!$CO$20</f>
        <v>0</v>
      </c>
      <c r="E54" s="24">
        <f>MDS!$CP$20</f>
        <v>0</v>
      </c>
      <c r="F54" s="24">
        <f>MDS!$CQ$20</f>
        <v>0</v>
      </c>
      <c r="G54" s="24">
        <f>MDS!$CR$20</f>
        <v>0</v>
      </c>
      <c r="H54" s="24">
        <f>MDS!$CS$20</f>
        <v>0</v>
      </c>
      <c r="I54" s="24">
        <f>MDS!$CT$20</f>
        <v>0</v>
      </c>
      <c r="J54" s="24">
        <f>MDS!$CU$20</f>
        <v>0</v>
      </c>
      <c r="K54" s="340"/>
    </row>
    <row r="55" spans="1:11" s="9" customFormat="1" ht="18" customHeight="1">
      <c r="A55" s="335" t="s">
        <v>41</v>
      </c>
      <c r="B55" s="24" t="s">
        <v>36</v>
      </c>
      <c r="C55" s="136"/>
      <c r="D55" s="24">
        <f>MDS!$CX$20</f>
        <v>0</v>
      </c>
      <c r="E55" s="137"/>
      <c r="F55" s="24">
        <f>MDS!$CY$20</f>
        <v>0</v>
      </c>
      <c r="G55" s="24">
        <f>MDS!$CZ$20</f>
        <v>0</v>
      </c>
      <c r="H55" s="24">
        <f>MDS!$DA$20</f>
        <v>0</v>
      </c>
      <c r="I55" s="137"/>
      <c r="J55" s="137"/>
      <c r="K55" s="340"/>
    </row>
    <row r="56" spans="1:11" s="9" customFormat="1" ht="18" customHeight="1">
      <c r="A56" s="335"/>
      <c r="B56" s="24" t="s">
        <v>37</v>
      </c>
      <c r="C56" s="136"/>
      <c r="D56" s="24">
        <f>MDS!$DC$20</f>
        <v>0</v>
      </c>
      <c r="E56" s="24">
        <f>MDS!$DD$20</f>
        <v>0</v>
      </c>
      <c r="F56" s="24">
        <f>MDS!$DE$20</f>
        <v>0</v>
      </c>
      <c r="G56" s="24">
        <f>MDS!$DF$20</f>
        <v>0</v>
      </c>
      <c r="H56" s="24">
        <f>MDS!$DG$20</f>
        <v>0</v>
      </c>
      <c r="I56" s="24">
        <f>MDS!$DH$20</f>
        <v>0</v>
      </c>
      <c r="J56" s="24">
        <f>MDS!$DI$20</f>
        <v>0</v>
      </c>
      <c r="K56" s="340"/>
    </row>
    <row r="57" spans="1:11" s="9" customFormat="1" ht="18" customHeight="1">
      <c r="A57" s="335" t="s">
        <v>42</v>
      </c>
      <c r="B57" s="24" t="s">
        <v>36</v>
      </c>
      <c r="C57" s="136"/>
      <c r="D57" s="24">
        <f>MDS!$DL$20</f>
        <v>3994</v>
      </c>
      <c r="E57" s="137"/>
      <c r="F57" s="24">
        <f>MDS!$DM$20</f>
        <v>2</v>
      </c>
      <c r="G57" s="24">
        <f>MDS!$DN$20</f>
        <v>9</v>
      </c>
      <c r="H57" s="24">
        <f>MDS!$DO$20</f>
        <v>51</v>
      </c>
      <c r="I57" s="137"/>
      <c r="J57" s="137"/>
      <c r="K57" s="340"/>
    </row>
    <row r="58" spans="1:11" s="3" customFormat="1" ht="18" customHeight="1">
      <c r="A58" s="335"/>
      <c r="B58" s="24" t="s">
        <v>37</v>
      </c>
      <c r="C58" s="136"/>
      <c r="D58" s="24">
        <f>MDS!$DQ$20</f>
        <v>227</v>
      </c>
      <c r="E58" s="24">
        <f>MDS!$DR$20</f>
        <v>0</v>
      </c>
      <c r="F58" s="24">
        <f>MDS!$DS$20</f>
        <v>0</v>
      </c>
      <c r="G58" s="24">
        <f>MDS!$DT$20</f>
        <v>0</v>
      </c>
      <c r="H58" s="24">
        <f>MDS!$DU$20</f>
        <v>0</v>
      </c>
      <c r="I58" s="24">
        <f>MDS!$DV$20</f>
        <v>7</v>
      </c>
      <c r="J58" s="24">
        <f>MDS!$DW$20</f>
        <v>160</v>
      </c>
      <c r="K58" s="340"/>
    </row>
    <row r="59" spans="1:11" s="3" customFormat="1" ht="18" customHeight="1">
      <c r="A59" s="335" t="s">
        <v>43</v>
      </c>
      <c r="B59" s="24" t="s">
        <v>36</v>
      </c>
      <c r="C59" s="136"/>
      <c r="D59" s="24">
        <f>MDS!$DZ$20</f>
        <v>0</v>
      </c>
      <c r="E59" s="137"/>
      <c r="F59" s="24">
        <f>MDS!$EA$20</f>
        <v>0</v>
      </c>
      <c r="G59" s="24">
        <f>MDS!$EB$20</f>
        <v>0</v>
      </c>
      <c r="H59" s="24">
        <f>MDS!$EC$20</f>
        <v>0</v>
      </c>
      <c r="I59" s="137"/>
      <c r="J59" s="137"/>
      <c r="K59" s="340"/>
    </row>
    <row r="60" spans="1:11" s="3" customFormat="1" ht="18" customHeight="1">
      <c r="A60" s="335"/>
      <c r="B60" s="24" t="s">
        <v>37</v>
      </c>
      <c r="C60" s="136"/>
      <c r="D60" s="24">
        <f>MDS!$ED$20</f>
        <v>0</v>
      </c>
      <c r="E60" s="24">
        <f>MDS!$EE$20</f>
        <v>0</v>
      </c>
      <c r="F60" s="24">
        <f>MDS!$EF$20</f>
        <v>0</v>
      </c>
      <c r="G60" s="24">
        <f>MDS!$EG$20</f>
        <v>0</v>
      </c>
      <c r="H60" s="24">
        <f>MDS!$EH$20</f>
        <v>0</v>
      </c>
      <c r="I60" s="24">
        <f>MDS!$EI$20</f>
        <v>0</v>
      </c>
      <c r="J60" s="24">
        <f>MDS!$EJ$20</f>
        <v>0</v>
      </c>
      <c r="K60" s="340"/>
    </row>
    <row r="61" spans="1:11" s="3" customFormat="1" ht="18" customHeight="1">
      <c r="A61" s="335" t="s">
        <v>44</v>
      </c>
      <c r="B61" s="24" t="s">
        <v>36</v>
      </c>
      <c r="C61" s="136"/>
      <c r="D61" s="24">
        <f>MDS!$EM$20</f>
        <v>0</v>
      </c>
      <c r="E61" s="24">
        <f>MDS!$EN$20</f>
        <v>0</v>
      </c>
      <c r="F61" s="24">
        <f>MDS!$EO$20</f>
        <v>0</v>
      </c>
      <c r="G61" s="24">
        <f>MDS!$EP$20</f>
        <v>0</v>
      </c>
      <c r="H61" s="24">
        <f>MDS!$EQ$20</f>
        <v>0</v>
      </c>
      <c r="I61" s="24">
        <f>MDS!$ER$20</f>
        <v>0</v>
      </c>
      <c r="J61" s="24">
        <f>MDS!$ES$20</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MDS!$EU$20</f>
        <v>0</v>
      </c>
      <c r="E63" s="24">
        <f>MDS!$EV$20</f>
        <v>0</v>
      </c>
      <c r="F63" s="24">
        <f>MDS!$EW$20</f>
        <v>0</v>
      </c>
      <c r="G63" s="24">
        <f>MDS!$EX$20</f>
        <v>0</v>
      </c>
      <c r="H63" s="24">
        <f>MDS!$EY$20</f>
        <v>0</v>
      </c>
      <c r="I63" s="24">
        <f>MDS!$EZ$20</f>
        <v>0</v>
      </c>
      <c r="J63" s="24">
        <f>MDS!$FA$20</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MDS!$FC$20</f>
        <v>0</v>
      </c>
      <c r="E65" s="24">
        <f>MDS!$FD$20</f>
        <v>0</v>
      </c>
      <c r="F65" s="24">
        <f>MDS!$FE$20</f>
        <v>0</v>
      </c>
      <c r="G65" s="24">
        <f>MDS!$FF$20</f>
        <v>0</v>
      </c>
      <c r="H65" s="24">
        <f>MDS!$FG$20</f>
        <v>0</v>
      </c>
      <c r="I65" s="24">
        <f>MDS!$FH$20</f>
        <v>0</v>
      </c>
      <c r="J65" s="24">
        <f>MDS!$FI$20</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MDS!$FK$20</f>
        <v>3</v>
      </c>
      <c r="E67" s="24">
        <f>MDS!$FL$20</f>
        <v>0</v>
      </c>
      <c r="F67" s="24">
        <f>MDS!$FM$20</f>
        <v>2</v>
      </c>
      <c r="G67" s="24">
        <f>MDS!$FN$20</f>
        <v>1</v>
      </c>
      <c r="H67" s="24">
        <f>MDS!$FO$20</f>
        <v>0</v>
      </c>
      <c r="I67" s="24">
        <f>MDS!$FP$20</f>
        <v>0</v>
      </c>
      <c r="J67" s="24">
        <f>MDS!$FQ$20</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MDS!$FS$20</f>
        <v>0</v>
      </c>
      <c r="E69" s="24">
        <f>MDS!$FT$20</f>
        <v>0</v>
      </c>
      <c r="F69" s="24">
        <f>MDS!$FU$20</f>
        <v>0</v>
      </c>
      <c r="G69" s="24">
        <f>MDS!$FV$20</f>
        <v>0</v>
      </c>
      <c r="H69" s="24">
        <f>MDS!$FW$20</f>
        <v>0</v>
      </c>
      <c r="I69" s="24">
        <f>MDS!$FX$20</f>
        <v>0</v>
      </c>
      <c r="J69" s="24">
        <f>MDS!$FY$20</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MDS!$GA$20</f>
        <v>0</v>
      </c>
      <c r="E71" s="24">
        <f>MDS!$GB$20</f>
        <v>0</v>
      </c>
      <c r="F71" s="24">
        <f>MDS!$GC$20</f>
        <v>0</v>
      </c>
      <c r="G71" s="24">
        <f>MDS!$GD$20</f>
        <v>0</v>
      </c>
      <c r="H71" s="24">
        <f>MDS!$GE$20</f>
        <v>0</v>
      </c>
      <c r="I71" s="24">
        <f>MDS!$GF$20</f>
        <v>0</v>
      </c>
      <c r="J71" s="24">
        <f>MDS!$GG$20</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MDS!$GI$20</f>
        <v>29</v>
      </c>
      <c r="E73" s="24">
        <f>MDS!$GJ$20</f>
        <v>0</v>
      </c>
      <c r="F73" s="24">
        <f>MDS!$GK$20</f>
        <v>0</v>
      </c>
      <c r="G73" s="24">
        <f>MDS!$GL$20</f>
        <v>0</v>
      </c>
      <c r="H73" s="24">
        <f>MDS!$GM$20</f>
        <v>0</v>
      </c>
      <c r="I73" s="24">
        <f>MDS!$GN$20</f>
        <v>0</v>
      </c>
      <c r="J73" s="24">
        <f>MDS!$GO$20</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MDS!$GQ$20</f>
        <v>14</v>
      </c>
      <c r="E75" s="24">
        <f>MDS!$GR$20</f>
        <v>3</v>
      </c>
      <c r="F75" s="24">
        <f>MDS!$GS$20</f>
        <v>4</v>
      </c>
      <c r="G75" s="24">
        <f>MDS!$GT$20</f>
        <v>5</v>
      </c>
      <c r="H75" s="24">
        <f>MDS!$GU$20</f>
        <v>1</v>
      </c>
      <c r="I75" s="24">
        <f>MDS!$GV$20</f>
        <v>0</v>
      </c>
      <c r="J75" s="24">
        <f>MDS!$GW$20</f>
        <v>1</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MDS!$GY$20</f>
        <v>137</v>
      </c>
      <c r="E77" s="24">
        <f>MDS!$GZ$20</f>
        <v>0</v>
      </c>
      <c r="F77" s="24">
        <f>MDS!$HA$20</f>
        <v>0</v>
      </c>
      <c r="G77" s="24">
        <f>MDS!$HB$20</f>
        <v>1</v>
      </c>
      <c r="H77" s="24">
        <f>MDS!$HC$20</f>
        <v>43</v>
      </c>
      <c r="I77" s="24">
        <f>MDS!$HD$20</f>
        <v>5</v>
      </c>
      <c r="J77" s="24">
        <f>MDS!$HE$20</f>
        <v>8</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MDS!$HG$20</f>
        <v>16</v>
      </c>
      <c r="E79" s="24">
        <f>MDS!$HH$20</f>
        <v>0</v>
      </c>
      <c r="F79" s="24">
        <f>MDS!$HI$20</f>
        <v>0</v>
      </c>
      <c r="G79" s="24">
        <f>MDS!$HJ$20</f>
        <v>0</v>
      </c>
      <c r="H79" s="24">
        <f>MDS!$HK$20</f>
        <v>0</v>
      </c>
      <c r="I79" s="24">
        <f>MDS!$HL$20</f>
        <v>78</v>
      </c>
      <c r="J79" s="24">
        <f>MDS!$HM$20</f>
        <v>218</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MDS!$HO$20</f>
        <v>0</v>
      </c>
      <c r="E81" s="24">
        <f>MDS!$HP$20</f>
        <v>0</v>
      </c>
      <c r="F81" s="24">
        <f>MDS!$HQ$20</f>
        <v>0</v>
      </c>
      <c r="G81" s="24">
        <f>MDS!$HR$20</f>
        <v>0</v>
      </c>
      <c r="H81" s="24">
        <f>MDS!$HS$20</f>
        <v>0</v>
      </c>
      <c r="I81" s="24">
        <f>MDS!$HT$20</f>
        <v>0</v>
      </c>
      <c r="J81" s="24">
        <f>MDS!$HU$20</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MDS!$HX$20</f>
        <v>31</v>
      </c>
      <c r="I83" s="137"/>
      <c r="J83" s="24">
        <f>MDS!$HZ$20</f>
        <v>26</v>
      </c>
      <c r="K83" s="340"/>
    </row>
    <row r="84" spans="1:11" s="3" customFormat="1" ht="25" customHeight="1">
      <c r="A84" s="350"/>
      <c r="B84" s="24" t="s">
        <v>37</v>
      </c>
      <c r="C84" s="136"/>
      <c r="D84" s="24">
        <f>MDS!$IA$20</f>
        <v>16</v>
      </c>
      <c r="E84" s="24">
        <f>MDS!$IB$20</f>
        <v>0</v>
      </c>
      <c r="F84" s="24">
        <f>MDS!$IC$20</f>
        <v>0</v>
      </c>
      <c r="G84" s="24">
        <f>MDS!$ID$20</f>
        <v>0</v>
      </c>
      <c r="H84" s="24">
        <f>MDS!$IE$20</f>
        <v>0</v>
      </c>
      <c r="I84" s="24">
        <f>MDS!$IF$20</f>
        <v>0</v>
      </c>
      <c r="J84" s="24">
        <f>MDS!$IG$20</f>
        <v>10</v>
      </c>
      <c r="K84" s="340"/>
    </row>
    <row r="85" spans="1:11">
      <c r="A85" s="140" t="s">
        <v>689</v>
      </c>
      <c r="B85" s="24" t="s">
        <v>36</v>
      </c>
      <c r="C85" s="136"/>
      <c r="D85" s="24">
        <f>MDS!$II$20</f>
        <v>4757</v>
      </c>
      <c r="E85" s="24">
        <f>MDS!$IJ$20</f>
        <v>3</v>
      </c>
      <c r="F85" s="24">
        <f>MDS!$IK$20</f>
        <v>17</v>
      </c>
      <c r="G85" s="24">
        <f>MDS!$IL$20</f>
        <v>48</v>
      </c>
      <c r="H85" s="24">
        <f>MDS!$IM$20</f>
        <v>77</v>
      </c>
      <c r="I85" s="24">
        <f>MDS!$IN$20</f>
        <v>91</v>
      </c>
      <c r="J85" s="24">
        <f>MDS!$IO$20</f>
        <v>428</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IM_ER!$DX$21</f>
        <v>23</v>
      </c>
      <c r="C10" s="12">
        <f>IM_ER!$DY$21</f>
        <v>0</v>
      </c>
      <c r="D10" s="12">
        <f>IM_ER!$DZ$21</f>
        <v>23</v>
      </c>
      <c r="E10" s="12">
        <f>IM_ER!$EA$21</f>
        <v>0</v>
      </c>
      <c r="F10" s="12">
        <f>IM_ER!$EB$21</f>
        <v>0</v>
      </c>
      <c r="G10" s="12">
        <f>IM_ER!$EC$21</f>
        <v>0</v>
      </c>
      <c r="H10" s="22">
        <f>IFERROR(D10/(B10-F10),"")</f>
        <v>1</v>
      </c>
      <c r="I10" s="14"/>
      <c r="J10" s="14"/>
      <c r="K10" s="340"/>
    </row>
    <row r="11" spans="1:11" s="3" customFormat="1" ht="18" customHeight="1">
      <c r="A11" s="11" t="s">
        <v>8</v>
      </c>
      <c r="B11" s="12">
        <f>IM_ER!$FG$21</f>
        <v>21</v>
      </c>
      <c r="C11" s="12">
        <f>IM_ER!$FH$21</f>
        <v>0</v>
      </c>
      <c r="D11" s="12">
        <f>IM_ER!$FI$21</f>
        <v>19</v>
      </c>
      <c r="E11" s="12">
        <f>IM_ER!$FJ$21</f>
        <v>0</v>
      </c>
      <c r="F11" s="12">
        <f>IM_ER!$FK$21</f>
        <v>0</v>
      </c>
      <c r="G11" s="12">
        <f>IM_ER!$FL$21</f>
        <v>2</v>
      </c>
      <c r="H11" s="22">
        <f>IFERROR(D11/(B11-F11),"")</f>
        <v>0.90476190476190477</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IM_ER!$EE$21</f>
        <v>1</v>
      </c>
      <c r="C14" s="12">
        <f>IM_ER!$EF$21</f>
        <v>0</v>
      </c>
      <c r="D14" s="12">
        <f>IM_ER!$EG$21</f>
        <v>1</v>
      </c>
      <c r="E14" s="12">
        <f>IM_ER!$EH$21</f>
        <v>0</v>
      </c>
      <c r="F14" s="12">
        <f>IM_ER!$EI$21</f>
        <v>0</v>
      </c>
      <c r="G14" s="12">
        <f>IM_ER!$EJ$21</f>
        <v>0</v>
      </c>
      <c r="H14" s="22">
        <f>IFERROR(D14/(B14-F14),"")</f>
        <v>1</v>
      </c>
      <c r="I14" s="14"/>
      <c r="J14" s="14"/>
      <c r="K14" s="340"/>
    </row>
    <row r="15" spans="1:11" s="13" customFormat="1" ht="18" customHeight="1">
      <c r="A15" s="11" t="s">
        <v>8</v>
      </c>
      <c r="B15" s="12">
        <f>IM_ER!$FO$21</f>
        <v>2</v>
      </c>
      <c r="C15" s="12">
        <f>IM_ER!$FP$21</f>
        <v>0</v>
      </c>
      <c r="D15" s="12">
        <f>IM_ER!$FQ$21</f>
        <v>2</v>
      </c>
      <c r="E15" s="12">
        <f>IM_ER!$FR$21</f>
        <v>0</v>
      </c>
      <c r="F15" s="12">
        <f>IM_ER!$FS$21</f>
        <v>0</v>
      </c>
      <c r="G15" s="12">
        <f>IM_ER!$FT$21</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IM_ER!$EL$21</f>
        <v>1</v>
      </c>
      <c r="C18" s="12">
        <f>IM_ER!$EM$21</f>
        <v>0</v>
      </c>
      <c r="D18" s="12">
        <f>IM_ER!$EN$21</f>
        <v>1</v>
      </c>
      <c r="E18" s="12">
        <f>IM_ER!$EO$21</f>
        <v>0</v>
      </c>
      <c r="F18" s="12">
        <f>IM_ER!$EP$21</f>
        <v>0</v>
      </c>
      <c r="G18" s="12">
        <f>IM_ER!$EQ$21</f>
        <v>0</v>
      </c>
      <c r="H18" s="22">
        <f>IFERROR(D18/(B18-F18),"")</f>
        <v>1</v>
      </c>
      <c r="I18" s="14"/>
      <c r="J18" s="14"/>
      <c r="K18" s="340"/>
    </row>
    <row r="19" spans="1:11" s="3" customFormat="1" ht="18" customHeight="1">
      <c r="A19" s="11" t="s">
        <v>8</v>
      </c>
      <c r="B19" s="12">
        <f>IM_ER!$FW$21</f>
        <v>0</v>
      </c>
      <c r="C19" s="12">
        <f>IM_ER!$FX$21</f>
        <v>0</v>
      </c>
      <c r="D19" s="12">
        <f>IM_ER!$FY$21</f>
        <v>0</v>
      </c>
      <c r="E19" s="12">
        <f>IM_ER!$FZ$21</f>
        <v>0</v>
      </c>
      <c r="F19" s="12">
        <f>IM_ER!$GA$21</f>
        <v>0</v>
      </c>
      <c r="G19" s="12">
        <f>IM_ER!$GB$21</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IM_ER!$ES$21</f>
        <v>1</v>
      </c>
      <c r="C22" s="12">
        <f>IM_ER!$ET$21</f>
        <v>0</v>
      </c>
      <c r="D22" s="12">
        <f>IM_ER!$EU$21</f>
        <v>1</v>
      </c>
      <c r="E22" s="12">
        <f>IM_ER!$EV$21</f>
        <v>0</v>
      </c>
      <c r="F22" s="12">
        <f>IM_ER!$EW$21</f>
        <v>0</v>
      </c>
      <c r="G22" s="12">
        <f>IM_ER!$EX$21</f>
        <v>0</v>
      </c>
      <c r="H22" s="22">
        <f>IFERROR(D22/(B22-F22),"")</f>
        <v>1</v>
      </c>
      <c r="I22" s="14"/>
      <c r="J22" s="14"/>
      <c r="K22" s="340"/>
    </row>
    <row r="23" spans="1:11" s="9" customFormat="1" ht="18" customHeight="1">
      <c r="A23" s="11" t="s">
        <v>8</v>
      </c>
      <c r="B23" s="12">
        <f>IM_ER!$GE$21</f>
        <v>1</v>
      </c>
      <c r="C23" s="12">
        <f>IM_ER!$GF$21</f>
        <v>0</v>
      </c>
      <c r="D23" s="12">
        <f>IM_ER!$GG$21</f>
        <v>1</v>
      </c>
      <c r="E23" s="12">
        <f>IM_ER!$GH$21</f>
        <v>0</v>
      </c>
      <c r="F23" s="12">
        <f>IM_ER!$GI$21</f>
        <v>0</v>
      </c>
      <c r="G23" s="12">
        <f>IM_ER!$GJ$21</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IM_ER!$EZ$21</f>
        <v>20</v>
      </c>
      <c r="C26" s="12">
        <f>IM_ER!$FA$21</f>
        <v>0</v>
      </c>
      <c r="D26" s="12">
        <f>IM_ER!$FB$21</f>
        <v>20</v>
      </c>
      <c r="E26" s="12">
        <f>IM_ER!$FC$21</f>
        <v>0</v>
      </c>
      <c r="F26" s="12">
        <f>IM_ER!$FD$21</f>
        <v>0</v>
      </c>
      <c r="G26" s="12">
        <f>IM_ER!$FE$21</f>
        <v>0</v>
      </c>
      <c r="H26" s="22">
        <f>IFERROR(D26/(B26-F26),"")</f>
        <v>1</v>
      </c>
      <c r="I26" s="14"/>
      <c r="J26" s="14"/>
      <c r="K26" s="340"/>
    </row>
    <row r="27" spans="1:11" s="3" customFormat="1" ht="18" customHeight="1">
      <c r="A27" s="11" t="s">
        <v>8</v>
      </c>
      <c r="B27" s="12">
        <f>IM_ER!$GM$21</f>
        <v>18</v>
      </c>
      <c r="C27" s="12">
        <f>IM_ER!$GN$21</f>
        <v>0</v>
      </c>
      <c r="D27" s="12">
        <f>IM_ER!$GO$21</f>
        <v>16</v>
      </c>
      <c r="E27" s="12">
        <f>IM_ER!$GP$21</f>
        <v>0</v>
      </c>
      <c r="F27" s="12">
        <f>IM_ER!$GQ$21</f>
        <v>0</v>
      </c>
      <c r="G27" s="12">
        <f>IM_ER!$GR$21</f>
        <v>2</v>
      </c>
      <c r="H27" s="22">
        <f>IFERROR(D27/(B27-F27),"")</f>
        <v>0.88888888888888884</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Coorte12Meses!$I$21</f>
        <v>27</v>
      </c>
      <c r="C30" s="12">
        <f>SUM(Coorte12Meses!$J$21,Coorte12Meses!$L$21)</f>
        <v>26</v>
      </c>
      <c r="D30" s="22">
        <f>IFERROR(C30/B30,"")</f>
        <v>0.96296296296296291</v>
      </c>
      <c r="E30" s="14"/>
      <c r="F30" s="14"/>
      <c r="G30" s="14"/>
      <c r="H30" s="14"/>
      <c r="I30" s="14"/>
      <c r="J30" s="14"/>
      <c r="K30" s="340"/>
    </row>
    <row r="31" spans="1:11" s="3" customFormat="1" ht="18" customHeight="1">
      <c r="A31" s="11" t="s">
        <v>24</v>
      </c>
      <c r="B31" s="12">
        <f>Coorte12Meses!$X$21</f>
        <v>69</v>
      </c>
      <c r="C31" s="12">
        <f>SUM(Coorte12Meses!$Y$21,Coorte12Meses!$AA$21)</f>
        <v>64</v>
      </c>
      <c r="D31" s="22">
        <f>IFERROR(C31/B31,"")</f>
        <v>0.92753623188405798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MDS!$G$21</f>
        <v>3398</v>
      </c>
      <c r="E41" s="137"/>
      <c r="F41" s="24">
        <f>MDS!$H$21</f>
        <v>3</v>
      </c>
      <c r="G41" s="24">
        <f>MDS!$I$21</f>
        <v>20</v>
      </c>
      <c r="H41" s="24">
        <f>MDS!$J$21</f>
        <v>34</v>
      </c>
      <c r="I41" s="137"/>
      <c r="J41" s="137"/>
      <c r="K41" s="15"/>
    </row>
    <row r="42" spans="1:11" ht="29" customHeight="1">
      <c r="A42" s="140" t="s">
        <v>682</v>
      </c>
      <c r="B42" s="24" t="s">
        <v>36</v>
      </c>
      <c r="C42" s="136"/>
      <c r="D42" s="24">
        <f>MDS!$L$21</f>
        <v>628</v>
      </c>
      <c r="E42" s="24">
        <f>MDS!$M$21</f>
        <v>2</v>
      </c>
      <c r="F42" s="24">
        <f>MDS!$N$21</f>
        <v>0</v>
      </c>
      <c r="G42" s="24">
        <f>MDS!$O$21</f>
        <v>3</v>
      </c>
      <c r="H42" s="24">
        <f>MDS!$P$21</f>
        <v>7</v>
      </c>
      <c r="I42" s="24">
        <f>MDS!$Q$21</f>
        <v>33</v>
      </c>
      <c r="J42" s="24">
        <f>MDS!$R$21</f>
        <v>228</v>
      </c>
    </row>
    <row r="43" spans="1:11" ht="25" customHeight="1">
      <c r="A43" s="140" t="s">
        <v>683</v>
      </c>
      <c r="B43" s="24" t="s">
        <v>36</v>
      </c>
      <c r="C43" s="136"/>
      <c r="D43" s="24">
        <f>MDS!$T$21</f>
        <v>4026</v>
      </c>
      <c r="E43" s="24">
        <f>MDS!$U$21</f>
        <v>2</v>
      </c>
      <c r="F43" s="24">
        <f>MDS!$V$21</f>
        <v>3</v>
      </c>
      <c r="G43" s="24">
        <f>MDS!$W$21</f>
        <v>23</v>
      </c>
      <c r="H43" s="24">
        <f>MDS!$X$21</f>
        <v>41</v>
      </c>
      <c r="I43" s="24">
        <f>MDS!$Y$21</f>
        <v>33</v>
      </c>
      <c r="J43" s="24">
        <f>MDS!$Z$21</f>
        <v>228</v>
      </c>
    </row>
    <row r="44" spans="1:11" ht="22" customHeight="1">
      <c r="A44" s="141" t="s">
        <v>684</v>
      </c>
      <c r="B44" s="24" t="s">
        <v>36</v>
      </c>
      <c r="C44" s="143"/>
      <c r="D44" s="142"/>
      <c r="E44" s="142"/>
      <c r="F44" s="142"/>
      <c r="G44" s="142"/>
      <c r="H44">
        <f>MDS!$AC$21</f>
        <v>0</v>
      </c>
      <c r="I44" s="142"/>
      <c r="J44">
        <f>MDS!$AB$21</f>
        <v>109</v>
      </c>
    </row>
    <row r="45" spans="1:11" s="9" customFormat="1" ht="23" customHeight="1">
      <c r="A45" s="342" t="s">
        <v>34</v>
      </c>
      <c r="B45" s="24" t="s">
        <v>36</v>
      </c>
      <c r="C45" s="136"/>
      <c r="D45" s="24">
        <f>MDS!$AE$21</f>
        <v>3393</v>
      </c>
      <c r="E45" s="24">
        <f>MDS!$AF$21</f>
        <v>3336</v>
      </c>
      <c r="F45" s="24">
        <f>MDS!$AG$21</f>
        <v>3</v>
      </c>
      <c r="G45" s="24">
        <f>MDS!$AH$21</f>
        <v>20</v>
      </c>
      <c r="H45" s="24">
        <f>MDS!$AI$21</f>
        <v>34</v>
      </c>
      <c r="I45" s="137"/>
      <c r="J45" s="137"/>
      <c r="K45" s="15"/>
    </row>
    <row r="46" spans="1:11" s="9" customFormat="1" ht="23" customHeight="1">
      <c r="A46" s="343"/>
      <c r="B46" s="24" t="s">
        <v>37</v>
      </c>
      <c r="C46" s="136"/>
      <c r="D46" s="24">
        <f>MDS!$AK$21</f>
        <v>440</v>
      </c>
      <c r="E46" s="24">
        <f>MDS!$AL$21</f>
        <v>0</v>
      </c>
      <c r="F46" s="24">
        <f>MDS!$AM$21</f>
        <v>0</v>
      </c>
      <c r="G46" s="24">
        <f>MDS!$AN$21</f>
        <v>1</v>
      </c>
      <c r="H46" s="24">
        <f>MDS!$AO$21</f>
        <v>3</v>
      </c>
      <c r="I46" s="24">
        <f>MDS!$AP$21</f>
        <v>5</v>
      </c>
      <c r="J46" s="24">
        <f>MDS!$AQ$21</f>
        <v>125</v>
      </c>
      <c r="K46" s="15"/>
    </row>
    <row r="47" spans="1:11" s="9" customFormat="1" ht="21" customHeight="1">
      <c r="A47" s="335" t="s">
        <v>35</v>
      </c>
      <c r="B47" s="24" t="s">
        <v>36</v>
      </c>
      <c r="C47" s="136"/>
      <c r="D47" s="24">
        <f>MDS!$AT$21</f>
        <v>2962</v>
      </c>
      <c r="E47" s="137"/>
      <c r="F47" s="24">
        <f>MDS!$AU$21</f>
        <v>3</v>
      </c>
      <c r="G47" s="24">
        <f>MDS!$AV$21</f>
        <v>20</v>
      </c>
      <c r="H47" s="24">
        <f>MDS!$AW$21</f>
        <v>32</v>
      </c>
      <c r="I47" s="137"/>
      <c r="J47" s="137"/>
      <c r="K47" s="15"/>
    </row>
    <row r="48" spans="1:11" s="9" customFormat="1" ht="24.5" customHeight="1">
      <c r="A48" s="335"/>
      <c r="B48" s="24" t="s">
        <v>37</v>
      </c>
      <c r="C48" s="136"/>
      <c r="D48" s="24">
        <f>MDS!$AY$21</f>
        <v>381</v>
      </c>
      <c r="E48" s="24">
        <f>MDS!$AZ$21</f>
        <v>0</v>
      </c>
      <c r="F48" s="24">
        <f>MDS!$BA$21</f>
        <v>0</v>
      </c>
      <c r="G48" s="24">
        <f>MDS!$BB$21</f>
        <v>1</v>
      </c>
      <c r="H48" s="24">
        <f>MDS!$BC$21</f>
        <v>3</v>
      </c>
      <c r="I48" s="24">
        <f>MDS!$BD$21</f>
        <v>5</v>
      </c>
      <c r="J48" s="24">
        <f>MDS!$BE$21</f>
        <v>110</v>
      </c>
      <c r="K48" s="15"/>
    </row>
    <row r="49" spans="1:11" s="3" customFormat="1" ht="18" customHeight="1">
      <c r="A49" s="335" t="s">
        <v>38</v>
      </c>
      <c r="B49" s="24" t="s">
        <v>36</v>
      </c>
      <c r="C49" s="136"/>
      <c r="D49" s="24">
        <f>MDS!$BH$21</f>
        <v>0</v>
      </c>
      <c r="E49" s="137"/>
      <c r="F49" s="24">
        <f>MDS!$BI$21</f>
        <v>0</v>
      </c>
      <c r="G49" s="24">
        <f>MDS!$BJ$21</f>
        <v>0</v>
      </c>
      <c r="H49" s="24">
        <f>MDS!$BK$21</f>
        <v>0</v>
      </c>
      <c r="I49" s="137"/>
      <c r="J49" s="137"/>
      <c r="K49" s="15"/>
    </row>
    <row r="50" spans="1:11" s="3" customFormat="1" ht="18" customHeight="1">
      <c r="A50" s="335"/>
      <c r="B50" s="24" t="s">
        <v>37</v>
      </c>
      <c r="C50" s="136"/>
      <c r="D50" s="24">
        <f>MDS!$BM$21</f>
        <v>0</v>
      </c>
      <c r="E50" s="24">
        <f>MDS!$BN$21</f>
        <v>0</v>
      </c>
      <c r="F50" s="24">
        <f>MDS!$BO$21</f>
        <v>0</v>
      </c>
      <c r="G50" s="24">
        <f>MDS!$BP$21</f>
        <v>0</v>
      </c>
      <c r="H50" s="24">
        <f>MDS!$BQ$21</f>
        <v>0</v>
      </c>
      <c r="I50" s="24">
        <f>MDS!$BR$21</f>
        <v>0</v>
      </c>
      <c r="J50" s="24">
        <f>MDS!$BS$21</f>
        <v>0</v>
      </c>
      <c r="K50" s="15"/>
    </row>
    <row r="51" spans="1:11" s="3" customFormat="1" ht="18" customHeight="1">
      <c r="A51" s="335" t="s">
        <v>39</v>
      </c>
      <c r="B51" s="24" t="s">
        <v>36</v>
      </c>
      <c r="C51" s="136"/>
      <c r="D51" s="24">
        <f>MDS!$BV$21</f>
        <v>0</v>
      </c>
      <c r="E51" s="137"/>
      <c r="F51" s="24">
        <f>MDS!$BW$21</f>
        <v>0</v>
      </c>
      <c r="G51" s="24">
        <f>MDS!$BX$21</f>
        <v>0</v>
      </c>
      <c r="H51" s="24">
        <f>MDS!$BY$21</f>
        <v>0</v>
      </c>
      <c r="I51" s="137"/>
      <c r="J51" s="137"/>
      <c r="K51" s="15"/>
    </row>
    <row r="52" spans="1:11" s="3" customFormat="1" ht="18" customHeight="1">
      <c r="A52" s="335"/>
      <c r="B52" s="24" t="s">
        <v>37</v>
      </c>
      <c r="C52" s="136"/>
      <c r="D52" s="24">
        <f>MDS!$CA$21</f>
        <v>0</v>
      </c>
      <c r="E52" s="24">
        <f>MDS!$CB$21</f>
        <v>0</v>
      </c>
      <c r="F52" s="24">
        <f>MDS!$CC$21</f>
        <v>0</v>
      </c>
      <c r="G52" s="24">
        <f>MDS!$CD$21</f>
        <v>0</v>
      </c>
      <c r="H52" s="24">
        <f>MDS!$CE$21</f>
        <v>0</v>
      </c>
      <c r="I52" s="24">
        <f>MDS!$CF$21</f>
        <v>0</v>
      </c>
      <c r="J52" s="24">
        <f>MDS!$CG$21</f>
        <v>0</v>
      </c>
      <c r="K52" s="15"/>
    </row>
    <row r="53" spans="1:11" s="3" customFormat="1" ht="18" customHeight="1">
      <c r="A53" s="335" t="s">
        <v>40</v>
      </c>
      <c r="B53" s="24" t="s">
        <v>36</v>
      </c>
      <c r="C53" s="136"/>
      <c r="D53" s="24">
        <f>MDS!$CJ$21</f>
        <v>203</v>
      </c>
      <c r="E53" s="137"/>
      <c r="F53" s="24">
        <f>MDS!$CK$21</f>
        <v>0</v>
      </c>
      <c r="G53" s="24">
        <f>MDS!$CL$21</f>
        <v>0</v>
      </c>
      <c r="H53" s="24">
        <f>MDS!$CM$21</f>
        <v>0</v>
      </c>
      <c r="I53" s="137"/>
      <c r="J53" s="137"/>
      <c r="K53" s="340" t="str">
        <f>MDS!$B$21</f>
        <v>Maxaquene CS</v>
      </c>
    </row>
    <row r="54" spans="1:11" s="3" customFormat="1" ht="18" customHeight="1">
      <c r="A54" s="335"/>
      <c r="B54" s="24" t="s">
        <v>37</v>
      </c>
      <c r="C54" s="136"/>
      <c r="D54" s="24">
        <f>MDS!$CO$21</f>
        <v>17</v>
      </c>
      <c r="E54" s="24">
        <f>MDS!$CP$21</f>
        <v>0</v>
      </c>
      <c r="F54" s="24">
        <f>MDS!$CQ$21</f>
        <v>0</v>
      </c>
      <c r="G54" s="24">
        <f>MDS!$CR$21</f>
        <v>0</v>
      </c>
      <c r="H54" s="24">
        <f>MDS!$CS$21</f>
        <v>0</v>
      </c>
      <c r="I54" s="24">
        <f>MDS!$CT$21</f>
        <v>0</v>
      </c>
      <c r="J54" s="24">
        <f>MDS!$CU$21</f>
        <v>4</v>
      </c>
      <c r="K54" s="340"/>
    </row>
    <row r="55" spans="1:11" s="9" customFormat="1" ht="18" customHeight="1">
      <c r="A55" s="335" t="s">
        <v>41</v>
      </c>
      <c r="B55" s="24" t="s">
        <v>36</v>
      </c>
      <c r="C55" s="136"/>
      <c r="D55" s="24">
        <f>MDS!$CX$21</f>
        <v>0</v>
      </c>
      <c r="E55" s="137"/>
      <c r="F55" s="24">
        <f>MDS!$CY$21</f>
        <v>0</v>
      </c>
      <c r="G55" s="24">
        <f>MDS!$CZ$21</f>
        <v>0</v>
      </c>
      <c r="H55" s="24">
        <f>MDS!$DA$21</f>
        <v>0</v>
      </c>
      <c r="I55" s="137"/>
      <c r="J55" s="137"/>
      <c r="K55" s="340"/>
    </row>
    <row r="56" spans="1:11" s="9" customFormat="1" ht="18" customHeight="1">
      <c r="A56" s="335"/>
      <c r="B56" s="24" t="s">
        <v>37</v>
      </c>
      <c r="C56" s="136"/>
      <c r="D56" s="24">
        <f>MDS!$DC$21</f>
        <v>0</v>
      </c>
      <c r="E56" s="24">
        <f>MDS!$DD$21</f>
        <v>0</v>
      </c>
      <c r="F56" s="24">
        <f>MDS!$DE$21</f>
        <v>0</v>
      </c>
      <c r="G56" s="24">
        <f>MDS!$DF$21</f>
        <v>0</v>
      </c>
      <c r="H56" s="24">
        <f>MDS!$DG$21</f>
        <v>0</v>
      </c>
      <c r="I56" s="24">
        <f>MDS!$DH$21</f>
        <v>0</v>
      </c>
      <c r="J56" s="24">
        <f>MDS!$DI$21</f>
        <v>0</v>
      </c>
      <c r="K56" s="340"/>
    </row>
    <row r="57" spans="1:11" s="9" customFormat="1" ht="18" customHeight="1">
      <c r="A57" s="335" t="s">
        <v>42</v>
      </c>
      <c r="B57" s="24" t="s">
        <v>36</v>
      </c>
      <c r="C57" s="136"/>
      <c r="D57" s="24">
        <f>MDS!$DL$21</f>
        <v>3200</v>
      </c>
      <c r="E57" s="137"/>
      <c r="F57" s="24">
        <f>MDS!$DM$21</f>
        <v>0</v>
      </c>
      <c r="G57" s="24">
        <f>MDS!$DN$21</f>
        <v>1</v>
      </c>
      <c r="H57" s="24">
        <f>MDS!$DO$21</f>
        <v>27</v>
      </c>
      <c r="I57" s="137"/>
      <c r="J57" s="137"/>
      <c r="K57" s="340"/>
    </row>
    <row r="58" spans="1:11" s="3" customFormat="1" ht="18" customHeight="1">
      <c r="A58" s="335"/>
      <c r="B58" s="24" t="s">
        <v>37</v>
      </c>
      <c r="C58" s="136"/>
      <c r="D58" s="24">
        <f>MDS!$DQ$21</f>
        <v>334</v>
      </c>
      <c r="E58" s="24">
        <f>MDS!$DR$21</f>
        <v>0</v>
      </c>
      <c r="F58" s="24">
        <f>MDS!$DS$21</f>
        <v>0</v>
      </c>
      <c r="G58" s="24">
        <f>MDS!$DT$21</f>
        <v>0</v>
      </c>
      <c r="H58" s="24">
        <f>MDS!$DU$21</f>
        <v>2</v>
      </c>
      <c r="I58" s="24">
        <f>MDS!$DV$21</f>
        <v>1</v>
      </c>
      <c r="J58" s="24">
        <f>MDS!$DW$21</f>
        <v>110</v>
      </c>
      <c r="K58" s="340"/>
    </row>
    <row r="59" spans="1:11" s="3" customFormat="1" ht="18" customHeight="1">
      <c r="A59" s="335" t="s">
        <v>43</v>
      </c>
      <c r="B59" s="24" t="s">
        <v>36</v>
      </c>
      <c r="C59" s="136"/>
      <c r="D59" s="24">
        <f>MDS!$DZ$21</f>
        <v>28</v>
      </c>
      <c r="E59" s="137"/>
      <c r="F59" s="24">
        <f>MDS!$EA$21</f>
        <v>0</v>
      </c>
      <c r="G59" s="24">
        <f>MDS!$EB$21</f>
        <v>0</v>
      </c>
      <c r="H59" s="24">
        <f>MDS!$EC$21</f>
        <v>0</v>
      </c>
      <c r="I59" s="137"/>
      <c r="J59" s="137"/>
      <c r="K59" s="340"/>
    </row>
    <row r="60" spans="1:11" s="3" customFormat="1" ht="18" customHeight="1">
      <c r="A60" s="335"/>
      <c r="B60" s="24" t="s">
        <v>37</v>
      </c>
      <c r="C60" s="136"/>
      <c r="D60" s="24">
        <f>MDS!$ED$21</f>
        <v>3</v>
      </c>
      <c r="E60" s="24">
        <f>MDS!$EE$21</f>
        <v>3</v>
      </c>
      <c r="F60" s="24">
        <f>MDS!$EF$21</f>
        <v>0</v>
      </c>
      <c r="G60" s="24">
        <f>MDS!$EG$21</f>
        <v>0</v>
      </c>
      <c r="H60" s="24">
        <f>MDS!$EH$21</f>
        <v>0</v>
      </c>
      <c r="I60" s="24">
        <f>MDS!$EI$21</f>
        <v>0</v>
      </c>
      <c r="J60" s="24">
        <f>MDS!$EJ$21</f>
        <v>0</v>
      </c>
      <c r="K60" s="340"/>
    </row>
    <row r="61" spans="1:11" s="3" customFormat="1" ht="18" customHeight="1">
      <c r="A61" s="335" t="s">
        <v>44</v>
      </c>
      <c r="B61" s="24" t="s">
        <v>36</v>
      </c>
      <c r="C61" s="136"/>
      <c r="D61" s="24">
        <f>MDS!$EM$21</f>
        <v>0</v>
      </c>
      <c r="E61" s="24">
        <f>MDS!$EN$21</f>
        <v>0</v>
      </c>
      <c r="F61" s="24">
        <f>MDS!$EO$21</f>
        <v>0</v>
      </c>
      <c r="G61" s="24">
        <f>MDS!$EP$21</f>
        <v>0</v>
      </c>
      <c r="H61" s="24">
        <f>MDS!$EQ$21</f>
        <v>0</v>
      </c>
      <c r="I61" s="24">
        <f>MDS!$ER$21</f>
        <v>0</v>
      </c>
      <c r="J61" s="24">
        <f>MDS!$ES$21</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MDS!$EU$21</f>
        <v>0</v>
      </c>
      <c r="E63" s="24">
        <f>MDS!$EV$21</f>
        <v>0</v>
      </c>
      <c r="F63" s="24">
        <f>MDS!$EW$21</f>
        <v>0</v>
      </c>
      <c r="G63" s="24">
        <f>MDS!$EX$21</f>
        <v>0</v>
      </c>
      <c r="H63" s="24">
        <f>MDS!$EY$21</f>
        <v>0</v>
      </c>
      <c r="I63" s="24">
        <f>MDS!$EZ$21</f>
        <v>0</v>
      </c>
      <c r="J63" s="24">
        <f>MDS!$FA$21</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MDS!$FC$21</f>
        <v>0</v>
      </c>
      <c r="E65" s="24">
        <f>MDS!$FD$21</f>
        <v>0</v>
      </c>
      <c r="F65" s="24">
        <f>MDS!$FE$21</f>
        <v>0</v>
      </c>
      <c r="G65" s="24">
        <f>MDS!$FF$21</f>
        <v>0</v>
      </c>
      <c r="H65" s="24">
        <f>MDS!$FG$21</f>
        <v>0</v>
      </c>
      <c r="I65" s="24">
        <f>MDS!$FH$21</f>
        <v>0</v>
      </c>
      <c r="J65" s="24">
        <f>MDS!$FI$21</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MDS!$FK$21</f>
        <v>8</v>
      </c>
      <c r="E67" s="24">
        <f>MDS!$FL$21</f>
        <v>0</v>
      </c>
      <c r="F67" s="24">
        <f>MDS!$FM$21</f>
        <v>0</v>
      </c>
      <c r="G67" s="24">
        <f>MDS!$FN$21</f>
        <v>1</v>
      </c>
      <c r="H67" s="24">
        <f>MDS!$FO$21</f>
        <v>4</v>
      </c>
      <c r="I67" s="24">
        <f>MDS!$FP$21</f>
        <v>0</v>
      </c>
      <c r="J67" s="24">
        <f>MDS!$FQ$21</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MDS!$FS$21</f>
        <v>0</v>
      </c>
      <c r="E69" s="24">
        <f>MDS!$FT$21</f>
        <v>0</v>
      </c>
      <c r="F69" s="24">
        <f>MDS!$FU$21</f>
        <v>0</v>
      </c>
      <c r="G69" s="24">
        <f>MDS!$FV$21</f>
        <v>0</v>
      </c>
      <c r="H69" s="24">
        <f>MDS!$FW$21</f>
        <v>0</v>
      </c>
      <c r="I69" s="24">
        <f>MDS!$FX$21</f>
        <v>0</v>
      </c>
      <c r="J69" s="24">
        <f>MDS!$FY$21</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MDS!$GA$21</f>
        <v>0</v>
      </c>
      <c r="E71" s="24">
        <f>MDS!$GB$21</f>
        <v>0</v>
      </c>
      <c r="F71" s="24">
        <f>MDS!$GC$21</f>
        <v>0</v>
      </c>
      <c r="G71" s="24">
        <f>MDS!$GD$21</f>
        <v>0</v>
      </c>
      <c r="H71" s="24">
        <f>MDS!$GE$21</f>
        <v>0</v>
      </c>
      <c r="I71" s="24">
        <f>MDS!$GF$21</f>
        <v>0</v>
      </c>
      <c r="J71" s="24">
        <f>MDS!$GG$21</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MDS!$GI$21</f>
        <v>10</v>
      </c>
      <c r="E73" s="24">
        <f>MDS!$GJ$21</f>
        <v>0</v>
      </c>
      <c r="F73" s="24">
        <f>MDS!$GK$21</f>
        <v>0</v>
      </c>
      <c r="G73" s="24">
        <f>MDS!$GL$21</f>
        <v>0</v>
      </c>
      <c r="H73" s="24">
        <f>MDS!$GM$21</f>
        <v>0</v>
      </c>
      <c r="I73" s="24">
        <f>MDS!$GN$21</f>
        <v>0</v>
      </c>
      <c r="J73" s="24">
        <f>MDS!$GO$21</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MDS!$GQ$21</f>
        <v>63</v>
      </c>
      <c r="E75" s="24">
        <f>MDS!$GR$21</f>
        <v>0</v>
      </c>
      <c r="F75" s="24">
        <f>MDS!$GS$21</f>
        <v>0</v>
      </c>
      <c r="G75" s="24">
        <f>MDS!$GT$21</f>
        <v>0</v>
      </c>
      <c r="H75" s="24">
        <f>MDS!$GU$21</f>
        <v>2</v>
      </c>
      <c r="I75" s="24">
        <f>MDS!$GV$21</f>
        <v>0</v>
      </c>
      <c r="J75" s="24">
        <f>MDS!$GW$21</f>
        <v>4</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MDS!$GY$21</f>
        <v>0</v>
      </c>
      <c r="E77" s="24">
        <f>MDS!$GZ$21</f>
        <v>0</v>
      </c>
      <c r="F77" s="24">
        <f>MDS!$HA$21</f>
        <v>0</v>
      </c>
      <c r="G77" s="24">
        <f>MDS!$HB$21</f>
        <v>0</v>
      </c>
      <c r="H77" s="24">
        <f>MDS!$HC$21</f>
        <v>0</v>
      </c>
      <c r="I77" s="24">
        <f>MDS!$HD$21</f>
        <v>0</v>
      </c>
      <c r="J77" s="24">
        <f>MDS!$HE$21</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MDS!$HG$21</f>
        <v>2</v>
      </c>
      <c r="E79" s="24">
        <f>MDS!$HH$21</f>
        <v>0</v>
      </c>
      <c r="F79" s="24">
        <f>MDS!$HI$21</f>
        <v>0</v>
      </c>
      <c r="G79" s="24">
        <f>MDS!$HJ$21</f>
        <v>0</v>
      </c>
      <c r="H79" s="24">
        <f>MDS!$HK$21</f>
        <v>0</v>
      </c>
      <c r="I79" s="24">
        <f>MDS!$HL$21</f>
        <v>31</v>
      </c>
      <c r="J79" s="24">
        <f>MDS!$HM$21</f>
        <v>82</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MDS!$HO$21</f>
        <v>0</v>
      </c>
      <c r="E81" s="24">
        <f>MDS!$HP$21</f>
        <v>0</v>
      </c>
      <c r="F81" s="24">
        <f>MDS!$HQ$21</f>
        <v>0</v>
      </c>
      <c r="G81" s="24">
        <f>MDS!$HR$21</f>
        <v>0</v>
      </c>
      <c r="H81" s="24">
        <f>MDS!$HS$21</f>
        <v>0</v>
      </c>
      <c r="I81" s="24">
        <f>MDS!$HT$21</f>
        <v>0</v>
      </c>
      <c r="J81" s="24">
        <f>MDS!$HU$21</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MDS!$HX$21</f>
        <v>4</v>
      </c>
      <c r="I83" s="137"/>
      <c r="J83" s="24">
        <f>MDS!$HZ$21</f>
        <v>36</v>
      </c>
      <c r="K83" s="340"/>
    </row>
    <row r="84" spans="1:11" s="3" customFormat="1" ht="25" customHeight="1">
      <c r="A84" s="350"/>
      <c r="B84" s="24" t="s">
        <v>37</v>
      </c>
      <c r="C84" s="136"/>
      <c r="D84" s="24">
        <f>MDS!$IA$21</f>
        <v>35</v>
      </c>
      <c r="E84" s="24">
        <f>MDS!$IB$21</f>
        <v>0</v>
      </c>
      <c r="F84" s="24">
        <f>MDS!$IC$21</f>
        <v>0</v>
      </c>
      <c r="G84" s="24">
        <f>MDS!$ID$21</f>
        <v>0</v>
      </c>
      <c r="H84" s="24">
        <f>MDS!$IE$21</f>
        <v>0</v>
      </c>
      <c r="I84" s="24">
        <f>MDS!$IF$21</f>
        <v>0</v>
      </c>
      <c r="J84" s="24">
        <f>MDS!$IG$21</f>
        <v>1</v>
      </c>
      <c r="K84" s="340"/>
    </row>
    <row r="85" spans="1:11">
      <c r="A85" s="140" t="s">
        <v>689</v>
      </c>
      <c r="B85" s="24" t="s">
        <v>36</v>
      </c>
      <c r="C85" s="136"/>
      <c r="D85" s="24">
        <f>MDS!$II$21</f>
        <v>3793</v>
      </c>
      <c r="E85" s="24">
        <f>MDS!$IJ$21</f>
        <v>0</v>
      </c>
      <c r="F85" s="24">
        <f>MDS!$IK$21</f>
        <v>3</v>
      </c>
      <c r="G85" s="24">
        <f>MDS!$IL$21</f>
        <v>21</v>
      </c>
      <c r="H85" s="24">
        <f>MDS!$IM$21</f>
        <v>38</v>
      </c>
      <c r="I85" s="24">
        <f>MDS!$IN$21</f>
        <v>32</v>
      </c>
      <c r="J85" s="24">
        <f>MDS!$IO$21</f>
        <v>206</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73FEA"/>
    <pageSetUpPr fitToPage="1"/>
  </sheetPr>
  <dimension ref="A1:K85"/>
  <sheetViews>
    <sheetView showGridLines="0" view="pageBreakPreview" topLeftCell="A3"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IM_ER!$DX$22</f>
        <v>23</v>
      </c>
      <c r="C10" s="12">
        <f>IM_ER!$DY$22</f>
        <v>2</v>
      </c>
      <c r="D10" s="12">
        <f>IM_ER!$DZ$22</f>
        <v>21</v>
      </c>
      <c r="E10" s="12">
        <f>IM_ER!$EA$22</f>
        <v>0</v>
      </c>
      <c r="F10" s="12">
        <f>IM_ER!$EB$22</f>
        <v>0</v>
      </c>
      <c r="G10" s="12">
        <f>IM_ER!$EC$22</f>
        <v>0</v>
      </c>
      <c r="H10" s="22">
        <f>IFERROR(D10/(B10-F10),"")</f>
        <v>0.91304347826086951</v>
      </c>
      <c r="I10" s="14"/>
      <c r="J10" s="14"/>
      <c r="K10" s="340"/>
    </row>
    <row r="11" spans="1:11" s="3" customFormat="1" ht="18" customHeight="1">
      <c r="A11" s="11" t="s">
        <v>8</v>
      </c>
      <c r="B11" s="12">
        <f>IM_ER!$FG$22</f>
        <v>42</v>
      </c>
      <c r="C11" s="12">
        <f>IM_ER!$FH$22</f>
        <v>2</v>
      </c>
      <c r="D11" s="12">
        <f>IM_ER!$FI$22</f>
        <v>31</v>
      </c>
      <c r="E11" s="12">
        <f>IM_ER!$FJ$22</f>
        <v>0</v>
      </c>
      <c r="F11" s="12">
        <f>IM_ER!$FK$22</f>
        <v>3</v>
      </c>
      <c r="G11" s="12">
        <f>IM_ER!$FL$22</f>
        <v>9</v>
      </c>
      <c r="H11" s="22">
        <f>IFERROR(D11/(B11-F11),"")</f>
        <v>0.79487179487179482</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IM_ER!$EE$22</f>
        <v>2</v>
      </c>
      <c r="C14" s="12">
        <f>IM_ER!$EF$22</f>
        <v>0</v>
      </c>
      <c r="D14" s="12">
        <f>IM_ER!$EG$22</f>
        <v>2</v>
      </c>
      <c r="E14" s="12">
        <f>IM_ER!$EH$22</f>
        <v>0</v>
      </c>
      <c r="F14" s="12">
        <f>IM_ER!$EI$22</f>
        <v>0</v>
      </c>
      <c r="G14" s="12">
        <f>IM_ER!$EJ$22</f>
        <v>0</v>
      </c>
      <c r="H14" s="22">
        <f>IFERROR(D14/(B14-F14),"")</f>
        <v>1</v>
      </c>
      <c r="I14" s="14"/>
      <c r="J14" s="14"/>
      <c r="K14" s="340"/>
    </row>
    <row r="15" spans="1:11" s="13" customFormat="1" ht="18" customHeight="1">
      <c r="A15" s="11" t="s">
        <v>8</v>
      </c>
      <c r="B15" s="12">
        <f>IM_ER!$FO$22</f>
        <v>0</v>
      </c>
      <c r="C15" s="12">
        <f>IM_ER!$FP$22</f>
        <v>0</v>
      </c>
      <c r="D15" s="12">
        <f>IM_ER!$FQ$22</f>
        <v>0</v>
      </c>
      <c r="E15" s="12">
        <f>IM_ER!$FR$22</f>
        <v>0</v>
      </c>
      <c r="F15" s="12">
        <f>IM_ER!$FS$22</f>
        <v>0</v>
      </c>
      <c r="G15" s="12">
        <f>IM_ER!$FT$22</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IM_ER!$EL$22</f>
        <v>0</v>
      </c>
      <c r="C18" s="12">
        <f>IM_ER!$EM$22</f>
        <v>0</v>
      </c>
      <c r="D18" s="12">
        <f>IM_ER!$EN$22</f>
        <v>0</v>
      </c>
      <c r="E18" s="12">
        <f>IM_ER!$EO$22</f>
        <v>0</v>
      </c>
      <c r="F18" s="12">
        <f>IM_ER!$EP$22</f>
        <v>0</v>
      </c>
      <c r="G18" s="12">
        <f>IM_ER!$EQ$22</f>
        <v>0</v>
      </c>
      <c r="H18" s="22" t="str">
        <f>IFERROR(D18/(B18-F18),"")</f>
        <v/>
      </c>
      <c r="I18" s="14"/>
      <c r="J18" s="14"/>
      <c r="K18" s="340"/>
    </row>
    <row r="19" spans="1:11" s="3" customFormat="1" ht="18" customHeight="1">
      <c r="A19" s="11" t="s">
        <v>8</v>
      </c>
      <c r="B19" s="12">
        <f>IM_ER!$FW$22</f>
        <v>0</v>
      </c>
      <c r="C19" s="12">
        <f>IM_ER!$FX$22</f>
        <v>0</v>
      </c>
      <c r="D19" s="12">
        <f>IM_ER!$FY$22</f>
        <v>0</v>
      </c>
      <c r="E19" s="12">
        <f>IM_ER!$FZ$22</f>
        <v>0</v>
      </c>
      <c r="F19" s="12">
        <f>IM_ER!$GA$22</f>
        <v>0</v>
      </c>
      <c r="G19" s="12">
        <f>IM_ER!$GB$22</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IM_ER!$ES$22</f>
        <v>1</v>
      </c>
      <c r="C22" s="12">
        <f>IM_ER!$ET$22</f>
        <v>0</v>
      </c>
      <c r="D22" s="12">
        <f>IM_ER!$EU$22</f>
        <v>1</v>
      </c>
      <c r="E22" s="12">
        <f>IM_ER!$EV$22</f>
        <v>0</v>
      </c>
      <c r="F22" s="12">
        <f>IM_ER!$EW$22</f>
        <v>0</v>
      </c>
      <c r="G22" s="12">
        <f>IM_ER!$EX$22</f>
        <v>0</v>
      </c>
      <c r="H22" s="22">
        <f>IFERROR(D22/(B22-F22),"")</f>
        <v>1</v>
      </c>
      <c r="I22" s="14"/>
      <c r="J22" s="14"/>
      <c r="K22" s="340"/>
    </row>
    <row r="23" spans="1:11" s="9" customFormat="1" ht="18" customHeight="1">
      <c r="A23" s="11" t="s">
        <v>8</v>
      </c>
      <c r="B23" s="12">
        <f>IM_ER!$GE$22</f>
        <v>2</v>
      </c>
      <c r="C23" s="12">
        <f>IM_ER!$GF$22</f>
        <v>0</v>
      </c>
      <c r="D23" s="12">
        <f>IM_ER!$GG$22</f>
        <v>1</v>
      </c>
      <c r="E23" s="12">
        <f>IM_ER!$GH$22</f>
        <v>0</v>
      </c>
      <c r="F23" s="12">
        <f>IM_ER!$GI$22</f>
        <v>1</v>
      </c>
      <c r="G23" s="12">
        <f>IM_ER!$GJ$22</f>
        <v>1</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IM_ER!$EZ$22</f>
        <v>20</v>
      </c>
      <c r="C26" s="12">
        <f>IM_ER!$FA$22</f>
        <v>2</v>
      </c>
      <c r="D26" s="12">
        <f>IM_ER!$FB$22</f>
        <v>18</v>
      </c>
      <c r="E26" s="12">
        <f>IM_ER!$FC$22</f>
        <v>0</v>
      </c>
      <c r="F26" s="12">
        <f>IM_ER!$FD$22</f>
        <v>0</v>
      </c>
      <c r="G26" s="12">
        <f>IM_ER!$FE$22</f>
        <v>0</v>
      </c>
      <c r="H26" s="22">
        <f>IFERROR(D26/(B26-F26),"")</f>
        <v>0.9</v>
      </c>
      <c r="I26" s="14"/>
      <c r="J26" s="14"/>
      <c r="K26" s="340"/>
    </row>
    <row r="27" spans="1:11" s="3" customFormat="1" ht="18" customHeight="1">
      <c r="A27" s="11" t="s">
        <v>8</v>
      </c>
      <c r="B27" s="12">
        <f>IM_ER!$GM$22</f>
        <v>40</v>
      </c>
      <c r="C27" s="12">
        <f>IM_ER!$GN$22</f>
        <v>2</v>
      </c>
      <c r="D27" s="12">
        <f>IM_ER!$GO$22</f>
        <v>30</v>
      </c>
      <c r="E27" s="12">
        <f>IM_ER!$GP$22</f>
        <v>0</v>
      </c>
      <c r="F27" s="12">
        <f>IM_ER!$GQ$22</f>
        <v>2</v>
      </c>
      <c r="G27" s="12">
        <f>IM_ER!$GR$22</f>
        <v>8</v>
      </c>
      <c r="H27" s="22">
        <f>IFERROR(D27/(B27-F27),"")</f>
        <v>0.78947368421052633</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Coorte12Meses!$I$22</f>
        <v>20</v>
      </c>
      <c r="C30" s="12">
        <f>SUM(Coorte12Meses!$J$22,Coorte12Meses!$L$22)</f>
        <v>19</v>
      </c>
      <c r="D30" s="22">
        <f>IFERROR(C30/B30,"")</f>
        <v>0.95</v>
      </c>
      <c r="E30" s="14"/>
      <c r="F30" s="14"/>
      <c r="G30" s="14"/>
      <c r="H30" s="14"/>
      <c r="I30" s="14"/>
      <c r="J30" s="14"/>
      <c r="K30" s="340"/>
    </row>
    <row r="31" spans="1:11" s="3" customFormat="1" ht="18" customHeight="1">
      <c r="A31" s="11" t="s">
        <v>24</v>
      </c>
      <c r="B31" s="12">
        <f>Coorte12Meses!$X$22</f>
        <v>79</v>
      </c>
      <c r="C31" s="12">
        <f>SUM(Coorte12Meses!$Y$22,Coorte12Meses!$AA$22)</f>
        <v>69</v>
      </c>
      <c r="D31" s="22">
        <f>IFERROR(C31/B31,"")</f>
        <v>0.87341772151898733</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MDS!$G$22</f>
        <v>2665</v>
      </c>
      <c r="E41" s="137"/>
      <c r="F41" s="24">
        <f>MDS!$H$22</f>
        <v>5</v>
      </c>
      <c r="G41" s="24">
        <f>MDS!$I$22</f>
        <v>21</v>
      </c>
      <c r="H41" s="24">
        <f>MDS!$J$22</f>
        <v>42</v>
      </c>
      <c r="I41" s="137"/>
      <c r="J41" s="137"/>
      <c r="K41" s="15"/>
    </row>
    <row r="42" spans="1:11" ht="29" customHeight="1">
      <c r="A42" s="140" t="s">
        <v>682</v>
      </c>
      <c r="B42" s="24" t="s">
        <v>36</v>
      </c>
      <c r="C42" s="136"/>
      <c r="D42" s="24">
        <f>MDS!$L$22</f>
        <v>586</v>
      </c>
      <c r="E42" s="24">
        <f>MDS!$M$22</f>
        <v>2</v>
      </c>
      <c r="F42" s="24">
        <f>MDS!$N$22</f>
        <v>1</v>
      </c>
      <c r="G42" s="24">
        <f>MDS!$O$22</f>
        <v>5</v>
      </c>
      <c r="H42" s="24">
        <f>MDS!$P$22</f>
        <v>12</v>
      </c>
      <c r="I42" s="24">
        <f>MDS!$Q$22</f>
        <v>72</v>
      </c>
      <c r="J42" s="24">
        <f>MDS!$R$22</f>
        <v>295</v>
      </c>
    </row>
    <row r="43" spans="1:11" ht="25" customHeight="1">
      <c r="A43" s="140" t="s">
        <v>683</v>
      </c>
      <c r="B43" s="24" t="s">
        <v>36</v>
      </c>
      <c r="C43" s="136"/>
      <c r="D43" s="24">
        <f>MDS!$T$22</f>
        <v>3251</v>
      </c>
      <c r="E43" s="24">
        <f>MDS!$U$22</f>
        <v>2</v>
      </c>
      <c r="F43" s="24">
        <f>MDS!$V$22</f>
        <v>6</v>
      </c>
      <c r="G43" s="24">
        <f>MDS!$W$22</f>
        <v>26</v>
      </c>
      <c r="H43" s="24">
        <f>MDS!$X$22</f>
        <v>54</v>
      </c>
      <c r="I43" s="24">
        <f>MDS!$Y$22</f>
        <v>72</v>
      </c>
      <c r="J43" s="24">
        <f>MDS!$Z$22</f>
        <v>295</v>
      </c>
    </row>
    <row r="44" spans="1:11" ht="22" customHeight="1">
      <c r="A44" s="141" t="s">
        <v>684</v>
      </c>
      <c r="B44" s="24" t="s">
        <v>36</v>
      </c>
      <c r="C44" s="143"/>
      <c r="D44" s="142"/>
      <c r="E44" s="142"/>
      <c r="F44" s="142"/>
      <c r="G44" s="142"/>
      <c r="H44">
        <f>MDS!$AC$22</f>
        <v>0</v>
      </c>
      <c r="I44" s="142"/>
      <c r="J44">
        <f>MDS!$AB$22</f>
        <v>124</v>
      </c>
    </row>
    <row r="45" spans="1:11" s="9" customFormat="1" ht="23" customHeight="1">
      <c r="A45" s="342" t="s">
        <v>34</v>
      </c>
      <c r="B45" s="24" t="s">
        <v>36</v>
      </c>
      <c r="C45" s="136"/>
      <c r="D45" s="24">
        <f>MDS!$AE$22</f>
        <v>2685</v>
      </c>
      <c r="E45" s="24">
        <f>MDS!$AF$22</f>
        <v>2621</v>
      </c>
      <c r="F45" s="24">
        <f>MDS!$AG$22</f>
        <v>4</v>
      </c>
      <c r="G45" s="24">
        <f>MDS!$AH$22</f>
        <v>18</v>
      </c>
      <c r="H45" s="24">
        <f>MDS!$AI$22</f>
        <v>42</v>
      </c>
      <c r="I45" s="137"/>
      <c r="J45" s="137"/>
      <c r="K45" s="15"/>
    </row>
    <row r="46" spans="1:11" s="9" customFormat="1" ht="23" customHeight="1">
      <c r="A46" s="343"/>
      <c r="B46" s="24" t="s">
        <v>37</v>
      </c>
      <c r="C46" s="136"/>
      <c r="D46" s="24">
        <f>MDS!$AK$22</f>
        <v>444</v>
      </c>
      <c r="E46" s="24">
        <f>MDS!$AL$22</f>
        <v>1</v>
      </c>
      <c r="F46" s="24">
        <f>MDS!$AM$22</f>
        <v>1</v>
      </c>
      <c r="G46" s="24">
        <f>MDS!$AN$22</f>
        <v>0</v>
      </c>
      <c r="H46" s="24">
        <f>MDS!$AO$22</f>
        <v>9</v>
      </c>
      <c r="I46" s="24">
        <f>MDS!$AP$22</f>
        <v>15</v>
      </c>
      <c r="J46" s="24">
        <f>MDS!$AQ$22</f>
        <v>157</v>
      </c>
      <c r="K46" s="15"/>
    </row>
    <row r="47" spans="1:11" s="9" customFormat="1" ht="21" customHeight="1">
      <c r="A47" s="335" t="s">
        <v>35</v>
      </c>
      <c r="B47" s="24" t="s">
        <v>36</v>
      </c>
      <c r="C47" s="136"/>
      <c r="D47" s="24">
        <f>MDS!$AT$22</f>
        <v>2511</v>
      </c>
      <c r="E47" s="137"/>
      <c r="F47" s="24">
        <f>MDS!$AU$22</f>
        <v>4</v>
      </c>
      <c r="G47" s="24">
        <f>MDS!$AV$22</f>
        <v>17</v>
      </c>
      <c r="H47" s="24">
        <f>MDS!$AW$22</f>
        <v>39</v>
      </c>
      <c r="I47" s="137"/>
      <c r="J47" s="137"/>
      <c r="K47" s="15"/>
    </row>
    <row r="48" spans="1:11" s="9" customFormat="1" ht="24.5" customHeight="1">
      <c r="A48" s="335"/>
      <c r="B48" s="24" t="s">
        <v>37</v>
      </c>
      <c r="C48" s="136"/>
      <c r="D48" s="24">
        <f>MDS!$AY$22</f>
        <v>424</v>
      </c>
      <c r="E48" s="24">
        <f>MDS!$AZ$22</f>
        <v>1</v>
      </c>
      <c r="F48" s="24">
        <f>MDS!$BA$22</f>
        <v>1</v>
      </c>
      <c r="G48" s="24">
        <f>MDS!$BB$22</f>
        <v>0</v>
      </c>
      <c r="H48" s="24">
        <f>MDS!$BC$22</f>
        <v>9</v>
      </c>
      <c r="I48" s="24">
        <f>MDS!$BD$22</f>
        <v>15</v>
      </c>
      <c r="J48" s="24">
        <f>MDS!$BE$22</f>
        <v>147</v>
      </c>
      <c r="K48" s="15"/>
    </row>
    <row r="49" spans="1:11" s="3" customFormat="1" ht="18" customHeight="1">
      <c r="A49" s="335" t="s">
        <v>38</v>
      </c>
      <c r="B49" s="24" t="s">
        <v>36</v>
      </c>
      <c r="C49" s="136"/>
      <c r="D49" s="24">
        <f>MDS!$BH$22</f>
        <v>2</v>
      </c>
      <c r="E49" s="137"/>
      <c r="F49" s="24">
        <f>MDS!$BI$22</f>
        <v>0</v>
      </c>
      <c r="G49" s="24">
        <f>MDS!$BJ$22</f>
        <v>0</v>
      </c>
      <c r="H49" s="24">
        <f>MDS!$BK$22</f>
        <v>0</v>
      </c>
      <c r="I49" s="137"/>
      <c r="J49" s="137"/>
      <c r="K49" s="15"/>
    </row>
    <row r="50" spans="1:11" s="3" customFormat="1" ht="18" customHeight="1">
      <c r="A50" s="335"/>
      <c r="B50" s="24" t="s">
        <v>37</v>
      </c>
      <c r="C50" s="136"/>
      <c r="D50" s="24">
        <f>MDS!$BM$22</f>
        <v>1</v>
      </c>
      <c r="E50" s="24">
        <f>MDS!$BN$22</f>
        <v>0</v>
      </c>
      <c r="F50" s="24">
        <f>MDS!$BO$22</f>
        <v>0</v>
      </c>
      <c r="G50" s="24">
        <f>MDS!$BP$22</f>
        <v>0</v>
      </c>
      <c r="H50" s="24">
        <f>MDS!$BQ$22</f>
        <v>0</v>
      </c>
      <c r="I50" s="24">
        <f>MDS!$BR$22</f>
        <v>0</v>
      </c>
      <c r="J50" s="24">
        <f>MDS!$BS$22</f>
        <v>0</v>
      </c>
      <c r="K50" s="15"/>
    </row>
    <row r="51" spans="1:11" s="3" customFormat="1" ht="18" customHeight="1">
      <c r="A51" s="335" t="s">
        <v>39</v>
      </c>
      <c r="B51" s="24" t="s">
        <v>36</v>
      </c>
      <c r="C51" s="136"/>
      <c r="D51" s="24">
        <f>MDS!$BV$22</f>
        <v>0</v>
      </c>
      <c r="E51" s="137"/>
      <c r="F51" s="24">
        <f>MDS!$BW$22</f>
        <v>0</v>
      </c>
      <c r="G51" s="24">
        <f>MDS!$BX$22</f>
        <v>0</v>
      </c>
      <c r="H51" s="24">
        <f>MDS!$BY$22</f>
        <v>0</v>
      </c>
      <c r="I51" s="137"/>
      <c r="J51" s="137"/>
      <c r="K51" s="15"/>
    </row>
    <row r="52" spans="1:11" s="3" customFormat="1" ht="18" customHeight="1">
      <c r="A52" s="335"/>
      <c r="B52" s="24" t="s">
        <v>37</v>
      </c>
      <c r="C52" s="136"/>
      <c r="D52" s="24">
        <f>MDS!$CA$22</f>
        <v>0</v>
      </c>
      <c r="E52" s="24">
        <f>MDS!$CB$22</f>
        <v>0</v>
      </c>
      <c r="F52" s="24">
        <f>MDS!$CC$22</f>
        <v>0</v>
      </c>
      <c r="G52" s="24">
        <f>MDS!$CD$22</f>
        <v>0</v>
      </c>
      <c r="H52" s="24">
        <f>MDS!$CE$22</f>
        <v>0</v>
      </c>
      <c r="I52" s="24">
        <f>MDS!$CF$22</f>
        <v>0</v>
      </c>
      <c r="J52" s="24">
        <f>MDS!$CG$22</f>
        <v>0</v>
      </c>
      <c r="K52" s="15"/>
    </row>
    <row r="53" spans="1:11" s="3" customFormat="1" ht="18" customHeight="1">
      <c r="A53" s="335" t="s">
        <v>40</v>
      </c>
      <c r="B53" s="24" t="s">
        <v>36</v>
      </c>
      <c r="C53" s="136"/>
      <c r="D53" s="24">
        <f>MDS!$CJ$22</f>
        <v>0</v>
      </c>
      <c r="E53" s="137"/>
      <c r="F53" s="24">
        <f>MDS!$CK$22</f>
        <v>0</v>
      </c>
      <c r="G53" s="24">
        <f>MDS!$CL$22</f>
        <v>0</v>
      </c>
      <c r="H53" s="24">
        <f>MDS!$CM$22</f>
        <v>0</v>
      </c>
      <c r="I53" s="137"/>
      <c r="J53" s="137"/>
      <c r="K53" s="340" t="str">
        <f>MDS!$B$22</f>
        <v>Polana Cimento CS</v>
      </c>
    </row>
    <row r="54" spans="1:11" s="3" customFormat="1" ht="18" customHeight="1">
      <c r="A54" s="335"/>
      <c r="B54" s="24" t="s">
        <v>37</v>
      </c>
      <c r="C54" s="136"/>
      <c r="D54" s="24">
        <f>MDS!$CO$22</f>
        <v>0</v>
      </c>
      <c r="E54" s="24">
        <f>MDS!$CP$22</f>
        <v>0</v>
      </c>
      <c r="F54" s="24">
        <f>MDS!$CQ$22</f>
        <v>0</v>
      </c>
      <c r="G54" s="24">
        <f>MDS!$CR$22</f>
        <v>0</v>
      </c>
      <c r="H54" s="24">
        <f>MDS!$CS$22</f>
        <v>0</v>
      </c>
      <c r="I54" s="24">
        <f>MDS!$CT$22</f>
        <v>0</v>
      </c>
      <c r="J54" s="24">
        <f>MDS!$CU$22</f>
        <v>0</v>
      </c>
      <c r="K54" s="340"/>
    </row>
    <row r="55" spans="1:11" s="9" customFormat="1" ht="18" customHeight="1">
      <c r="A55" s="335" t="s">
        <v>41</v>
      </c>
      <c r="B55" s="24" t="s">
        <v>36</v>
      </c>
      <c r="C55" s="136"/>
      <c r="D55" s="24">
        <f>MDS!$CX$22</f>
        <v>0</v>
      </c>
      <c r="E55" s="137"/>
      <c r="F55" s="24">
        <f>MDS!$CY$22</f>
        <v>0</v>
      </c>
      <c r="G55" s="24">
        <f>MDS!$CZ$22</f>
        <v>0</v>
      </c>
      <c r="H55" s="24">
        <f>MDS!$DA$22</f>
        <v>0</v>
      </c>
      <c r="I55" s="137"/>
      <c r="J55" s="137"/>
      <c r="K55" s="340"/>
    </row>
    <row r="56" spans="1:11" s="9" customFormat="1" ht="18" customHeight="1">
      <c r="A56" s="335"/>
      <c r="B56" s="24" t="s">
        <v>37</v>
      </c>
      <c r="C56" s="136"/>
      <c r="D56" s="24">
        <f>MDS!$DC$22</f>
        <v>0</v>
      </c>
      <c r="E56" s="24">
        <f>MDS!$DD$22</f>
        <v>0</v>
      </c>
      <c r="F56" s="24">
        <f>MDS!$DE$22</f>
        <v>0</v>
      </c>
      <c r="G56" s="24">
        <f>MDS!$DF$22</f>
        <v>0</v>
      </c>
      <c r="H56" s="24">
        <f>MDS!$DG$22</f>
        <v>0</v>
      </c>
      <c r="I56" s="24">
        <f>MDS!$DH$22</f>
        <v>0</v>
      </c>
      <c r="J56" s="24">
        <f>MDS!$DI$22</f>
        <v>0</v>
      </c>
      <c r="K56" s="340"/>
    </row>
    <row r="57" spans="1:11" s="9" customFormat="1" ht="18" customHeight="1">
      <c r="A57" s="335" t="s">
        <v>42</v>
      </c>
      <c r="B57" s="24" t="s">
        <v>36</v>
      </c>
      <c r="C57" s="136"/>
      <c r="D57" s="24">
        <f>MDS!$DL$22</f>
        <v>2495</v>
      </c>
      <c r="E57" s="137"/>
      <c r="F57" s="24">
        <f>MDS!$DM$22</f>
        <v>1</v>
      </c>
      <c r="G57" s="24">
        <f>MDS!$DN$22</f>
        <v>5</v>
      </c>
      <c r="H57" s="24">
        <f>MDS!$DO$22</f>
        <v>37</v>
      </c>
      <c r="I57" s="137"/>
      <c r="J57" s="137"/>
      <c r="K57" s="340"/>
    </row>
    <row r="58" spans="1:11" s="3" customFormat="1" ht="18" customHeight="1">
      <c r="A58" s="335"/>
      <c r="B58" s="24" t="s">
        <v>37</v>
      </c>
      <c r="C58" s="136"/>
      <c r="D58" s="24">
        <f>MDS!$DQ$22</f>
        <v>351</v>
      </c>
      <c r="E58" s="24">
        <f>MDS!$DR$22</f>
        <v>0</v>
      </c>
      <c r="F58" s="24">
        <f>MDS!$DS$22</f>
        <v>0</v>
      </c>
      <c r="G58" s="24">
        <f>MDS!$DT$22</f>
        <v>0</v>
      </c>
      <c r="H58" s="24">
        <f>MDS!$DU$22</f>
        <v>7</v>
      </c>
      <c r="I58" s="24">
        <f>MDS!$DV$22</f>
        <v>7</v>
      </c>
      <c r="J58" s="24">
        <f>MDS!$DW$22</f>
        <v>129</v>
      </c>
      <c r="K58" s="340"/>
    </row>
    <row r="59" spans="1:11" s="3" customFormat="1" ht="18" customHeight="1">
      <c r="A59" s="335" t="s">
        <v>43</v>
      </c>
      <c r="B59" s="24" t="s">
        <v>36</v>
      </c>
      <c r="C59" s="136"/>
      <c r="D59" s="24">
        <f>MDS!$DZ$22</f>
        <v>11</v>
      </c>
      <c r="E59" s="137"/>
      <c r="F59" s="24">
        <f>MDS!$EA$22</f>
        <v>0</v>
      </c>
      <c r="G59" s="24">
        <f>MDS!$EB$22</f>
        <v>0</v>
      </c>
      <c r="H59" s="24">
        <f>MDS!$EC$22</f>
        <v>0</v>
      </c>
      <c r="I59" s="137"/>
      <c r="J59" s="137"/>
      <c r="K59" s="340"/>
    </row>
    <row r="60" spans="1:11" s="3" customFormat="1" ht="18" customHeight="1">
      <c r="A60" s="335"/>
      <c r="B60" s="24" t="s">
        <v>37</v>
      </c>
      <c r="C60" s="136"/>
      <c r="D60" s="24">
        <f>MDS!$ED$22</f>
        <v>1</v>
      </c>
      <c r="E60" s="24">
        <f>MDS!$EE$22</f>
        <v>1</v>
      </c>
      <c r="F60" s="24">
        <f>MDS!$EF$22</f>
        <v>0</v>
      </c>
      <c r="G60" s="24">
        <f>MDS!$EG$22</f>
        <v>0</v>
      </c>
      <c r="H60" s="24">
        <f>MDS!$EH$22</f>
        <v>0</v>
      </c>
      <c r="I60" s="24">
        <f>MDS!$EI$22</f>
        <v>0</v>
      </c>
      <c r="J60" s="24">
        <f>MDS!$EJ$22</f>
        <v>0</v>
      </c>
      <c r="K60" s="340"/>
    </row>
    <row r="61" spans="1:11" s="3" customFormat="1" ht="18" customHeight="1">
      <c r="A61" s="335" t="s">
        <v>44</v>
      </c>
      <c r="B61" s="24" t="s">
        <v>36</v>
      </c>
      <c r="C61" s="136"/>
      <c r="D61" s="24">
        <f>MDS!$EM$22</f>
        <v>0</v>
      </c>
      <c r="E61" s="24">
        <f>MDS!$EN$22</f>
        <v>0</v>
      </c>
      <c r="F61" s="24">
        <f>MDS!$EO$22</f>
        <v>0</v>
      </c>
      <c r="G61" s="24">
        <f>MDS!$EP$22</f>
        <v>0</v>
      </c>
      <c r="H61" s="24">
        <f>MDS!$EQ$22</f>
        <v>0</v>
      </c>
      <c r="I61" s="24">
        <f>MDS!$ER$22</f>
        <v>0</v>
      </c>
      <c r="J61" s="24">
        <f>MDS!$ES$22</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MDS!$EU$22</f>
        <v>0</v>
      </c>
      <c r="E63" s="24">
        <f>MDS!$EV$22</f>
        <v>0</v>
      </c>
      <c r="F63" s="24">
        <f>MDS!$EW$22</f>
        <v>0</v>
      </c>
      <c r="G63" s="24">
        <f>MDS!$EX$22</f>
        <v>0</v>
      </c>
      <c r="H63" s="24">
        <f>MDS!$EY$22</f>
        <v>0</v>
      </c>
      <c r="I63" s="24">
        <f>MDS!$EZ$22</f>
        <v>0</v>
      </c>
      <c r="J63" s="24">
        <f>MDS!$FA$22</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MDS!$FC$22</f>
        <v>0</v>
      </c>
      <c r="E65" s="24">
        <f>MDS!$FD$22</f>
        <v>0</v>
      </c>
      <c r="F65" s="24">
        <f>MDS!$FE$22</f>
        <v>0</v>
      </c>
      <c r="G65" s="24">
        <f>MDS!$FF$22</f>
        <v>0</v>
      </c>
      <c r="H65" s="24">
        <f>MDS!$FG$22</f>
        <v>0</v>
      </c>
      <c r="I65" s="24">
        <f>MDS!$FH$22</f>
        <v>0</v>
      </c>
      <c r="J65" s="24">
        <f>MDS!$FI$22</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MDS!$FK$22</f>
        <v>3</v>
      </c>
      <c r="E67" s="24">
        <f>MDS!$FL$22</f>
        <v>1</v>
      </c>
      <c r="F67" s="24">
        <f>MDS!$FM$22</f>
        <v>0</v>
      </c>
      <c r="G67" s="24">
        <f>MDS!$FN$22</f>
        <v>0</v>
      </c>
      <c r="H67" s="24">
        <f>MDS!$FO$22</f>
        <v>0</v>
      </c>
      <c r="I67" s="24">
        <f>MDS!$FP$22</f>
        <v>0</v>
      </c>
      <c r="J67" s="24">
        <f>MDS!$FQ$22</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MDS!$FS$22</f>
        <v>0</v>
      </c>
      <c r="E69" s="24">
        <f>MDS!$FT$22</f>
        <v>0</v>
      </c>
      <c r="F69" s="24">
        <f>MDS!$FU$22</f>
        <v>0</v>
      </c>
      <c r="G69" s="24">
        <f>MDS!$FV$22</f>
        <v>0</v>
      </c>
      <c r="H69" s="24">
        <f>MDS!$FW$22</f>
        <v>0</v>
      </c>
      <c r="I69" s="24">
        <f>MDS!$FX$22</f>
        <v>0</v>
      </c>
      <c r="J69" s="24">
        <f>MDS!$FY$22</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MDS!$GA$22</f>
        <v>0</v>
      </c>
      <c r="E71" s="24">
        <f>MDS!$GB$22</f>
        <v>0</v>
      </c>
      <c r="F71" s="24">
        <f>MDS!$GC$22</f>
        <v>0</v>
      </c>
      <c r="G71" s="24">
        <f>MDS!$GD$22</f>
        <v>0</v>
      </c>
      <c r="H71" s="24">
        <f>MDS!$GE$22</f>
        <v>0</v>
      </c>
      <c r="I71" s="24">
        <f>MDS!$GF$22</f>
        <v>0</v>
      </c>
      <c r="J71" s="24">
        <f>MDS!$GG$22</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MDS!$GI$22</f>
        <v>17</v>
      </c>
      <c r="E73" s="24">
        <f>MDS!$GJ$22</f>
        <v>0</v>
      </c>
      <c r="F73" s="24">
        <f>MDS!$GK$22</f>
        <v>0</v>
      </c>
      <c r="G73" s="24">
        <f>MDS!$GL$22</f>
        <v>2</v>
      </c>
      <c r="H73" s="24">
        <f>MDS!$GM$22</f>
        <v>0</v>
      </c>
      <c r="I73" s="24">
        <f>MDS!$GN$22</f>
        <v>0</v>
      </c>
      <c r="J73" s="24">
        <f>MDS!$GO$22</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MDS!$GQ$22</f>
        <v>236</v>
      </c>
      <c r="E75" s="24">
        <f>MDS!$GR$22</f>
        <v>0</v>
      </c>
      <c r="F75" s="24">
        <f>MDS!$GS$22</f>
        <v>0</v>
      </c>
      <c r="G75" s="24">
        <f>MDS!$GT$22</f>
        <v>1</v>
      </c>
      <c r="H75" s="24">
        <f>MDS!$GU$22</f>
        <v>3</v>
      </c>
      <c r="I75" s="24">
        <f>MDS!$GV$22</f>
        <v>0</v>
      </c>
      <c r="J75" s="24">
        <f>MDS!$GW$22</f>
        <v>7</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MDS!$GY$22</f>
        <v>0</v>
      </c>
      <c r="E77" s="24">
        <f>MDS!$GZ$22</f>
        <v>0</v>
      </c>
      <c r="F77" s="24">
        <f>MDS!$HA$22</f>
        <v>0</v>
      </c>
      <c r="G77" s="24">
        <f>MDS!$HB$22</f>
        <v>0</v>
      </c>
      <c r="H77" s="24">
        <f>MDS!$HC$22</f>
        <v>0</v>
      </c>
      <c r="I77" s="24">
        <f>MDS!$HD$22</f>
        <v>1</v>
      </c>
      <c r="J77" s="24">
        <f>MDS!$HE$22</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MDS!$HG$22</f>
        <v>0</v>
      </c>
      <c r="E79" s="24">
        <f>MDS!$HH$22</f>
        <v>0</v>
      </c>
      <c r="F79" s="24">
        <f>MDS!$HI$22</f>
        <v>0</v>
      </c>
      <c r="G79" s="24">
        <f>MDS!$HJ$22</f>
        <v>0</v>
      </c>
      <c r="H79" s="24">
        <f>MDS!$HK$22</f>
        <v>0</v>
      </c>
      <c r="I79" s="24">
        <f>MDS!$HL$22</f>
        <v>59</v>
      </c>
      <c r="J79" s="24">
        <f>MDS!$HM$22</f>
        <v>123</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MDS!$HO$22</f>
        <v>0</v>
      </c>
      <c r="E81" s="24">
        <f>MDS!$HP$22</f>
        <v>0</v>
      </c>
      <c r="F81" s="24">
        <f>MDS!$HQ$22</f>
        <v>0</v>
      </c>
      <c r="G81" s="24">
        <f>MDS!$HR$22</f>
        <v>0</v>
      </c>
      <c r="H81" s="24">
        <f>MDS!$HS$22</f>
        <v>0</v>
      </c>
      <c r="I81" s="24">
        <f>MDS!$HT$22</f>
        <v>0</v>
      </c>
      <c r="J81" s="24">
        <f>MDS!$HU$22</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MDS!$HX$22</f>
        <v>10</v>
      </c>
      <c r="I83" s="137"/>
      <c r="J83" s="24">
        <f>MDS!$HZ$22</f>
        <v>14</v>
      </c>
      <c r="K83" s="340"/>
    </row>
    <row r="84" spans="1:11" s="3" customFormat="1" ht="25" customHeight="1">
      <c r="A84" s="350"/>
      <c r="B84" s="24" t="s">
        <v>37</v>
      </c>
      <c r="C84" s="136"/>
      <c r="D84" s="24">
        <f>MDS!$IA$22</f>
        <v>9</v>
      </c>
      <c r="E84" s="24">
        <f>MDS!$IB$22</f>
        <v>0</v>
      </c>
      <c r="F84" s="24">
        <f>MDS!$IC$22</f>
        <v>0</v>
      </c>
      <c r="G84" s="24">
        <f>MDS!$ID$22</f>
        <v>1</v>
      </c>
      <c r="H84" s="24">
        <f>MDS!$IE$22</f>
        <v>2</v>
      </c>
      <c r="I84" s="24">
        <f>MDS!$IF$22</f>
        <v>0</v>
      </c>
      <c r="J84" s="24">
        <f>MDS!$IG$22</f>
        <v>2</v>
      </c>
      <c r="K84" s="340"/>
    </row>
    <row r="85" spans="1:11">
      <c r="A85" s="140" t="s">
        <v>689</v>
      </c>
      <c r="B85" s="24" t="s">
        <v>36</v>
      </c>
      <c r="C85" s="136"/>
      <c r="D85" s="24">
        <f>MDS!$II$22</f>
        <v>3105</v>
      </c>
      <c r="E85" s="24">
        <f>MDS!$IJ$22</f>
        <v>2</v>
      </c>
      <c r="F85" s="24">
        <f>MDS!$IK$22</f>
        <v>5</v>
      </c>
      <c r="G85" s="24">
        <f>MDS!$IL$22</f>
        <v>21</v>
      </c>
      <c r="H85" s="24">
        <f>MDS!$IM$22</f>
        <v>52</v>
      </c>
      <c r="I85" s="24">
        <f>MDS!$IN$22</f>
        <v>70</v>
      </c>
      <c r="J85" s="24">
        <f>MDS!$IO$22</f>
        <v>282</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B8FE-56E3-4EB0-B88D-76252ED4A922}">
  <sheetPr codeName="Sheet32">
    <tabColor rgb="FF305496"/>
  </sheetPr>
  <dimension ref="A1:GU53"/>
  <sheetViews>
    <sheetView zoomScaleNormal="100" workbookViewId="0">
      <pane xSplit="5" ySplit="7" topLeftCell="FF8" activePane="bottomRight" state="frozen"/>
      <selection activeCell="A8" sqref="A8"/>
      <selection pane="topRight" activeCell="A8" sqref="A8"/>
      <selection pane="bottomLeft" activeCell="A8" sqref="A8"/>
      <selection pane="bottomRight" activeCell="DY4" sqref="DY4:DY6"/>
    </sheetView>
  </sheetViews>
  <sheetFormatPr defaultRowHeight="14.5"/>
  <cols>
    <col min="1" max="1" width="12.7265625" style="27" customWidth="1"/>
    <col min="2" max="2" width="17.54296875" style="27" bestFit="1" customWidth="1"/>
    <col min="3" max="3" width="14.36328125" style="27" hidden="1" customWidth="1"/>
    <col min="4" max="4" width="11" style="27" hidden="1" customWidth="1"/>
    <col min="5" max="5" width="20.81640625" style="27" hidden="1" customWidth="1"/>
    <col min="6" max="6" width="10.6328125" style="38" hidden="1" customWidth="1"/>
    <col min="7" max="7" width="10.08984375" style="38" hidden="1" customWidth="1"/>
    <col min="8" max="16" width="9.36328125" style="38" hidden="1" customWidth="1"/>
    <col min="17" max="23" width="10.08984375" style="38" hidden="1" customWidth="1"/>
    <col min="24" max="24" width="9.90625" style="38" hidden="1" customWidth="1"/>
    <col min="25" max="33" width="0" style="38" hidden="1" customWidth="1"/>
    <col min="34" max="40" width="9.54296875" style="38" hidden="1" customWidth="1"/>
    <col min="41" max="41" width="9.36328125" style="38" hidden="1" customWidth="1"/>
    <col min="42" max="42" width="10.90625" style="38" hidden="1" customWidth="1"/>
    <col min="43" max="43" width="10.453125" style="38" hidden="1" customWidth="1"/>
    <col min="44" max="44" width="10" style="38" hidden="1" customWidth="1"/>
    <col min="45" max="45" width="10.453125" style="38" hidden="1" customWidth="1"/>
    <col min="46" max="46" width="11" style="38" hidden="1" customWidth="1"/>
    <col min="47" max="47" width="10.36328125" style="38" hidden="1" customWidth="1"/>
    <col min="48" max="56" width="0" style="38" hidden="1" customWidth="1"/>
    <col min="57" max="58" width="10" style="38" hidden="1" customWidth="1"/>
    <col min="59" max="62" width="10.90625" style="38" hidden="1" customWidth="1"/>
    <col min="63" max="64" width="10" style="38" hidden="1" customWidth="1"/>
    <col min="65" max="73" width="0" style="38" hidden="1" customWidth="1"/>
    <col min="74" max="75" width="9.453125" style="38" hidden="1" customWidth="1"/>
    <col min="76" max="79" width="10.36328125" style="38" hidden="1" customWidth="1"/>
    <col min="80" max="81" width="9.453125" style="38" hidden="1" customWidth="1"/>
    <col min="82" max="82" width="10.6328125" style="38" hidden="1" customWidth="1"/>
    <col min="83" max="83" width="10.36328125" style="38" hidden="1" customWidth="1"/>
    <col min="84" max="84" width="9.90625" style="38" hidden="1" customWidth="1"/>
    <col min="85" max="85" width="10.36328125" style="38" hidden="1" customWidth="1"/>
    <col min="86" max="86" width="14.54296875" style="38" hidden="1" customWidth="1"/>
    <col min="87" max="87" width="16.6328125" style="38" hidden="1" customWidth="1"/>
    <col min="88" max="88" width="17.36328125" style="38" hidden="1" customWidth="1"/>
    <col min="89" max="89" width="17" style="38" hidden="1" customWidth="1"/>
    <col min="90" max="90" width="16.08984375" style="38" hidden="1" customWidth="1"/>
    <col min="91" max="91" width="16.6328125" style="38" hidden="1" customWidth="1"/>
    <col min="92" max="92" width="16.453125" style="38" hidden="1" customWidth="1"/>
    <col min="93" max="93" width="16.08984375" style="38" hidden="1" customWidth="1"/>
    <col min="94" max="94" width="18.36328125" style="38" hidden="1" customWidth="1"/>
    <col min="95" max="95" width="18.90625" style="38" hidden="1" customWidth="1"/>
    <col min="96" max="96" width="18.54296875" style="38" hidden="1" customWidth="1"/>
    <col min="97" max="97" width="17.6328125" style="38" hidden="1" customWidth="1"/>
    <col min="98" max="98" width="18.36328125" style="38" hidden="1" customWidth="1"/>
    <col min="99" max="99" width="18" style="38" hidden="1" customWidth="1"/>
    <col min="100" max="100" width="14.54296875" style="38" hidden="1" customWidth="1"/>
    <col min="101" max="101" width="16.6328125" style="38" hidden="1" customWidth="1"/>
    <col min="102" max="102" width="17.36328125" style="38" hidden="1" customWidth="1"/>
    <col min="103" max="103" width="17" style="38" hidden="1" customWidth="1"/>
    <col min="104" max="104" width="16.08984375" style="38" hidden="1" customWidth="1"/>
    <col min="105" max="105" width="16.6328125" style="38" hidden="1" customWidth="1"/>
    <col min="106" max="106" width="16.453125" style="38" hidden="1" customWidth="1"/>
    <col min="107" max="107" width="10.90625" style="38" hidden="1" customWidth="1"/>
    <col min="108" max="108" width="10.08984375" style="38" hidden="1" customWidth="1"/>
    <col min="109" max="109" width="10.36328125" style="38" hidden="1" customWidth="1"/>
    <col min="110" max="110" width="9.54296875" style="38" hidden="1" customWidth="1"/>
    <col min="111" max="111" width="9.6328125" style="38" hidden="1" customWidth="1"/>
    <col min="112" max="112" width="12" style="38" hidden="1" customWidth="1"/>
    <col min="113" max="113" width="10.08984375" style="38" hidden="1" customWidth="1"/>
    <col min="114" max="114" width="10.36328125" style="38" hidden="1" customWidth="1"/>
    <col min="115" max="115" width="9.54296875" style="38" hidden="1" customWidth="1"/>
    <col min="116" max="116" width="9.6328125" style="38" hidden="1" customWidth="1"/>
    <col min="117" max="117" width="12" style="38" hidden="1" customWidth="1"/>
    <col min="118" max="118" width="11" style="38" hidden="1" customWidth="1"/>
    <col min="119" max="119" width="11.08984375" style="38" hidden="1" customWidth="1"/>
    <col min="120" max="120" width="10.453125" style="38" hidden="1" customWidth="1"/>
    <col min="121" max="121" width="10.54296875" style="38" hidden="1" customWidth="1"/>
    <col min="122" max="122" width="12.90625" style="38" hidden="1" customWidth="1"/>
    <col min="123" max="123" width="11" style="38" hidden="1" customWidth="1"/>
    <col min="124" max="124" width="11.08984375" style="38" hidden="1" customWidth="1"/>
    <col min="125" max="125" width="10.453125" style="38" hidden="1" customWidth="1"/>
    <col min="126" max="126" width="10.54296875" style="38" hidden="1" customWidth="1"/>
    <col min="127" max="127" width="12.90625" style="38" hidden="1" customWidth="1"/>
    <col min="128" max="133" width="10" style="38" customWidth="1"/>
    <col min="134" max="134" width="15.453125" style="38" customWidth="1"/>
    <col min="135" max="140" width="10" style="38" customWidth="1"/>
    <col min="141" max="141" width="15.453125" style="38" customWidth="1"/>
    <col min="142" max="147" width="10" style="38" customWidth="1"/>
    <col min="148" max="148" width="15.453125" style="38" customWidth="1"/>
    <col min="149" max="154" width="10" style="38" customWidth="1"/>
    <col min="155" max="155" width="15.453125" style="38" customWidth="1"/>
    <col min="156" max="161" width="10" style="38" customWidth="1"/>
    <col min="162" max="162" width="15.453125" style="38" customWidth="1"/>
    <col min="163" max="169" width="10" style="38" customWidth="1"/>
    <col min="170" max="170" width="15.453125" style="38" customWidth="1"/>
    <col min="171" max="177" width="10" style="38" customWidth="1"/>
    <col min="178" max="178" width="15.453125" style="38" customWidth="1"/>
    <col min="179" max="185" width="10" style="38" customWidth="1"/>
    <col min="186" max="186" width="15.453125" style="38" customWidth="1"/>
    <col min="187" max="193" width="10" style="38" customWidth="1"/>
    <col min="194" max="194" width="15.453125" style="38" customWidth="1"/>
    <col min="195" max="201" width="10" style="38" customWidth="1"/>
    <col min="202" max="202" width="15.453125" style="38" customWidth="1"/>
    <col min="203" max="203" width="17.6328125" style="27" customWidth="1"/>
    <col min="204" max="16384" width="8.7265625" style="38"/>
  </cols>
  <sheetData>
    <row r="1" spans="1:203">
      <c r="A1" s="160" t="s">
        <v>57</v>
      </c>
      <c r="B1" s="160" t="s">
        <v>58</v>
      </c>
      <c r="C1" s="160" t="s">
        <v>59</v>
      </c>
      <c r="D1" s="160" t="s">
        <v>60</v>
      </c>
      <c r="E1" s="163" t="s">
        <v>61</v>
      </c>
      <c r="F1" s="164" t="s">
        <v>62</v>
      </c>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7" t="s">
        <v>63</v>
      </c>
      <c r="AV1" s="167"/>
      <c r="AW1" s="167"/>
      <c r="AX1" s="167"/>
      <c r="AY1" s="167"/>
      <c r="AZ1" s="167"/>
      <c r="BA1" s="167"/>
      <c r="BB1" s="167"/>
      <c r="BC1" s="167"/>
      <c r="BD1" s="167"/>
      <c r="BE1" s="167"/>
      <c r="BF1" s="167"/>
      <c r="BG1" s="167"/>
      <c r="BH1" s="167"/>
      <c r="BI1" s="167"/>
      <c r="BJ1" s="167"/>
      <c r="BK1" s="167"/>
      <c r="BL1" s="167"/>
      <c r="BM1" s="167"/>
      <c r="BN1" s="167"/>
      <c r="BO1" s="167"/>
      <c r="BP1" s="167"/>
      <c r="BQ1" s="167"/>
      <c r="BR1" s="167"/>
      <c r="BS1" s="167"/>
      <c r="BT1" s="167"/>
      <c r="BU1" s="167"/>
      <c r="BV1" s="167"/>
      <c r="BW1" s="167"/>
      <c r="BX1" s="167"/>
      <c r="BY1" s="167"/>
      <c r="BZ1" s="167"/>
      <c r="CA1" s="167"/>
      <c r="CB1" s="167"/>
      <c r="CC1" s="167"/>
      <c r="CD1" s="167"/>
      <c r="CE1" s="167"/>
      <c r="CF1" s="167"/>
      <c r="CG1" s="167"/>
      <c r="CH1" s="167"/>
      <c r="CI1" s="167"/>
      <c r="CJ1" s="167"/>
      <c r="CK1" s="167"/>
      <c r="CL1" s="167"/>
      <c r="CM1" s="167"/>
      <c r="CN1" s="167"/>
      <c r="CO1" s="167"/>
      <c r="CP1" s="167"/>
      <c r="CQ1" s="167"/>
      <c r="CR1" s="167"/>
      <c r="CS1" s="167"/>
      <c r="CT1" s="167"/>
      <c r="CU1" s="167"/>
      <c r="CV1" s="167"/>
      <c r="CW1" s="167"/>
      <c r="CX1" s="167"/>
      <c r="CY1" s="167"/>
      <c r="CZ1" s="167"/>
      <c r="DA1" s="167"/>
      <c r="DB1" s="167"/>
      <c r="DC1" s="167"/>
      <c r="DD1" s="179" t="s">
        <v>64</v>
      </c>
      <c r="DE1" s="180"/>
      <c r="DF1" s="180"/>
      <c r="DG1" s="180"/>
      <c r="DH1" s="181"/>
      <c r="DI1" s="185" t="s">
        <v>65</v>
      </c>
      <c r="DJ1" s="186"/>
      <c r="DK1" s="186"/>
      <c r="DL1" s="186"/>
      <c r="DM1" s="187"/>
      <c r="DN1" s="179" t="s">
        <v>66</v>
      </c>
      <c r="DO1" s="180"/>
      <c r="DP1" s="180"/>
      <c r="DQ1" s="180"/>
      <c r="DR1" s="181"/>
      <c r="DS1" s="191" t="s">
        <v>67</v>
      </c>
      <c r="DT1" s="192"/>
      <c r="DU1" s="192"/>
      <c r="DV1" s="192"/>
      <c r="DW1" s="193"/>
      <c r="DX1" s="171" t="s">
        <v>68</v>
      </c>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3"/>
      <c r="FG1" s="177" t="s">
        <v>69</v>
      </c>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8" t="s">
        <v>70</v>
      </c>
    </row>
    <row r="2" spans="1:203" ht="15" customHeight="1">
      <c r="A2" s="161"/>
      <c r="B2" s="161"/>
      <c r="C2" s="161"/>
      <c r="D2" s="161"/>
      <c r="E2" s="163"/>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7"/>
      <c r="AV2" s="167"/>
      <c r="AW2" s="167"/>
      <c r="AX2" s="167"/>
      <c r="AY2" s="167"/>
      <c r="AZ2" s="167"/>
      <c r="BA2" s="167"/>
      <c r="BB2" s="167"/>
      <c r="BC2" s="167"/>
      <c r="BD2" s="167"/>
      <c r="BE2" s="167"/>
      <c r="BF2" s="167"/>
      <c r="BG2" s="167"/>
      <c r="BH2" s="167"/>
      <c r="BI2" s="167"/>
      <c r="BJ2" s="167"/>
      <c r="BK2" s="167"/>
      <c r="BL2" s="167"/>
      <c r="BM2" s="167"/>
      <c r="BN2" s="167"/>
      <c r="BO2" s="167"/>
      <c r="BP2" s="167"/>
      <c r="BQ2" s="167"/>
      <c r="BR2" s="167"/>
      <c r="BS2" s="167"/>
      <c r="BT2" s="167"/>
      <c r="BU2" s="167"/>
      <c r="BV2" s="167"/>
      <c r="BW2" s="167"/>
      <c r="BX2" s="167"/>
      <c r="BY2" s="167"/>
      <c r="BZ2" s="167"/>
      <c r="CA2" s="167"/>
      <c r="CB2" s="167"/>
      <c r="CC2" s="167"/>
      <c r="CD2" s="167"/>
      <c r="CE2" s="167"/>
      <c r="CF2" s="167"/>
      <c r="CG2" s="167"/>
      <c r="CH2" s="167"/>
      <c r="CI2" s="167"/>
      <c r="CJ2" s="167"/>
      <c r="CK2" s="167"/>
      <c r="CL2" s="167"/>
      <c r="CM2" s="167"/>
      <c r="CN2" s="167"/>
      <c r="CO2" s="167"/>
      <c r="CP2" s="167"/>
      <c r="CQ2" s="167"/>
      <c r="CR2" s="167"/>
      <c r="CS2" s="167"/>
      <c r="CT2" s="167"/>
      <c r="CU2" s="167"/>
      <c r="CV2" s="167"/>
      <c r="CW2" s="167"/>
      <c r="CX2" s="167"/>
      <c r="CY2" s="167"/>
      <c r="CZ2" s="167"/>
      <c r="DA2" s="167"/>
      <c r="DB2" s="167"/>
      <c r="DC2" s="167"/>
      <c r="DD2" s="182"/>
      <c r="DE2" s="183"/>
      <c r="DF2" s="183"/>
      <c r="DG2" s="183"/>
      <c r="DH2" s="184"/>
      <c r="DI2" s="188"/>
      <c r="DJ2" s="189"/>
      <c r="DK2" s="189"/>
      <c r="DL2" s="189"/>
      <c r="DM2" s="190"/>
      <c r="DN2" s="182"/>
      <c r="DO2" s="183"/>
      <c r="DP2" s="183"/>
      <c r="DQ2" s="183"/>
      <c r="DR2" s="184"/>
      <c r="DS2" s="194"/>
      <c r="DT2" s="195"/>
      <c r="DU2" s="195"/>
      <c r="DV2" s="195"/>
      <c r="DW2" s="196"/>
      <c r="DX2" s="174"/>
      <c r="DY2" s="175"/>
      <c r="DZ2" s="175"/>
      <c r="EA2" s="175"/>
      <c r="EB2" s="175"/>
      <c r="EC2" s="175"/>
      <c r="ED2" s="175"/>
      <c r="EE2" s="175"/>
      <c r="EF2" s="175"/>
      <c r="EG2" s="175"/>
      <c r="EH2" s="175"/>
      <c r="EI2" s="175"/>
      <c r="EJ2" s="175"/>
      <c r="EK2" s="175"/>
      <c r="EL2" s="175"/>
      <c r="EM2" s="175"/>
      <c r="EN2" s="175"/>
      <c r="EO2" s="175"/>
      <c r="EP2" s="175"/>
      <c r="EQ2" s="175"/>
      <c r="ER2" s="175"/>
      <c r="ES2" s="175"/>
      <c r="ET2" s="175"/>
      <c r="EU2" s="175"/>
      <c r="EV2" s="175"/>
      <c r="EW2" s="175"/>
      <c r="EX2" s="175"/>
      <c r="EY2" s="175"/>
      <c r="EZ2" s="175"/>
      <c r="FA2" s="175"/>
      <c r="FB2" s="175"/>
      <c r="FC2" s="175"/>
      <c r="FD2" s="175"/>
      <c r="FE2" s="175"/>
      <c r="FF2" s="176"/>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8"/>
    </row>
    <row r="3" spans="1:203" ht="24.75" customHeight="1">
      <c r="A3" s="161"/>
      <c r="B3" s="161"/>
      <c r="C3" s="161"/>
      <c r="D3" s="161"/>
      <c r="E3" s="163"/>
      <c r="F3" s="164" t="s">
        <v>71</v>
      </c>
      <c r="G3" s="165" t="s">
        <v>72</v>
      </c>
      <c r="H3" s="165" t="s">
        <v>73</v>
      </c>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6" t="s">
        <v>74</v>
      </c>
      <c r="AQ3" s="166" t="s">
        <v>75</v>
      </c>
      <c r="AR3" s="166" t="s">
        <v>76</v>
      </c>
      <c r="AS3" s="166" t="s">
        <v>77</v>
      </c>
      <c r="AT3" s="168" t="s">
        <v>78</v>
      </c>
      <c r="AU3" s="167" t="s">
        <v>71</v>
      </c>
      <c r="AV3" s="169" t="s">
        <v>73</v>
      </c>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70" t="s">
        <v>74</v>
      </c>
      <c r="CE3" s="170" t="s">
        <v>75</v>
      </c>
      <c r="CF3" s="170" t="s">
        <v>76</v>
      </c>
      <c r="CG3" s="170" t="s">
        <v>77</v>
      </c>
      <c r="CH3" s="197" t="s">
        <v>79</v>
      </c>
      <c r="CI3" s="197"/>
      <c r="CJ3" s="197"/>
      <c r="CK3" s="197"/>
      <c r="CL3" s="197"/>
      <c r="CM3" s="197"/>
      <c r="CN3" s="197"/>
      <c r="CO3" s="197" t="s">
        <v>80</v>
      </c>
      <c r="CP3" s="197"/>
      <c r="CQ3" s="197"/>
      <c r="CR3" s="197"/>
      <c r="CS3" s="197"/>
      <c r="CT3" s="197"/>
      <c r="CU3" s="197"/>
      <c r="CV3" s="197" t="s">
        <v>81</v>
      </c>
      <c r="CW3" s="197"/>
      <c r="CX3" s="197"/>
      <c r="CY3" s="197"/>
      <c r="CZ3" s="197"/>
      <c r="DA3" s="197"/>
      <c r="DB3" s="197"/>
      <c r="DC3" s="168" t="s">
        <v>78</v>
      </c>
      <c r="DD3" s="198" t="s">
        <v>82</v>
      </c>
      <c r="DE3" s="198" t="s">
        <v>83</v>
      </c>
      <c r="DF3" s="198" t="s">
        <v>72</v>
      </c>
      <c r="DG3" s="198" t="s">
        <v>84</v>
      </c>
      <c r="DH3" s="198" t="s">
        <v>85</v>
      </c>
      <c r="DI3" s="201" t="s">
        <v>82</v>
      </c>
      <c r="DJ3" s="201" t="s">
        <v>83</v>
      </c>
      <c r="DK3" s="201" t="s">
        <v>72</v>
      </c>
      <c r="DL3" s="201" t="s">
        <v>84</v>
      </c>
      <c r="DM3" s="201" t="s">
        <v>86</v>
      </c>
      <c r="DN3" s="198" t="s">
        <v>82</v>
      </c>
      <c r="DO3" s="198" t="s">
        <v>83</v>
      </c>
      <c r="DP3" s="198" t="s">
        <v>72</v>
      </c>
      <c r="DQ3" s="198" t="s">
        <v>84</v>
      </c>
      <c r="DR3" s="198" t="s">
        <v>85</v>
      </c>
      <c r="DS3" s="208" t="s">
        <v>82</v>
      </c>
      <c r="DT3" s="208" t="s">
        <v>83</v>
      </c>
      <c r="DU3" s="208" t="s">
        <v>72</v>
      </c>
      <c r="DV3" s="208" t="s">
        <v>84</v>
      </c>
      <c r="DW3" s="208" t="s">
        <v>86</v>
      </c>
      <c r="DX3" s="211" t="s">
        <v>82</v>
      </c>
      <c r="DY3" s="212"/>
      <c r="DZ3" s="212"/>
      <c r="EA3" s="212"/>
      <c r="EB3" s="212"/>
      <c r="EC3" s="212"/>
      <c r="ED3" s="213"/>
      <c r="EE3" s="211" t="s">
        <v>83</v>
      </c>
      <c r="EF3" s="212"/>
      <c r="EG3" s="212"/>
      <c r="EH3" s="212"/>
      <c r="EI3" s="212"/>
      <c r="EJ3" s="212"/>
      <c r="EK3" s="213"/>
      <c r="EL3" s="211" t="s">
        <v>72</v>
      </c>
      <c r="EM3" s="212"/>
      <c r="EN3" s="212"/>
      <c r="EO3" s="212"/>
      <c r="EP3" s="212"/>
      <c r="EQ3" s="212"/>
      <c r="ER3" s="213"/>
      <c r="ES3" s="211" t="s">
        <v>87</v>
      </c>
      <c r="ET3" s="212"/>
      <c r="EU3" s="212"/>
      <c r="EV3" s="212"/>
      <c r="EW3" s="212"/>
      <c r="EX3" s="212"/>
      <c r="EY3" s="213"/>
      <c r="EZ3" s="211" t="s">
        <v>85</v>
      </c>
      <c r="FA3" s="212"/>
      <c r="FB3" s="212"/>
      <c r="FC3" s="212"/>
      <c r="FD3" s="212"/>
      <c r="FE3" s="212"/>
      <c r="FF3" s="213"/>
      <c r="FG3" s="204" t="s">
        <v>82</v>
      </c>
      <c r="FH3" s="204"/>
      <c r="FI3" s="204"/>
      <c r="FJ3" s="204"/>
      <c r="FK3" s="204"/>
      <c r="FL3" s="204"/>
      <c r="FM3" s="204"/>
      <c r="FN3" s="204"/>
      <c r="FO3" s="204" t="s">
        <v>83</v>
      </c>
      <c r="FP3" s="204"/>
      <c r="FQ3" s="204"/>
      <c r="FR3" s="204"/>
      <c r="FS3" s="204"/>
      <c r="FT3" s="204"/>
      <c r="FU3" s="204"/>
      <c r="FV3" s="204"/>
      <c r="FW3" s="204" t="s">
        <v>72</v>
      </c>
      <c r="FX3" s="204"/>
      <c r="FY3" s="204"/>
      <c r="FZ3" s="204"/>
      <c r="GA3" s="204"/>
      <c r="GB3" s="204"/>
      <c r="GC3" s="204"/>
      <c r="GD3" s="204"/>
      <c r="GE3" s="204" t="s">
        <v>87</v>
      </c>
      <c r="GF3" s="204"/>
      <c r="GG3" s="204"/>
      <c r="GH3" s="204"/>
      <c r="GI3" s="204"/>
      <c r="GJ3" s="204"/>
      <c r="GK3" s="204"/>
      <c r="GL3" s="204"/>
      <c r="GM3" s="204" t="s">
        <v>85</v>
      </c>
      <c r="GN3" s="204"/>
      <c r="GO3" s="204"/>
      <c r="GP3" s="204"/>
      <c r="GQ3" s="204"/>
      <c r="GR3" s="204"/>
      <c r="GS3" s="204"/>
      <c r="GT3" s="204"/>
      <c r="GU3" s="178"/>
    </row>
    <row r="4" spans="1:203">
      <c r="A4" s="161"/>
      <c r="B4" s="161"/>
      <c r="C4" s="161"/>
      <c r="D4" s="161"/>
      <c r="E4" s="163"/>
      <c r="F4" s="164"/>
      <c r="G4" s="165"/>
      <c r="H4" s="165" t="s">
        <v>5</v>
      </c>
      <c r="I4" s="165"/>
      <c r="J4" s="165"/>
      <c r="K4" s="165"/>
      <c r="L4" s="165"/>
      <c r="M4" s="165"/>
      <c r="N4" s="165"/>
      <c r="O4" s="165"/>
      <c r="P4" s="165"/>
      <c r="Q4" s="165"/>
      <c r="R4" s="165"/>
      <c r="S4" s="165"/>
      <c r="T4" s="165"/>
      <c r="U4" s="165"/>
      <c r="V4" s="165"/>
      <c r="W4" s="165"/>
      <c r="X4" s="165"/>
      <c r="Y4" s="165" t="s">
        <v>4</v>
      </c>
      <c r="Z4" s="165"/>
      <c r="AA4" s="165"/>
      <c r="AB4" s="165"/>
      <c r="AC4" s="165"/>
      <c r="AD4" s="165"/>
      <c r="AE4" s="165"/>
      <c r="AF4" s="165"/>
      <c r="AG4" s="165"/>
      <c r="AH4" s="165"/>
      <c r="AI4" s="165"/>
      <c r="AJ4" s="165"/>
      <c r="AK4" s="165"/>
      <c r="AL4" s="165"/>
      <c r="AM4" s="165"/>
      <c r="AN4" s="165"/>
      <c r="AO4" s="165"/>
      <c r="AP4" s="166"/>
      <c r="AQ4" s="166"/>
      <c r="AR4" s="166"/>
      <c r="AS4" s="166"/>
      <c r="AT4" s="168"/>
      <c r="AU4" s="167"/>
      <c r="AV4" s="169" t="s">
        <v>5</v>
      </c>
      <c r="AW4" s="169"/>
      <c r="AX4" s="169"/>
      <c r="AY4" s="169"/>
      <c r="AZ4" s="169"/>
      <c r="BA4" s="169"/>
      <c r="BB4" s="169"/>
      <c r="BC4" s="169"/>
      <c r="BD4" s="169"/>
      <c r="BE4" s="169"/>
      <c r="BF4" s="169"/>
      <c r="BG4" s="169"/>
      <c r="BH4" s="169"/>
      <c r="BI4" s="169"/>
      <c r="BJ4" s="169"/>
      <c r="BK4" s="169"/>
      <c r="BL4" s="169"/>
      <c r="BM4" s="169" t="s">
        <v>4</v>
      </c>
      <c r="BN4" s="169"/>
      <c r="BO4" s="169"/>
      <c r="BP4" s="169"/>
      <c r="BQ4" s="169"/>
      <c r="BR4" s="169"/>
      <c r="BS4" s="169"/>
      <c r="BT4" s="169"/>
      <c r="BU4" s="169"/>
      <c r="BV4" s="169"/>
      <c r="BW4" s="169"/>
      <c r="BX4" s="169"/>
      <c r="BY4" s="169"/>
      <c r="BZ4" s="169"/>
      <c r="CA4" s="169"/>
      <c r="CB4" s="169"/>
      <c r="CC4" s="169"/>
      <c r="CD4" s="170"/>
      <c r="CE4" s="170"/>
      <c r="CF4" s="170"/>
      <c r="CG4" s="170"/>
      <c r="CH4" s="197"/>
      <c r="CI4" s="197"/>
      <c r="CJ4" s="197"/>
      <c r="CK4" s="197"/>
      <c r="CL4" s="197"/>
      <c r="CM4" s="197"/>
      <c r="CN4" s="197"/>
      <c r="CO4" s="197"/>
      <c r="CP4" s="197"/>
      <c r="CQ4" s="197"/>
      <c r="CR4" s="197"/>
      <c r="CS4" s="197"/>
      <c r="CT4" s="197"/>
      <c r="CU4" s="197"/>
      <c r="CV4" s="197"/>
      <c r="CW4" s="197"/>
      <c r="CX4" s="197"/>
      <c r="CY4" s="197"/>
      <c r="CZ4" s="197"/>
      <c r="DA4" s="197"/>
      <c r="DB4" s="197"/>
      <c r="DC4" s="168"/>
      <c r="DD4" s="199"/>
      <c r="DE4" s="199"/>
      <c r="DF4" s="199"/>
      <c r="DG4" s="199"/>
      <c r="DH4" s="199"/>
      <c r="DI4" s="202"/>
      <c r="DJ4" s="202"/>
      <c r="DK4" s="202"/>
      <c r="DL4" s="202"/>
      <c r="DM4" s="202"/>
      <c r="DN4" s="199"/>
      <c r="DO4" s="199"/>
      <c r="DP4" s="199"/>
      <c r="DQ4" s="199"/>
      <c r="DR4" s="199"/>
      <c r="DS4" s="209"/>
      <c r="DT4" s="209"/>
      <c r="DU4" s="209"/>
      <c r="DV4" s="209"/>
      <c r="DW4" s="209"/>
      <c r="DX4" s="205" t="s">
        <v>88</v>
      </c>
      <c r="DY4" s="214" t="s">
        <v>89</v>
      </c>
      <c r="DZ4" s="214" t="s">
        <v>90</v>
      </c>
      <c r="EA4" s="214" t="s">
        <v>91</v>
      </c>
      <c r="EB4" s="214" t="s">
        <v>92</v>
      </c>
      <c r="EC4" s="214" t="s">
        <v>93</v>
      </c>
      <c r="ED4" s="214" t="s">
        <v>94</v>
      </c>
      <c r="EE4" s="205" t="s">
        <v>88</v>
      </c>
      <c r="EF4" s="214" t="s">
        <v>89</v>
      </c>
      <c r="EG4" s="214" t="s">
        <v>90</v>
      </c>
      <c r="EH4" s="214" t="s">
        <v>91</v>
      </c>
      <c r="EI4" s="214" t="s">
        <v>92</v>
      </c>
      <c r="EJ4" s="214" t="s">
        <v>93</v>
      </c>
      <c r="EK4" s="214" t="s">
        <v>94</v>
      </c>
      <c r="EL4" s="205" t="s">
        <v>88</v>
      </c>
      <c r="EM4" s="214" t="s">
        <v>89</v>
      </c>
      <c r="EN4" s="214" t="s">
        <v>90</v>
      </c>
      <c r="EO4" s="214" t="s">
        <v>91</v>
      </c>
      <c r="EP4" s="214" t="s">
        <v>92</v>
      </c>
      <c r="EQ4" s="214" t="s">
        <v>93</v>
      </c>
      <c r="ER4" s="214" t="s">
        <v>94</v>
      </c>
      <c r="ES4" s="205" t="s">
        <v>88</v>
      </c>
      <c r="ET4" s="214" t="s">
        <v>89</v>
      </c>
      <c r="EU4" s="214" t="s">
        <v>90</v>
      </c>
      <c r="EV4" s="214" t="s">
        <v>91</v>
      </c>
      <c r="EW4" s="214" t="s">
        <v>92</v>
      </c>
      <c r="EX4" s="214" t="s">
        <v>93</v>
      </c>
      <c r="EY4" s="214" t="s">
        <v>94</v>
      </c>
      <c r="EZ4" s="205" t="s">
        <v>88</v>
      </c>
      <c r="FA4" s="214" t="s">
        <v>89</v>
      </c>
      <c r="FB4" s="214" t="s">
        <v>90</v>
      </c>
      <c r="FC4" s="214" t="s">
        <v>91</v>
      </c>
      <c r="FD4" s="214" t="s">
        <v>92</v>
      </c>
      <c r="FE4" s="214" t="s">
        <v>93</v>
      </c>
      <c r="FF4" s="214" t="s">
        <v>94</v>
      </c>
      <c r="FG4" s="205" t="s">
        <v>95</v>
      </c>
      <c r="FH4" s="219" t="s">
        <v>96</v>
      </c>
      <c r="FI4" s="219" t="s">
        <v>97</v>
      </c>
      <c r="FJ4" s="219" t="s">
        <v>91</v>
      </c>
      <c r="FK4" s="219" t="s">
        <v>98</v>
      </c>
      <c r="FL4" s="219" t="s">
        <v>92</v>
      </c>
      <c r="FM4" s="217" t="s">
        <v>93</v>
      </c>
      <c r="FN4" s="217" t="s">
        <v>99</v>
      </c>
      <c r="FO4" s="218" t="s">
        <v>95</v>
      </c>
      <c r="FP4" s="217" t="s">
        <v>96</v>
      </c>
      <c r="FQ4" s="217" t="s">
        <v>97</v>
      </c>
      <c r="FR4" s="217" t="s">
        <v>91</v>
      </c>
      <c r="FS4" s="217" t="s">
        <v>98</v>
      </c>
      <c r="FT4" s="217" t="s">
        <v>92</v>
      </c>
      <c r="FU4" s="217" t="s">
        <v>93</v>
      </c>
      <c r="FV4" s="217" t="s">
        <v>99</v>
      </c>
      <c r="FW4" s="218" t="s">
        <v>95</v>
      </c>
      <c r="FX4" s="217" t="s">
        <v>96</v>
      </c>
      <c r="FY4" s="217" t="s">
        <v>97</v>
      </c>
      <c r="FZ4" s="217" t="s">
        <v>91</v>
      </c>
      <c r="GA4" s="217" t="s">
        <v>98</v>
      </c>
      <c r="GB4" s="217" t="s">
        <v>92</v>
      </c>
      <c r="GC4" s="217" t="s">
        <v>93</v>
      </c>
      <c r="GD4" s="217" t="s">
        <v>99</v>
      </c>
      <c r="GE4" s="218" t="s">
        <v>95</v>
      </c>
      <c r="GF4" s="217" t="s">
        <v>96</v>
      </c>
      <c r="GG4" s="217" t="s">
        <v>97</v>
      </c>
      <c r="GH4" s="217" t="s">
        <v>91</v>
      </c>
      <c r="GI4" s="217" t="s">
        <v>98</v>
      </c>
      <c r="GJ4" s="217" t="s">
        <v>92</v>
      </c>
      <c r="GK4" s="217" t="s">
        <v>93</v>
      </c>
      <c r="GL4" s="217" t="s">
        <v>99</v>
      </c>
      <c r="GM4" s="218" t="s">
        <v>95</v>
      </c>
      <c r="GN4" s="217" t="s">
        <v>96</v>
      </c>
      <c r="GO4" s="217" t="s">
        <v>97</v>
      </c>
      <c r="GP4" s="217" t="s">
        <v>91</v>
      </c>
      <c r="GQ4" s="217" t="s">
        <v>98</v>
      </c>
      <c r="GR4" s="217" t="s">
        <v>92</v>
      </c>
      <c r="GS4" s="217" t="s">
        <v>93</v>
      </c>
      <c r="GT4" s="217" t="s">
        <v>99</v>
      </c>
      <c r="GU4" s="178"/>
    </row>
    <row r="5" spans="1:203" ht="15" customHeight="1">
      <c r="A5" s="161"/>
      <c r="B5" s="161"/>
      <c r="C5" s="161"/>
      <c r="D5" s="161"/>
      <c r="E5" s="163"/>
      <c r="F5" s="164"/>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6"/>
      <c r="AQ5" s="166"/>
      <c r="AR5" s="166"/>
      <c r="AS5" s="166"/>
      <c r="AT5" s="168"/>
      <c r="AU5" s="167"/>
      <c r="AV5" s="169"/>
      <c r="AW5" s="169"/>
      <c r="AX5" s="169"/>
      <c r="AY5" s="169"/>
      <c r="AZ5" s="169"/>
      <c r="BA5" s="169"/>
      <c r="BB5" s="169"/>
      <c r="BC5" s="169"/>
      <c r="BD5" s="169"/>
      <c r="BE5" s="169"/>
      <c r="BF5" s="169"/>
      <c r="BG5" s="169"/>
      <c r="BH5" s="169"/>
      <c r="BI5" s="169"/>
      <c r="BJ5" s="169"/>
      <c r="BK5" s="169"/>
      <c r="BL5" s="169"/>
      <c r="BM5" s="169"/>
      <c r="BN5" s="169"/>
      <c r="BO5" s="169"/>
      <c r="BP5" s="169"/>
      <c r="BQ5" s="169"/>
      <c r="BR5" s="169"/>
      <c r="BS5" s="169"/>
      <c r="BT5" s="169"/>
      <c r="BU5" s="169"/>
      <c r="BV5" s="169"/>
      <c r="BW5" s="169"/>
      <c r="BX5" s="169"/>
      <c r="BY5" s="169"/>
      <c r="BZ5" s="169"/>
      <c r="CA5" s="169"/>
      <c r="CB5" s="169"/>
      <c r="CC5" s="169"/>
      <c r="CD5" s="170"/>
      <c r="CE5" s="170"/>
      <c r="CF5" s="170"/>
      <c r="CG5" s="170"/>
      <c r="CH5" s="170" t="s">
        <v>3</v>
      </c>
      <c r="CI5" s="197" t="s">
        <v>5</v>
      </c>
      <c r="CJ5" s="197"/>
      <c r="CK5" s="197"/>
      <c r="CL5" s="197" t="s">
        <v>4</v>
      </c>
      <c r="CM5" s="197"/>
      <c r="CN5" s="197"/>
      <c r="CO5" s="170" t="s">
        <v>3</v>
      </c>
      <c r="CP5" s="197" t="s">
        <v>5</v>
      </c>
      <c r="CQ5" s="197"/>
      <c r="CR5" s="197"/>
      <c r="CS5" s="197" t="s">
        <v>4</v>
      </c>
      <c r="CT5" s="197"/>
      <c r="CU5" s="197"/>
      <c r="CV5" s="170" t="s">
        <v>3</v>
      </c>
      <c r="CW5" s="197" t="s">
        <v>5</v>
      </c>
      <c r="CX5" s="197"/>
      <c r="CY5" s="197"/>
      <c r="CZ5" s="197" t="s">
        <v>4</v>
      </c>
      <c r="DA5" s="197"/>
      <c r="DB5" s="197"/>
      <c r="DC5" s="168"/>
      <c r="DD5" s="199"/>
      <c r="DE5" s="199"/>
      <c r="DF5" s="199"/>
      <c r="DG5" s="199"/>
      <c r="DH5" s="199"/>
      <c r="DI5" s="202"/>
      <c r="DJ5" s="202"/>
      <c r="DK5" s="202"/>
      <c r="DL5" s="202"/>
      <c r="DM5" s="202"/>
      <c r="DN5" s="199"/>
      <c r="DO5" s="199"/>
      <c r="DP5" s="199"/>
      <c r="DQ5" s="199"/>
      <c r="DR5" s="199"/>
      <c r="DS5" s="209"/>
      <c r="DT5" s="209"/>
      <c r="DU5" s="209"/>
      <c r="DV5" s="209"/>
      <c r="DW5" s="209"/>
      <c r="DX5" s="206"/>
      <c r="DY5" s="215"/>
      <c r="DZ5" s="215"/>
      <c r="EA5" s="215"/>
      <c r="EB5" s="215"/>
      <c r="EC5" s="215"/>
      <c r="ED5" s="215"/>
      <c r="EE5" s="206"/>
      <c r="EF5" s="215"/>
      <c r="EG5" s="215"/>
      <c r="EH5" s="215"/>
      <c r="EI5" s="215"/>
      <c r="EJ5" s="215"/>
      <c r="EK5" s="215"/>
      <c r="EL5" s="206"/>
      <c r="EM5" s="215"/>
      <c r="EN5" s="215"/>
      <c r="EO5" s="215"/>
      <c r="EP5" s="215"/>
      <c r="EQ5" s="215"/>
      <c r="ER5" s="215"/>
      <c r="ES5" s="206"/>
      <c r="ET5" s="215"/>
      <c r="EU5" s="215"/>
      <c r="EV5" s="215"/>
      <c r="EW5" s="215"/>
      <c r="EX5" s="215"/>
      <c r="EY5" s="215"/>
      <c r="EZ5" s="206"/>
      <c r="FA5" s="215"/>
      <c r="FB5" s="215"/>
      <c r="FC5" s="215"/>
      <c r="FD5" s="215"/>
      <c r="FE5" s="215"/>
      <c r="FF5" s="215"/>
      <c r="FG5" s="206"/>
      <c r="FH5" s="220"/>
      <c r="FI5" s="220"/>
      <c r="FJ5" s="220"/>
      <c r="FK5" s="220"/>
      <c r="FL5" s="220"/>
      <c r="FM5" s="217"/>
      <c r="FN5" s="217"/>
      <c r="FO5" s="218"/>
      <c r="FP5" s="217"/>
      <c r="FQ5" s="217"/>
      <c r="FR5" s="217"/>
      <c r="FS5" s="217"/>
      <c r="FT5" s="217"/>
      <c r="FU5" s="217"/>
      <c r="FV5" s="217"/>
      <c r="FW5" s="218"/>
      <c r="FX5" s="217"/>
      <c r="FY5" s="217"/>
      <c r="FZ5" s="217"/>
      <c r="GA5" s="217"/>
      <c r="GB5" s="217"/>
      <c r="GC5" s="217"/>
      <c r="GD5" s="217"/>
      <c r="GE5" s="218"/>
      <c r="GF5" s="217"/>
      <c r="GG5" s="217"/>
      <c r="GH5" s="217"/>
      <c r="GI5" s="217"/>
      <c r="GJ5" s="217"/>
      <c r="GK5" s="217"/>
      <c r="GL5" s="217"/>
      <c r="GM5" s="218"/>
      <c r="GN5" s="217"/>
      <c r="GO5" s="217"/>
      <c r="GP5" s="217"/>
      <c r="GQ5" s="217"/>
      <c r="GR5" s="217"/>
      <c r="GS5" s="217"/>
      <c r="GT5" s="217"/>
      <c r="GU5" s="178"/>
    </row>
    <row r="6" spans="1:203">
      <c r="A6" s="162"/>
      <c r="B6" s="162"/>
      <c r="C6" s="162"/>
      <c r="D6" s="162"/>
      <c r="E6" s="163"/>
      <c r="F6" s="164"/>
      <c r="G6" s="165"/>
      <c r="H6" s="86"/>
      <c r="I6" s="86"/>
      <c r="J6" s="86"/>
      <c r="K6" s="86"/>
      <c r="L6" s="86"/>
      <c r="M6" s="86"/>
      <c r="N6" s="86"/>
      <c r="O6" s="86"/>
      <c r="P6" s="86"/>
      <c r="Q6" s="86"/>
      <c r="R6" s="86"/>
      <c r="S6" s="86"/>
      <c r="T6" s="86"/>
      <c r="U6" s="86"/>
      <c r="V6" s="86"/>
      <c r="W6" s="86"/>
      <c r="X6" s="87"/>
      <c r="Y6" s="86"/>
      <c r="Z6" s="86"/>
      <c r="AA6" s="86"/>
      <c r="AB6" s="86"/>
      <c r="AC6" s="86"/>
      <c r="AD6" s="86"/>
      <c r="AE6" s="86"/>
      <c r="AF6" s="86"/>
      <c r="AG6" s="86"/>
      <c r="AH6" s="86"/>
      <c r="AI6" s="86"/>
      <c r="AJ6" s="86"/>
      <c r="AK6" s="86"/>
      <c r="AL6" s="86"/>
      <c r="AM6" s="86"/>
      <c r="AN6" s="86"/>
      <c r="AO6" s="87"/>
      <c r="AP6" s="166"/>
      <c r="AQ6" s="166"/>
      <c r="AR6" s="166"/>
      <c r="AS6" s="166"/>
      <c r="AT6" s="168"/>
      <c r="AU6" s="167"/>
      <c r="AV6" s="88"/>
      <c r="AW6" s="88"/>
      <c r="AX6" s="88"/>
      <c r="AY6" s="88"/>
      <c r="AZ6" s="88"/>
      <c r="BA6" s="88"/>
      <c r="BB6" s="88"/>
      <c r="BC6" s="88"/>
      <c r="BD6" s="88"/>
      <c r="BE6" s="88"/>
      <c r="BF6" s="88"/>
      <c r="BG6" s="88"/>
      <c r="BH6" s="88"/>
      <c r="BI6" s="88"/>
      <c r="BJ6" s="88"/>
      <c r="BK6" s="88"/>
      <c r="BL6" s="89"/>
      <c r="BM6" s="88"/>
      <c r="BN6" s="88"/>
      <c r="BO6" s="88"/>
      <c r="BP6" s="88"/>
      <c r="BQ6" s="88"/>
      <c r="BR6" s="88"/>
      <c r="BS6" s="88"/>
      <c r="BT6" s="88"/>
      <c r="BU6" s="88"/>
      <c r="BV6" s="88"/>
      <c r="BW6" s="88"/>
      <c r="BX6" s="88"/>
      <c r="BY6" s="88"/>
      <c r="BZ6" s="88"/>
      <c r="CA6" s="88"/>
      <c r="CB6" s="88"/>
      <c r="CC6" s="89"/>
      <c r="CD6" s="170"/>
      <c r="CE6" s="170"/>
      <c r="CF6" s="170"/>
      <c r="CG6" s="170"/>
      <c r="CH6" s="170"/>
      <c r="CI6" s="90"/>
      <c r="CJ6" s="90"/>
      <c r="CK6" s="90"/>
      <c r="CL6" s="90"/>
      <c r="CM6" s="90"/>
      <c r="CN6" s="90"/>
      <c r="CO6" s="170"/>
      <c r="CP6" s="90"/>
      <c r="CQ6" s="90"/>
      <c r="CR6" s="90"/>
      <c r="CS6" s="90"/>
      <c r="CT6" s="90"/>
      <c r="CU6" s="90"/>
      <c r="CV6" s="170"/>
      <c r="CW6" s="90"/>
      <c r="CX6" s="90"/>
      <c r="CY6" s="90"/>
      <c r="CZ6" s="90"/>
      <c r="DA6" s="90"/>
      <c r="DB6" s="90"/>
      <c r="DC6" s="168"/>
      <c r="DD6" s="200"/>
      <c r="DE6" s="200"/>
      <c r="DF6" s="200"/>
      <c r="DG6" s="200"/>
      <c r="DH6" s="200"/>
      <c r="DI6" s="203"/>
      <c r="DJ6" s="203"/>
      <c r="DK6" s="203"/>
      <c r="DL6" s="203"/>
      <c r="DM6" s="203"/>
      <c r="DN6" s="200"/>
      <c r="DO6" s="200"/>
      <c r="DP6" s="200"/>
      <c r="DQ6" s="200"/>
      <c r="DR6" s="200"/>
      <c r="DS6" s="210"/>
      <c r="DT6" s="210"/>
      <c r="DU6" s="210"/>
      <c r="DV6" s="210"/>
      <c r="DW6" s="210"/>
      <c r="DX6" s="207"/>
      <c r="DY6" s="216"/>
      <c r="DZ6" s="216"/>
      <c r="EA6" s="216"/>
      <c r="EB6" s="216"/>
      <c r="EC6" s="216"/>
      <c r="ED6" s="216"/>
      <c r="EE6" s="207"/>
      <c r="EF6" s="216"/>
      <c r="EG6" s="216"/>
      <c r="EH6" s="216"/>
      <c r="EI6" s="216"/>
      <c r="EJ6" s="216"/>
      <c r="EK6" s="216"/>
      <c r="EL6" s="207"/>
      <c r="EM6" s="216"/>
      <c r="EN6" s="216"/>
      <c r="EO6" s="216"/>
      <c r="EP6" s="216"/>
      <c r="EQ6" s="216"/>
      <c r="ER6" s="216"/>
      <c r="ES6" s="207"/>
      <c r="ET6" s="216"/>
      <c r="EU6" s="216"/>
      <c r="EV6" s="216"/>
      <c r="EW6" s="216"/>
      <c r="EX6" s="216"/>
      <c r="EY6" s="216"/>
      <c r="EZ6" s="207"/>
      <c r="FA6" s="216"/>
      <c r="FB6" s="216"/>
      <c r="FC6" s="216"/>
      <c r="FD6" s="216"/>
      <c r="FE6" s="216"/>
      <c r="FF6" s="216"/>
      <c r="FG6" s="207"/>
      <c r="FH6" s="221"/>
      <c r="FI6" s="221"/>
      <c r="FJ6" s="221"/>
      <c r="FK6" s="221"/>
      <c r="FL6" s="221"/>
      <c r="FM6" s="217"/>
      <c r="FN6" s="217"/>
      <c r="FO6" s="218"/>
      <c r="FP6" s="217"/>
      <c r="FQ6" s="217"/>
      <c r="FR6" s="217"/>
      <c r="FS6" s="217"/>
      <c r="FT6" s="217"/>
      <c r="FU6" s="217"/>
      <c r="FV6" s="217"/>
      <c r="FW6" s="218"/>
      <c r="FX6" s="217"/>
      <c r="FY6" s="217"/>
      <c r="FZ6" s="217"/>
      <c r="GA6" s="217"/>
      <c r="GB6" s="217"/>
      <c r="GC6" s="217"/>
      <c r="GD6" s="217"/>
      <c r="GE6" s="218"/>
      <c r="GF6" s="217"/>
      <c r="GG6" s="217"/>
      <c r="GH6" s="217"/>
      <c r="GI6" s="217"/>
      <c r="GJ6" s="217"/>
      <c r="GK6" s="217"/>
      <c r="GL6" s="217"/>
      <c r="GM6" s="218"/>
      <c r="GN6" s="217"/>
      <c r="GO6" s="217"/>
      <c r="GP6" s="217"/>
      <c r="GQ6" s="217"/>
      <c r="GR6" s="217"/>
      <c r="GS6" s="217"/>
      <c r="GT6" s="217"/>
      <c r="GU6" s="178" t="s">
        <v>70</v>
      </c>
    </row>
    <row r="7" spans="1:203">
      <c r="A7" s="39" t="s">
        <v>57</v>
      </c>
      <c r="B7" s="39" t="s">
        <v>100</v>
      </c>
      <c r="C7" s="40" t="s">
        <v>59</v>
      </c>
      <c r="D7" s="40" t="s">
        <v>60</v>
      </c>
      <c r="E7" s="41" t="s">
        <v>101</v>
      </c>
      <c r="F7" s="42" t="s">
        <v>102</v>
      </c>
      <c r="G7" s="42" t="s">
        <v>103</v>
      </c>
      <c r="H7" s="42" t="s">
        <v>104</v>
      </c>
      <c r="I7" s="42" t="s">
        <v>105</v>
      </c>
      <c r="J7" s="42" t="s">
        <v>106</v>
      </c>
      <c r="K7" s="42" t="s">
        <v>107</v>
      </c>
      <c r="L7" s="42" t="s">
        <v>108</v>
      </c>
      <c r="M7" s="42" t="s">
        <v>109</v>
      </c>
      <c r="N7" s="42" t="s">
        <v>110</v>
      </c>
      <c r="O7" s="42" t="s">
        <v>111</v>
      </c>
      <c r="P7" s="42" t="s">
        <v>112</v>
      </c>
      <c r="Q7" s="42" t="s">
        <v>113</v>
      </c>
      <c r="R7" s="42" t="s">
        <v>114</v>
      </c>
      <c r="S7" s="42" t="s">
        <v>115</v>
      </c>
      <c r="T7" s="42" t="s">
        <v>116</v>
      </c>
      <c r="U7" s="42" t="s">
        <v>117</v>
      </c>
      <c r="V7" s="42" t="s">
        <v>118</v>
      </c>
      <c r="W7" s="42" t="s">
        <v>119</v>
      </c>
      <c r="X7" s="42" t="s">
        <v>120</v>
      </c>
      <c r="Y7" s="42" t="s">
        <v>121</v>
      </c>
      <c r="Z7" s="42" t="s">
        <v>122</v>
      </c>
      <c r="AA7" s="42" t="s">
        <v>123</v>
      </c>
      <c r="AB7" s="42" t="s">
        <v>124</v>
      </c>
      <c r="AC7" s="42" t="s">
        <v>125</v>
      </c>
      <c r="AD7" s="42" t="s">
        <v>126</v>
      </c>
      <c r="AE7" s="42" t="s">
        <v>127</v>
      </c>
      <c r="AF7" s="42" t="s">
        <v>128</v>
      </c>
      <c r="AG7" s="42" t="s">
        <v>129</v>
      </c>
      <c r="AH7" s="42" t="s">
        <v>130</v>
      </c>
      <c r="AI7" s="42" t="s">
        <v>131</v>
      </c>
      <c r="AJ7" s="42" t="s">
        <v>132</v>
      </c>
      <c r="AK7" s="42" t="s">
        <v>133</v>
      </c>
      <c r="AL7" s="42" t="s">
        <v>134</v>
      </c>
      <c r="AM7" s="42" t="s">
        <v>135</v>
      </c>
      <c r="AN7" s="42" t="s">
        <v>136</v>
      </c>
      <c r="AO7" s="42" t="s">
        <v>137</v>
      </c>
      <c r="AP7" s="42" t="s">
        <v>138</v>
      </c>
      <c r="AQ7" s="42" t="s">
        <v>139</v>
      </c>
      <c r="AR7" s="42" t="s">
        <v>140</v>
      </c>
      <c r="AS7" s="42" t="s">
        <v>141</v>
      </c>
      <c r="AT7" s="43" t="s">
        <v>142</v>
      </c>
      <c r="AU7" s="44" t="s">
        <v>143</v>
      </c>
      <c r="AV7" s="45" t="s">
        <v>144</v>
      </c>
      <c r="AW7" s="45" t="s">
        <v>145</v>
      </c>
      <c r="AX7" s="45" t="s">
        <v>146</v>
      </c>
      <c r="AY7" s="45" t="s">
        <v>147</v>
      </c>
      <c r="AZ7" s="45" t="s">
        <v>148</v>
      </c>
      <c r="BA7" s="45" t="s">
        <v>149</v>
      </c>
      <c r="BB7" s="45" t="s">
        <v>150</v>
      </c>
      <c r="BC7" s="45" t="s">
        <v>151</v>
      </c>
      <c r="BD7" s="45" t="s">
        <v>152</v>
      </c>
      <c r="BE7" s="45" t="s">
        <v>153</v>
      </c>
      <c r="BF7" s="45" t="s">
        <v>154</v>
      </c>
      <c r="BG7" s="45" t="s">
        <v>155</v>
      </c>
      <c r="BH7" s="45" t="s">
        <v>156</v>
      </c>
      <c r="BI7" s="45" t="s">
        <v>157</v>
      </c>
      <c r="BJ7" s="45" t="s">
        <v>158</v>
      </c>
      <c r="BK7" s="45" t="s">
        <v>159</v>
      </c>
      <c r="BL7" s="45" t="s">
        <v>160</v>
      </c>
      <c r="BM7" s="45" t="s">
        <v>161</v>
      </c>
      <c r="BN7" s="45" t="s">
        <v>162</v>
      </c>
      <c r="BO7" s="45" t="s">
        <v>163</v>
      </c>
      <c r="BP7" s="45" t="s">
        <v>164</v>
      </c>
      <c r="BQ7" s="45" t="s">
        <v>165</v>
      </c>
      <c r="BR7" s="45" t="s">
        <v>166</v>
      </c>
      <c r="BS7" s="45" t="s">
        <v>167</v>
      </c>
      <c r="BT7" s="45" t="s">
        <v>168</v>
      </c>
      <c r="BU7" s="45" t="s">
        <v>169</v>
      </c>
      <c r="BV7" s="45" t="s">
        <v>170</v>
      </c>
      <c r="BW7" s="45" t="s">
        <v>171</v>
      </c>
      <c r="BX7" s="45" t="s">
        <v>172</v>
      </c>
      <c r="BY7" s="45" t="s">
        <v>173</v>
      </c>
      <c r="BZ7" s="45" t="s">
        <v>174</v>
      </c>
      <c r="CA7" s="45" t="s">
        <v>175</v>
      </c>
      <c r="CB7" s="45" t="s">
        <v>176</v>
      </c>
      <c r="CC7" s="45" t="s">
        <v>177</v>
      </c>
      <c r="CD7" s="45" t="s">
        <v>178</v>
      </c>
      <c r="CE7" s="45" t="s">
        <v>179</v>
      </c>
      <c r="CF7" s="45" t="s">
        <v>180</v>
      </c>
      <c r="CG7" s="45" t="s">
        <v>181</v>
      </c>
      <c r="CH7" s="46" t="s">
        <v>182</v>
      </c>
      <c r="CI7" s="46" t="s">
        <v>183</v>
      </c>
      <c r="CJ7" s="46" t="s">
        <v>184</v>
      </c>
      <c r="CK7" s="46" t="s">
        <v>185</v>
      </c>
      <c r="CL7" s="46" t="s">
        <v>186</v>
      </c>
      <c r="CM7" s="46" t="s">
        <v>187</v>
      </c>
      <c r="CN7" s="46" t="s">
        <v>188</v>
      </c>
      <c r="CO7" s="46" t="s">
        <v>189</v>
      </c>
      <c r="CP7" s="46" t="s">
        <v>190</v>
      </c>
      <c r="CQ7" s="46" t="s">
        <v>191</v>
      </c>
      <c r="CR7" s="46" t="s">
        <v>192</v>
      </c>
      <c r="CS7" s="46" t="s">
        <v>193</v>
      </c>
      <c r="CT7" s="46" t="s">
        <v>194</v>
      </c>
      <c r="CU7" s="46" t="s">
        <v>195</v>
      </c>
      <c r="CV7" s="46" t="s">
        <v>196</v>
      </c>
      <c r="CW7" s="46" t="s">
        <v>197</v>
      </c>
      <c r="CX7" s="46" t="s">
        <v>198</v>
      </c>
      <c r="CY7" s="46" t="s">
        <v>199</v>
      </c>
      <c r="CZ7" s="46" t="s">
        <v>200</v>
      </c>
      <c r="DA7" s="46" t="s">
        <v>201</v>
      </c>
      <c r="DB7" s="46" t="s">
        <v>202</v>
      </c>
      <c r="DC7" s="46" t="s">
        <v>203</v>
      </c>
      <c r="DD7" s="40" t="s">
        <v>204</v>
      </c>
      <c r="DE7" s="40" t="s">
        <v>205</v>
      </c>
      <c r="DF7" s="40" t="s">
        <v>206</v>
      </c>
      <c r="DG7" s="40" t="s">
        <v>207</v>
      </c>
      <c r="DH7" s="40" t="s">
        <v>208</v>
      </c>
      <c r="DI7" s="40" t="s">
        <v>209</v>
      </c>
      <c r="DJ7" s="40" t="s">
        <v>210</v>
      </c>
      <c r="DK7" s="40" t="s">
        <v>211</v>
      </c>
      <c r="DL7" s="40" t="s">
        <v>212</v>
      </c>
      <c r="DM7" s="40" t="s">
        <v>213</v>
      </c>
      <c r="DN7" s="40" t="s">
        <v>214</v>
      </c>
      <c r="DO7" s="40" t="s">
        <v>215</v>
      </c>
      <c r="DP7" s="40" t="s">
        <v>216</v>
      </c>
      <c r="DQ7" s="40" t="s">
        <v>217</v>
      </c>
      <c r="DR7" s="40" t="s">
        <v>218</v>
      </c>
      <c r="DS7" s="40" t="s">
        <v>219</v>
      </c>
      <c r="DT7" s="40" t="s">
        <v>220</v>
      </c>
      <c r="DU7" s="40" t="s">
        <v>221</v>
      </c>
      <c r="DV7" s="40" t="s">
        <v>222</v>
      </c>
      <c r="DW7" s="40" t="s">
        <v>223</v>
      </c>
      <c r="DX7" s="40" t="s">
        <v>224</v>
      </c>
      <c r="DY7" s="40" t="s">
        <v>225</v>
      </c>
      <c r="DZ7" s="40" t="s">
        <v>226</v>
      </c>
      <c r="EA7" s="40" t="s">
        <v>227</v>
      </c>
      <c r="EB7" s="40" t="s">
        <v>228</v>
      </c>
      <c r="EC7" s="40" t="s">
        <v>229</v>
      </c>
      <c r="ED7" s="40" t="s">
        <v>230</v>
      </c>
      <c r="EE7" s="40" t="s">
        <v>231</v>
      </c>
      <c r="EF7" s="40" t="s">
        <v>232</v>
      </c>
      <c r="EG7" s="40" t="s">
        <v>233</v>
      </c>
      <c r="EH7" s="40" t="s">
        <v>234</v>
      </c>
      <c r="EI7" s="40" t="s">
        <v>235</v>
      </c>
      <c r="EJ7" s="40" t="s">
        <v>236</v>
      </c>
      <c r="EK7" s="40" t="s">
        <v>237</v>
      </c>
      <c r="EL7" s="40" t="s">
        <v>238</v>
      </c>
      <c r="EM7" s="40" t="s">
        <v>239</v>
      </c>
      <c r="EN7" s="40" t="s">
        <v>240</v>
      </c>
      <c r="EO7" s="40" t="s">
        <v>241</v>
      </c>
      <c r="EP7" s="40" t="s">
        <v>242</v>
      </c>
      <c r="EQ7" s="40" t="s">
        <v>243</v>
      </c>
      <c r="ER7" s="40" t="s">
        <v>244</v>
      </c>
      <c r="ES7" s="40" t="s">
        <v>245</v>
      </c>
      <c r="ET7" s="40" t="s">
        <v>246</v>
      </c>
      <c r="EU7" s="40" t="s">
        <v>247</v>
      </c>
      <c r="EV7" s="40" t="s">
        <v>248</v>
      </c>
      <c r="EW7" s="40" t="s">
        <v>249</v>
      </c>
      <c r="EX7" s="40" t="s">
        <v>250</v>
      </c>
      <c r="EY7" s="40" t="s">
        <v>251</v>
      </c>
      <c r="EZ7" s="40" t="s">
        <v>252</v>
      </c>
      <c r="FA7" s="40" t="s">
        <v>253</v>
      </c>
      <c r="FB7" s="40" t="s">
        <v>254</v>
      </c>
      <c r="FC7" s="40" t="s">
        <v>255</v>
      </c>
      <c r="FD7" s="40" t="s">
        <v>256</v>
      </c>
      <c r="FE7" s="40" t="s">
        <v>257</v>
      </c>
      <c r="FF7" s="40" t="s">
        <v>258</v>
      </c>
      <c r="FG7" s="40" t="s">
        <v>259</v>
      </c>
      <c r="FH7" s="40" t="s">
        <v>260</v>
      </c>
      <c r="FI7" s="40" t="s">
        <v>261</v>
      </c>
      <c r="FJ7" s="40" t="s">
        <v>262</v>
      </c>
      <c r="FK7" s="40" t="s">
        <v>263</v>
      </c>
      <c r="FL7" s="40" t="s">
        <v>264</v>
      </c>
      <c r="FM7" s="40" t="s">
        <v>265</v>
      </c>
      <c r="FN7" s="40" t="s">
        <v>266</v>
      </c>
      <c r="FO7" s="40" t="s">
        <v>267</v>
      </c>
      <c r="FP7" s="40" t="s">
        <v>268</v>
      </c>
      <c r="FQ7" s="40" t="s">
        <v>269</v>
      </c>
      <c r="FR7" s="40" t="s">
        <v>270</v>
      </c>
      <c r="FS7" s="40" t="s">
        <v>271</v>
      </c>
      <c r="FT7" s="40" t="s">
        <v>272</v>
      </c>
      <c r="FU7" s="40" t="s">
        <v>273</v>
      </c>
      <c r="FV7" s="40" t="s">
        <v>274</v>
      </c>
      <c r="FW7" s="40" t="s">
        <v>275</v>
      </c>
      <c r="FX7" s="40" t="s">
        <v>276</v>
      </c>
      <c r="FY7" s="40" t="s">
        <v>277</v>
      </c>
      <c r="FZ7" s="40" t="s">
        <v>278</v>
      </c>
      <c r="GA7" s="40" t="s">
        <v>279</v>
      </c>
      <c r="GB7" s="40" t="s">
        <v>280</v>
      </c>
      <c r="GC7" s="40" t="s">
        <v>281</v>
      </c>
      <c r="GD7" s="40" t="s">
        <v>282</v>
      </c>
      <c r="GE7" s="40" t="s">
        <v>283</v>
      </c>
      <c r="GF7" s="40" t="s">
        <v>284</v>
      </c>
      <c r="GG7" s="40" t="s">
        <v>285</v>
      </c>
      <c r="GH7" s="40" t="s">
        <v>286</v>
      </c>
      <c r="GI7" s="40" t="s">
        <v>287</v>
      </c>
      <c r="GJ7" s="40" t="s">
        <v>288</v>
      </c>
      <c r="GK7" s="40" t="s">
        <v>289</v>
      </c>
      <c r="GL7" s="40" t="s">
        <v>290</v>
      </c>
      <c r="GM7" s="40" t="s">
        <v>291</v>
      </c>
      <c r="GN7" s="40" t="s">
        <v>292</v>
      </c>
      <c r="GO7" s="40" t="s">
        <v>293</v>
      </c>
      <c r="GP7" s="40" t="s">
        <v>294</v>
      </c>
      <c r="GQ7" s="40" t="s">
        <v>295</v>
      </c>
      <c r="GR7" s="40" t="s">
        <v>296</v>
      </c>
      <c r="GS7" s="40" t="s">
        <v>297</v>
      </c>
      <c r="GT7" s="47" t="s">
        <v>298</v>
      </c>
      <c r="GU7" s="29"/>
    </row>
    <row r="8" spans="1:203">
      <c r="A8" s="48" t="s">
        <v>365</v>
      </c>
      <c r="B8" s="48" t="s">
        <v>299</v>
      </c>
      <c r="C8" s="48" t="s">
        <v>300</v>
      </c>
      <c r="D8" s="48">
        <v>1110406</v>
      </c>
      <c r="E8" s="49" t="s">
        <v>301</v>
      </c>
      <c r="F8" s="50">
        <v>46</v>
      </c>
      <c r="G8" s="51">
        <v>0</v>
      </c>
      <c r="H8" s="51">
        <v>0</v>
      </c>
      <c r="I8" s="51">
        <v>0</v>
      </c>
      <c r="J8" s="51">
        <v>0</v>
      </c>
      <c r="K8" s="51">
        <v>0</v>
      </c>
      <c r="L8" s="51">
        <v>0</v>
      </c>
      <c r="M8" s="51">
        <v>0</v>
      </c>
      <c r="N8" s="51">
        <v>2</v>
      </c>
      <c r="O8" s="51">
        <v>4</v>
      </c>
      <c r="P8" s="51">
        <v>4</v>
      </c>
      <c r="Q8" s="51">
        <v>4</v>
      </c>
      <c r="R8" s="51">
        <v>3</v>
      </c>
      <c r="S8" s="51">
        <v>1</v>
      </c>
      <c r="T8" s="51">
        <v>1</v>
      </c>
      <c r="U8" s="51">
        <v>0</v>
      </c>
      <c r="V8" s="51">
        <v>0</v>
      </c>
      <c r="W8" s="51">
        <v>0</v>
      </c>
      <c r="X8" s="51">
        <v>19</v>
      </c>
      <c r="Y8" s="51">
        <v>0</v>
      </c>
      <c r="Z8" s="51">
        <v>0</v>
      </c>
      <c r="AA8" s="51">
        <v>0</v>
      </c>
      <c r="AB8" s="51">
        <v>0</v>
      </c>
      <c r="AC8" s="51">
        <v>3</v>
      </c>
      <c r="AD8" s="51">
        <v>4</v>
      </c>
      <c r="AE8" s="51">
        <v>7</v>
      </c>
      <c r="AF8" s="51">
        <v>5</v>
      </c>
      <c r="AG8" s="51">
        <v>3</v>
      </c>
      <c r="AH8" s="51">
        <v>2</v>
      </c>
      <c r="AI8" s="51">
        <v>0</v>
      </c>
      <c r="AJ8" s="51">
        <v>0</v>
      </c>
      <c r="AK8" s="51">
        <v>0</v>
      </c>
      <c r="AL8" s="51">
        <v>2</v>
      </c>
      <c r="AM8" s="51">
        <v>1</v>
      </c>
      <c r="AN8" s="51">
        <v>0</v>
      </c>
      <c r="AO8" s="51">
        <v>27</v>
      </c>
      <c r="AP8" s="51">
        <v>1</v>
      </c>
      <c r="AQ8" s="51">
        <v>0</v>
      </c>
      <c r="AR8" s="51">
        <v>2</v>
      </c>
      <c r="AS8" s="51">
        <v>0</v>
      </c>
      <c r="AT8" s="51"/>
      <c r="AU8" s="51">
        <v>8560</v>
      </c>
      <c r="AV8" s="51">
        <v>2</v>
      </c>
      <c r="AW8" s="51">
        <v>10</v>
      </c>
      <c r="AX8" s="51">
        <v>43</v>
      </c>
      <c r="AY8" s="51">
        <v>68</v>
      </c>
      <c r="AZ8" s="51">
        <v>73</v>
      </c>
      <c r="BA8" s="51">
        <v>82</v>
      </c>
      <c r="BB8" s="51">
        <v>91</v>
      </c>
      <c r="BC8" s="51">
        <v>233</v>
      </c>
      <c r="BD8" s="51">
        <v>413</v>
      </c>
      <c r="BE8" s="51">
        <v>421</v>
      </c>
      <c r="BF8" s="51">
        <v>353</v>
      </c>
      <c r="BG8" s="51">
        <v>263</v>
      </c>
      <c r="BH8" s="51">
        <v>212</v>
      </c>
      <c r="BI8" s="51">
        <v>178</v>
      </c>
      <c r="BJ8" s="51">
        <v>161</v>
      </c>
      <c r="BK8" s="51">
        <v>0</v>
      </c>
      <c r="BL8" s="51">
        <v>2603</v>
      </c>
      <c r="BM8" s="51">
        <v>1</v>
      </c>
      <c r="BN8" s="51">
        <v>27</v>
      </c>
      <c r="BO8" s="51">
        <v>42</v>
      </c>
      <c r="BP8" s="51">
        <v>74</v>
      </c>
      <c r="BQ8" s="51">
        <v>98</v>
      </c>
      <c r="BR8" s="51">
        <v>278</v>
      </c>
      <c r="BS8" s="51">
        <v>535</v>
      </c>
      <c r="BT8" s="51">
        <v>770</v>
      </c>
      <c r="BU8" s="51">
        <v>1034</v>
      </c>
      <c r="BV8" s="51">
        <v>961</v>
      </c>
      <c r="BW8" s="51">
        <v>772</v>
      </c>
      <c r="BX8" s="51">
        <v>540</v>
      </c>
      <c r="BY8" s="51">
        <v>387</v>
      </c>
      <c r="BZ8" s="51">
        <v>258</v>
      </c>
      <c r="CA8" s="51">
        <v>180</v>
      </c>
      <c r="CB8" s="51">
        <v>0</v>
      </c>
      <c r="CC8" s="51">
        <v>5957</v>
      </c>
      <c r="CD8" s="51">
        <v>30</v>
      </c>
      <c r="CE8" s="51">
        <v>91</v>
      </c>
      <c r="CF8" s="51">
        <v>152</v>
      </c>
      <c r="CG8" s="51">
        <v>3</v>
      </c>
      <c r="CH8" s="51">
        <v>1273</v>
      </c>
      <c r="CI8" s="51">
        <v>21</v>
      </c>
      <c r="CJ8" s="51">
        <v>346</v>
      </c>
      <c r="CK8" s="51">
        <v>0</v>
      </c>
      <c r="CL8" s="51">
        <v>32</v>
      </c>
      <c r="CM8" s="51">
        <v>874</v>
      </c>
      <c r="CN8" s="51">
        <v>0</v>
      </c>
      <c r="CO8" s="51">
        <v>1983</v>
      </c>
      <c r="CP8" s="51">
        <v>68</v>
      </c>
      <c r="CQ8" s="51">
        <v>603</v>
      </c>
      <c r="CR8" s="51">
        <v>0</v>
      </c>
      <c r="CS8" s="51">
        <v>69</v>
      </c>
      <c r="CT8" s="51">
        <v>1243</v>
      </c>
      <c r="CU8" s="51">
        <v>0</v>
      </c>
      <c r="CV8" s="51">
        <v>5270</v>
      </c>
      <c r="CW8" s="51">
        <v>33</v>
      </c>
      <c r="CX8" s="51">
        <v>1521</v>
      </c>
      <c r="CY8" s="51">
        <v>0</v>
      </c>
      <c r="CZ8" s="51">
        <v>40</v>
      </c>
      <c r="DA8" s="51">
        <v>3676</v>
      </c>
      <c r="DB8" s="51">
        <v>0</v>
      </c>
      <c r="DC8" s="51"/>
      <c r="DD8" s="51">
        <v>86</v>
      </c>
      <c r="DE8" s="51">
        <v>7</v>
      </c>
      <c r="DF8" s="51">
        <v>2</v>
      </c>
      <c r="DG8" s="51">
        <v>3</v>
      </c>
      <c r="DH8" s="51">
        <v>74</v>
      </c>
      <c r="DI8" s="51">
        <v>73</v>
      </c>
      <c r="DJ8" s="51">
        <v>6</v>
      </c>
      <c r="DK8" s="51">
        <v>2</v>
      </c>
      <c r="DL8" s="51">
        <v>2</v>
      </c>
      <c r="DM8" s="51">
        <v>63</v>
      </c>
      <c r="DN8" s="51">
        <v>85</v>
      </c>
      <c r="DO8" s="51">
        <v>7</v>
      </c>
      <c r="DP8" s="51">
        <v>2</v>
      </c>
      <c r="DQ8" s="51">
        <v>3</v>
      </c>
      <c r="DR8" s="51">
        <v>73</v>
      </c>
      <c r="DS8" s="51">
        <v>76</v>
      </c>
      <c r="DT8" s="51">
        <v>7</v>
      </c>
      <c r="DU8" s="51">
        <v>2</v>
      </c>
      <c r="DV8" s="51">
        <v>3</v>
      </c>
      <c r="DW8" s="51">
        <v>64</v>
      </c>
      <c r="DX8" s="51">
        <v>44</v>
      </c>
      <c r="DY8" s="51">
        <v>4</v>
      </c>
      <c r="DZ8" s="51">
        <v>38</v>
      </c>
      <c r="EA8" s="51">
        <v>0</v>
      </c>
      <c r="EB8" s="51">
        <v>2</v>
      </c>
      <c r="EC8" s="51">
        <v>0</v>
      </c>
      <c r="ED8" s="52">
        <v>0.90476190476190477</v>
      </c>
      <c r="EE8" s="51">
        <v>6</v>
      </c>
      <c r="EF8" s="51">
        <v>0</v>
      </c>
      <c r="EG8" s="51">
        <v>6</v>
      </c>
      <c r="EH8" s="51">
        <v>0</v>
      </c>
      <c r="EI8" s="51">
        <v>0</v>
      </c>
      <c r="EJ8" s="51">
        <v>0</v>
      </c>
      <c r="EK8" s="52">
        <v>1</v>
      </c>
      <c r="EL8" s="51">
        <v>1</v>
      </c>
      <c r="EM8" s="51">
        <v>0</v>
      </c>
      <c r="EN8" s="51">
        <v>1</v>
      </c>
      <c r="EO8" s="51">
        <v>0</v>
      </c>
      <c r="EP8" s="51">
        <v>0</v>
      </c>
      <c r="EQ8" s="51">
        <v>0</v>
      </c>
      <c r="ER8" s="52">
        <v>1</v>
      </c>
      <c r="ES8" s="51">
        <v>4</v>
      </c>
      <c r="ET8" s="51">
        <v>1</v>
      </c>
      <c r="EU8" s="51">
        <v>2</v>
      </c>
      <c r="EV8" s="51">
        <v>0</v>
      </c>
      <c r="EW8" s="51">
        <v>1</v>
      </c>
      <c r="EX8" s="51">
        <v>0</v>
      </c>
      <c r="EY8" s="52">
        <v>0.66666666666666663</v>
      </c>
      <c r="EZ8" s="51">
        <v>33</v>
      </c>
      <c r="FA8" s="51">
        <v>3</v>
      </c>
      <c r="FB8" s="51">
        <v>29</v>
      </c>
      <c r="FC8" s="51">
        <v>0</v>
      </c>
      <c r="FD8" s="51">
        <v>1</v>
      </c>
      <c r="FE8" s="51">
        <v>0</v>
      </c>
      <c r="FF8" s="52">
        <v>0.90625</v>
      </c>
      <c r="FG8" s="51">
        <v>66</v>
      </c>
      <c r="FH8" s="51">
        <v>8</v>
      </c>
      <c r="FI8" s="51">
        <v>51</v>
      </c>
      <c r="FJ8" s="51">
        <v>0</v>
      </c>
      <c r="FK8" s="51">
        <v>9</v>
      </c>
      <c r="FL8" s="51">
        <v>7</v>
      </c>
      <c r="FM8" s="51">
        <v>0</v>
      </c>
      <c r="FN8" s="52">
        <v>0.86440677966101698</v>
      </c>
      <c r="FO8" s="51">
        <v>13</v>
      </c>
      <c r="FP8" s="51">
        <v>0</v>
      </c>
      <c r="FQ8" s="51">
        <v>10</v>
      </c>
      <c r="FR8" s="51">
        <v>0</v>
      </c>
      <c r="FS8" s="51">
        <v>0</v>
      </c>
      <c r="FT8" s="51">
        <v>3</v>
      </c>
      <c r="FU8" s="51">
        <v>0</v>
      </c>
      <c r="FV8" s="52">
        <v>1</v>
      </c>
      <c r="FW8" s="51">
        <v>2</v>
      </c>
      <c r="FX8" s="51">
        <v>0</v>
      </c>
      <c r="FY8" s="51">
        <v>2</v>
      </c>
      <c r="FZ8" s="51">
        <v>0</v>
      </c>
      <c r="GA8" s="51">
        <v>0</v>
      </c>
      <c r="GB8" s="51">
        <v>0</v>
      </c>
      <c r="GC8" s="51">
        <v>0</v>
      </c>
      <c r="GD8" s="52">
        <v>1</v>
      </c>
      <c r="GE8" s="51">
        <v>4</v>
      </c>
      <c r="GF8" s="51">
        <v>0</v>
      </c>
      <c r="GG8" s="51">
        <v>3</v>
      </c>
      <c r="GH8" s="51">
        <v>0</v>
      </c>
      <c r="GI8" s="51">
        <v>0</v>
      </c>
      <c r="GJ8" s="51">
        <v>1</v>
      </c>
      <c r="GK8" s="51">
        <v>0</v>
      </c>
      <c r="GL8" s="52">
        <v>1</v>
      </c>
      <c r="GM8" s="51">
        <v>47</v>
      </c>
      <c r="GN8" s="51">
        <v>8</v>
      </c>
      <c r="GO8" s="51">
        <v>36</v>
      </c>
      <c r="GP8" s="51">
        <v>0</v>
      </c>
      <c r="GQ8" s="51">
        <v>9</v>
      </c>
      <c r="GR8" s="51">
        <v>3</v>
      </c>
      <c r="GS8" s="51">
        <v>0</v>
      </c>
      <c r="GT8" s="53">
        <v>0.81818181818181823</v>
      </c>
      <c r="GU8" s="36"/>
    </row>
    <row r="9" spans="1:203">
      <c r="A9" s="54" t="s">
        <v>366</v>
      </c>
      <c r="B9" s="54" t="s">
        <v>302</v>
      </c>
      <c r="C9" s="54" t="s">
        <v>303</v>
      </c>
      <c r="D9" s="54">
        <v>1110411</v>
      </c>
      <c r="E9" s="55" t="s">
        <v>301</v>
      </c>
      <c r="F9" s="56">
        <v>60</v>
      </c>
      <c r="G9" s="57">
        <v>0</v>
      </c>
      <c r="H9" s="57">
        <v>1</v>
      </c>
      <c r="I9" s="57">
        <v>0</v>
      </c>
      <c r="J9" s="57">
        <v>1</v>
      </c>
      <c r="K9" s="57">
        <v>0</v>
      </c>
      <c r="L9" s="57">
        <v>1</v>
      </c>
      <c r="M9" s="57">
        <v>1</v>
      </c>
      <c r="N9" s="57">
        <v>2</v>
      </c>
      <c r="O9" s="57">
        <v>4</v>
      </c>
      <c r="P9" s="57">
        <v>3</v>
      </c>
      <c r="Q9" s="57">
        <v>1</v>
      </c>
      <c r="R9" s="57">
        <v>2</v>
      </c>
      <c r="S9" s="57">
        <v>2</v>
      </c>
      <c r="T9" s="57">
        <v>2</v>
      </c>
      <c r="U9" s="57">
        <v>1</v>
      </c>
      <c r="V9" s="57">
        <v>1</v>
      </c>
      <c r="W9" s="57">
        <v>0</v>
      </c>
      <c r="X9" s="57">
        <v>22</v>
      </c>
      <c r="Y9" s="57">
        <v>1</v>
      </c>
      <c r="Z9" s="57">
        <v>0</v>
      </c>
      <c r="AA9" s="57">
        <v>0</v>
      </c>
      <c r="AB9" s="57">
        <v>0</v>
      </c>
      <c r="AC9" s="57">
        <v>1</v>
      </c>
      <c r="AD9" s="57">
        <v>7</v>
      </c>
      <c r="AE9" s="57">
        <v>9</v>
      </c>
      <c r="AF9" s="57">
        <v>6</v>
      </c>
      <c r="AG9" s="57">
        <v>3</v>
      </c>
      <c r="AH9" s="57">
        <v>5</v>
      </c>
      <c r="AI9" s="57">
        <v>5</v>
      </c>
      <c r="AJ9" s="57">
        <v>0</v>
      </c>
      <c r="AK9" s="57">
        <v>1</v>
      </c>
      <c r="AL9" s="57">
        <v>0</v>
      </c>
      <c r="AM9" s="57">
        <v>0</v>
      </c>
      <c r="AN9" s="57">
        <v>0</v>
      </c>
      <c r="AO9" s="57">
        <v>38</v>
      </c>
      <c r="AP9" s="57">
        <v>5</v>
      </c>
      <c r="AQ9" s="57">
        <v>1</v>
      </c>
      <c r="AR9" s="57">
        <v>2</v>
      </c>
      <c r="AS9" s="57">
        <v>0</v>
      </c>
      <c r="AT9" s="57"/>
      <c r="AU9" s="57">
        <v>7547</v>
      </c>
      <c r="AV9" s="57">
        <v>4</v>
      </c>
      <c r="AW9" s="57">
        <v>18</v>
      </c>
      <c r="AX9" s="57">
        <v>45</v>
      </c>
      <c r="AY9" s="57">
        <v>72</v>
      </c>
      <c r="AZ9" s="57">
        <v>71</v>
      </c>
      <c r="BA9" s="57">
        <v>79</v>
      </c>
      <c r="BB9" s="57">
        <v>106</v>
      </c>
      <c r="BC9" s="57">
        <v>201</v>
      </c>
      <c r="BD9" s="57">
        <v>356</v>
      </c>
      <c r="BE9" s="57">
        <v>390</v>
      </c>
      <c r="BF9" s="57">
        <v>366</v>
      </c>
      <c r="BG9" s="57">
        <v>231</v>
      </c>
      <c r="BH9" s="57">
        <v>153</v>
      </c>
      <c r="BI9" s="57">
        <v>92</v>
      </c>
      <c r="BJ9" s="57">
        <v>86</v>
      </c>
      <c r="BK9" s="57">
        <v>0</v>
      </c>
      <c r="BL9" s="57">
        <v>2270</v>
      </c>
      <c r="BM9" s="57">
        <v>3</v>
      </c>
      <c r="BN9" s="57">
        <v>25</v>
      </c>
      <c r="BO9" s="57">
        <v>37</v>
      </c>
      <c r="BP9" s="57">
        <v>101</v>
      </c>
      <c r="BQ9" s="57">
        <v>99</v>
      </c>
      <c r="BR9" s="57">
        <v>336</v>
      </c>
      <c r="BS9" s="57">
        <v>542</v>
      </c>
      <c r="BT9" s="57">
        <v>751</v>
      </c>
      <c r="BU9" s="57">
        <v>985</v>
      </c>
      <c r="BV9" s="57">
        <v>895</v>
      </c>
      <c r="BW9" s="57">
        <v>673</v>
      </c>
      <c r="BX9" s="57">
        <v>368</v>
      </c>
      <c r="BY9" s="57">
        <v>218</v>
      </c>
      <c r="BZ9" s="57">
        <v>126</v>
      </c>
      <c r="CA9" s="57">
        <v>118</v>
      </c>
      <c r="CB9" s="57">
        <v>0</v>
      </c>
      <c r="CC9" s="57">
        <v>5277</v>
      </c>
      <c r="CD9" s="57">
        <v>48</v>
      </c>
      <c r="CE9" s="57">
        <v>16</v>
      </c>
      <c r="CF9" s="57">
        <v>75</v>
      </c>
      <c r="CG9" s="57">
        <v>4</v>
      </c>
      <c r="CH9" s="57">
        <v>1508</v>
      </c>
      <c r="CI9" s="57">
        <v>36</v>
      </c>
      <c r="CJ9" s="57">
        <v>378</v>
      </c>
      <c r="CK9" s="57">
        <v>0</v>
      </c>
      <c r="CL9" s="57">
        <v>27</v>
      </c>
      <c r="CM9" s="57">
        <v>1067</v>
      </c>
      <c r="CN9" s="57">
        <v>0</v>
      </c>
      <c r="CO9" s="57">
        <v>6026</v>
      </c>
      <c r="CP9" s="57">
        <v>100</v>
      </c>
      <c r="CQ9" s="57">
        <v>1750</v>
      </c>
      <c r="CR9" s="57">
        <v>0</v>
      </c>
      <c r="CS9" s="57">
        <v>137</v>
      </c>
      <c r="CT9" s="57">
        <v>4039</v>
      </c>
      <c r="CU9" s="57">
        <v>0</v>
      </c>
      <c r="CV9" s="57">
        <v>0</v>
      </c>
      <c r="CW9" s="57">
        <v>0</v>
      </c>
      <c r="CX9" s="57">
        <v>0</v>
      </c>
      <c r="CY9" s="57">
        <v>0</v>
      </c>
      <c r="CZ9" s="57">
        <v>0</v>
      </c>
      <c r="DA9" s="57">
        <v>0</v>
      </c>
      <c r="DB9" s="57">
        <v>0</v>
      </c>
      <c r="DC9" s="57"/>
      <c r="DD9" s="57">
        <v>58</v>
      </c>
      <c r="DE9" s="57">
        <v>8</v>
      </c>
      <c r="DF9" s="57">
        <v>0</v>
      </c>
      <c r="DG9" s="57">
        <v>2</v>
      </c>
      <c r="DH9" s="57">
        <v>48</v>
      </c>
      <c r="DI9" s="57">
        <v>29</v>
      </c>
      <c r="DJ9" s="57">
        <v>6</v>
      </c>
      <c r="DK9" s="57">
        <v>0</v>
      </c>
      <c r="DL9" s="57">
        <v>2</v>
      </c>
      <c r="DM9" s="57">
        <v>21</v>
      </c>
      <c r="DN9" s="57">
        <v>57</v>
      </c>
      <c r="DO9" s="57">
        <v>8</v>
      </c>
      <c r="DP9" s="57">
        <v>0</v>
      </c>
      <c r="DQ9" s="57">
        <v>2</v>
      </c>
      <c r="DR9" s="57">
        <v>47</v>
      </c>
      <c r="DS9" s="57">
        <v>56</v>
      </c>
      <c r="DT9" s="57">
        <v>8</v>
      </c>
      <c r="DU9" s="57">
        <v>0</v>
      </c>
      <c r="DV9" s="57">
        <v>2</v>
      </c>
      <c r="DW9" s="57">
        <v>46</v>
      </c>
      <c r="DX9" s="57">
        <v>54</v>
      </c>
      <c r="DY9" s="57">
        <v>2</v>
      </c>
      <c r="DZ9" s="57">
        <v>51</v>
      </c>
      <c r="EA9" s="57">
        <v>0</v>
      </c>
      <c r="EB9" s="57">
        <v>1</v>
      </c>
      <c r="EC9" s="57">
        <v>0</v>
      </c>
      <c r="ED9" s="58">
        <v>0.96226415094339623</v>
      </c>
      <c r="EE9" s="57">
        <v>9</v>
      </c>
      <c r="EF9" s="57">
        <v>0</v>
      </c>
      <c r="EG9" s="57">
        <v>9</v>
      </c>
      <c r="EH9" s="57">
        <v>0</v>
      </c>
      <c r="EI9" s="57">
        <v>0</v>
      </c>
      <c r="EJ9" s="57">
        <v>0</v>
      </c>
      <c r="EK9" s="58">
        <v>1</v>
      </c>
      <c r="EL9" s="57">
        <v>0</v>
      </c>
      <c r="EM9" s="57">
        <v>0</v>
      </c>
      <c r="EN9" s="57">
        <v>0</v>
      </c>
      <c r="EO9" s="57">
        <v>0</v>
      </c>
      <c r="EP9" s="57">
        <v>0</v>
      </c>
      <c r="EQ9" s="57">
        <v>0</v>
      </c>
      <c r="ER9" s="58">
        <v>0</v>
      </c>
      <c r="ES9" s="57">
        <v>3</v>
      </c>
      <c r="ET9" s="57">
        <v>0</v>
      </c>
      <c r="EU9" s="57">
        <v>2</v>
      </c>
      <c r="EV9" s="57">
        <v>0</v>
      </c>
      <c r="EW9" s="57">
        <v>1</v>
      </c>
      <c r="EX9" s="57">
        <v>0</v>
      </c>
      <c r="EY9" s="58">
        <v>1</v>
      </c>
      <c r="EZ9" s="57">
        <v>42</v>
      </c>
      <c r="FA9" s="57">
        <v>2</v>
      </c>
      <c r="FB9" s="57">
        <v>40</v>
      </c>
      <c r="FC9" s="57">
        <v>0</v>
      </c>
      <c r="FD9" s="57">
        <v>0</v>
      </c>
      <c r="FE9" s="57">
        <v>0</v>
      </c>
      <c r="FF9" s="58">
        <v>0.95238095238095233</v>
      </c>
      <c r="FG9" s="57">
        <v>61</v>
      </c>
      <c r="FH9" s="57">
        <v>2</v>
      </c>
      <c r="FI9" s="57">
        <v>50</v>
      </c>
      <c r="FJ9" s="57">
        <v>0</v>
      </c>
      <c r="FK9" s="57">
        <v>2</v>
      </c>
      <c r="FL9" s="57">
        <v>9</v>
      </c>
      <c r="FM9" s="57">
        <v>0</v>
      </c>
      <c r="FN9" s="58">
        <v>0.96153846153846156</v>
      </c>
      <c r="FO9" s="57">
        <v>5</v>
      </c>
      <c r="FP9" s="57">
        <v>0</v>
      </c>
      <c r="FQ9" s="57">
        <v>5</v>
      </c>
      <c r="FR9" s="57">
        <v>0</v>
      </c>
      <c r="FS9" s="57">
        <v>0</v>
      </c>
      <c r="FT9" s="57">
        <v>0</v>
      </c>
      <c r="FU9" s="57">
        <v>0</v>
      </c>
      <c r="FV9" s="58">
        <v>1</v>
      </c>
      <c r="FW9" s="57">
        <v>0</v>
      </c>
      <c r="FX9" s="57">
        <v>0</v>
      </c>
      <c r="FY9" s="57">
        <v>0</v>
      </c>
      <c r="FZ9" s="57">
        <v>0</v>
      </c>
      <c r="GA9" s="57">
        <v>0</v>
      </c>
      <c r="GB9" s="57">
        <v>0</v>
      </c>
      <c r="GC9" s="57">
        <v>0</v>
      </c>
      <c r="GD9" s="58">
        <v>0</v>
      </c>
      <c r="GE9" s="57">
        <v>2</v>
      </c>
      <c r="GF9" s="57">
        <v>0</v>
      </c>
      <c r="GG9" s="57">
        <v>2</v>
      </c>
      <c r="GH9" s="57">
        <v>0</v>
      </c>
      <c r="GI9" s="57">
        <v>0</v>
      </c>
      <c r="GJ9" s="57">
        <v>0</v>
      </c>
      <c r="GK9" s="57">
        <v>0</v>
      </c>
      <c r="GL9" s="58">
        <v>1</v>
      </c>
      <c r="GM9" s="57">
        <v>54</v>
      </c>
      <c r="GN9" s="57">
        <v>2</v>
      </c>
      <c r="GO9" s="57">
        <v>43</v>
      </c>
      <c r="GP9" s="57">
        <v>0</v>
      </c>
      <c r="GQ9" s="57">
        <v>2</v>
      </c>
      <c r="GR9" s="57">
        <v>9</v>
      </c>
      <c r="GS9" s="57">
        <v>0</v>
      </c>
      <c r="GT9" s="59">
        <v>0.9555555555555556</v>
      </c>
      <c r="GU9" s="35"/>
    </row>
    <row r="10" spans="1:203">
      <c r="A10" s="48" t="s">
        <v>367</v>
      </c>
      <c r="B10" s="48" t="s">
        <v>304</v>
      </c>
      <c r="C10" s="48" t="s">
        <v>305</v>
      </c>
      <c r="D10" s="48">
        <v>1110414</v>
      </c>
      <c r="E10" s="49" t="s">
        <v>301</v>
      </c>
      <c r="F10" s="50">
        <v>25</v>
      </c>
      <c r="G10" s="51">
        <v>0</v>
      </c>
      <c r="H10" s="51">
        <v>0</v>
      </c>
      <c r="I10" s="51">
        <v>0</v>
      </c>
      <c r="J10" s="51">
        <v>0</v>
      </c>
      <c r="K10" s="51">
        <v>0</v>
      </c>
      <c r="L10" s="51">
        <v>1</v>
      </c>
      <c r="M10" s="51">
        <v>0</v>
      </c>
      <c r="N10" s="51">
        <v>0</v>
      </c>
      <c r="O10" s="51">
        <v>1</v>
      </c>
      <c r="P10" s="51">
        <v>2</v>
      </c>
      <c r="Q10" s="51">
        <v>2</v>
      </c>
      <c r="R10" s="51">
        <v>3</v>
      </c>
      <c r="S10" s="51">
        <v>0</v>
      </c>
      <c r="T10" s="51">
        <v>0</v>
      </c>
      <c r="U10" s="51">
        <v>0</v>
      </c>
      <c r="V10" s="51">
        <v>0</v>
      </c>
      <c r="W10" s="51">
        <v>0</v>
      </c>
      <c r="X10" s="51">
        <v>9</v>
      </c>
      <c r="Y10" s="51">
        <v>0</v>
      </c>
      <c r="Z10" s="51">
        <v>0</v>
      </c>
      <c r="AA10" s="51">
        <v>0</v>
      </c>
      <c r="AB10" s="51">
        <v>0</v>
      </c>
      <c r="AC10" s="51">
        <v>0</v>
      </c>
      <c r="AD10" s="51">
        <v>3</v>
      </c>
      <c r="AE10" s="51">
        <v>2</v>
      </c>
      <c r="AF10" s="51">
        <v>4</v>
      </c>
      <c r="AG10" s="51">
        <v>2</v>
      </c>
      <c r="AH10" s="51">
        <v>3</v>
      </c>
      <c r="AI10" s="51">
        <v>0</v>
      </c>
      <c r="AJ10" s="51">
        <v>0</v>
      </c>
      <c r="AK10" s="51">
        <v>1</v>
      </c>
      <c r="AL10" s="51">
        <v>1</v>
      </c>
      <c r="AM10" s="51">
        <v>0</v>
      </c>
      <c r="AN10" s="51">
        <v>0</v>
      </c>
      <c r="AO10" s="51">
        <v>16</v>
      </c>
      <c r="AP10" s="51">
        <v>3</v>
      </c>
      <c r="AQ10" s="51">
        <v>0</v>
      </c>
      <c r="AR10" s="51">
        <v>1</v>
      </c>
      <c r="AS10" s="51">
        <v>0</v>
      </c>
      <c r="AT10" s="51"/>
      <c r="AU10" s="51">
        <v>2547</v>
      </c>
      <c r="AV10" s="51">
        <v>0</v>
      </c>
      <c r="AW10" s="51">
        <v>5</v>
      </c>
      <c r="AX10" s="51">
        <v>14</v>
      </c>
      <c r="AY10" s="51">
        <v>25</v>
      </c>
      <c r="AZ10" s="51">
        <v>25</v>
      </c>
      <c r="BA10" s="51">
        <v>20</v>
      </c>
      <c r="BB10" s="51">
        <v>42</v>
      </c>
      <c r="BC10" s="51">
        <v>88</v>
      </c>
      <c r="BD10" s="51">
        <v>164</v>
      </c>
      <c r="BE10" s="51">
        <v>144</v>
      </c>
      <c r="BF10" s="51">
        <v>113</v>
      </c>
      <c r="BG10" s="51">
        <v>52</v>
      </c>
      <c r="BH10" s="51">
        <v>42</v>
      </c>
      <c r="BI10" s="51">
        <v>24</v>
      </c>
      <c r="BJ10" s="51">
        <v>47</v>
      </c>
      <c r="BK10" s="51">
        <v>0</v>
      </c>
      <c r="BL10" s="51">
        <v>805</v>
      </c>
      <c r="BM10" s="51">
        <v>2</v>
      </c>
      <c r="BN10" s="51">
        <v>5</v>
      </c>
      <c r="BO10" s="51">
        <v>22</v>
      </c>
      <c r="BP10" s="51">
        <v>23</v>
      </c>
      <c r="BQ10" s="51">
        <v>40</v>
      </c>
      <c r="BR10" s="51">
        <v>102</v>
      </c>
      <c r="BS10" s="51">
        <v>226</v>
      </c>
      <c r="BT10" s="51">
        <v>276</v>
      </c>
      <c r="BU10" s="51">
        <v>335</v>
      </c>
      <c r="BV10" s="51">
        <v>229</v>
      </c>
      <c r="BW10" s="51">
        <v>160</v>
      </c>
      <c r="BX10" s="51">
        <v>101</v>
      </c>
      <c r="BY10" s="51">
        <v>78</v>
      </c>
      <c r="BZ10" s="51">
        <v>68</v>
      </c>
      <c r="CA10" s="51">
        <v>75</v>
      </c>
      <c r="CB10" s="51">
        <v>0</v>
      </c>
      <c r="CC10" s="51">
        <v>1742</v>
      </c>
      <c r="CD10" s="51">
        <v>30</v>
      </c>
      <c r="CE10" s="51">
        <v>17</v>
      </c>
      <c r="CF10" s="51">
        <v>46</v>
      </c>
      <c r="CG10" s="51">
        <v>2</v>
      </c>
      <c r="CH10" s="51">
        <v>538</v>
      </c>
      <c r="CI10" s="51">
        <v>11</v>
      </c>
      <c r="CJ10" s="51">
        <v>154</v>
      </c>
      <c r="CK10" s="51">
        <v>0</v>
      </c>
      <c r="CL10" s="51">
        <v>10</v>
      </c>
      <c r="CM10" s="51">
        <v>363</v>
      </c>
      <c r="CN10" s="51">
        <v>0</v>
      </c>
      <c r="CO10" s="51">
        <v>2002</v>
      </c>
      <c r="CP10" s="51">
        <v>33</v>
      </c>
      <c r="CQ10" s="51">
        <v>605</v>
      </c>
      <c r="CR10" s="51">
        <v>0</v>
      </c>
      <c r="CS10" s="51">
        <v>42</v>
      </c>
      <c r="CT10" s="51">
        <v>1322</v>
      </c>
      <c r="CU10" s="51">
        <v>0</v>
      </c>
      <c r="CV10" s="51">
        <v>0</v>
      </c>
      <c r="CW10" s="51">
        <v>0</v>
      </c>
      <c r="CX10" s="51">
        <v>0</v>
      </c>
      <c r="CY10" s="51">
        <v>0</v>
      </c>
      <c r="CZ10" s="51">
        <v>0</v>
      </c>
      <c r="DA10" s="51">
        <v>0</v>
      </c>
      <c r="DB10" s="51">
        <v>0</v>
      </c>
      <c r="DC10" s="51"/>
      <c r="DD10" s="51">
        <v>15</v>
      </c>
      <c r="DE10" s="51">
        <v>0</v>
      </c>
      <c r="DF10" s="51">
        <v>0</v>
      </c>
      <c r="DG10" s="51">
        <v>0</v>
      </c>
      <c r="DH10" s="51">
        <v>15</v>
      </c>
      <c r="DI10" s="51">
        <v>13</v>
      </c>
      <c r="DJ10" s="51">
        <v>0</v>
      </c>
      <c r="DK10" s="51">
        <v>0</v>
      </c>
      <c r="DL10" s="51">
        <v>0</v>
      </c>
      <c r="DM10" s="51">
        <v>13</v>
      </c>
      <c r="DN10" s="51">
        <v>15</v>
      </c>
      <c r="DO10" s="51">
        <v>0</v>
      </c>
      <c r="DP10" s="51">
        <v>0</v>
      </c>
      <c r="DQ10" s="51">
        <v>0</v>
      </c>
      <c r="DR10" s="51">
        <v>15</v>
      </c>
      <c r="DS10" s="51">
        <v>13</v>
      </c>
      <c r="DT10" s="51">
        <v>0</v>
      </c>
      <c r="DU10" s="51">
        <v>0</v>
      </c>
      <c r="DV10" s="51">
        <v>0</v>
      </c>
      <c r="DW10" s="51">
        <v>13</v>
      </c>
      <c r="DX10" s="51">
        <v>31</v>
      </c>
      <c r="DY10" s="51">
        <v>1</v>
      </c>
      <c r="DZ10" s="51">
        <v>30</v>
      </c>
      <c r="EA10" s="51">
        <v>0</v>
      </c>
      <c r="EB10" s="51">
        <v>0</v>
      </c>
      <c r="EC10" s="51">
        <v>0</v>
      </c>
      <c r="ED10" s="52">
        <v>0.967741935483871</v>
      </c>
      <c r="EE10" s="51">
        <v>1</v>
      </c>
      <c r="EF10" s="51">
        <v>0</v>
      </c>
      <c r="EG10" s="51">
        <v>1</v>
      </c>
      <c r="EH10" s="51">
        <v>0</v>
      </c>
      <c r="EI10" s="51">
        <v>0</v>
      </c>
      <c r="EJ10" s="51">
        <v>0</v>
      </c>
      <c r="EK10" s="52">
        <v>1</v>
      </c>
      <c r="EL10" s="51">
        <v>0</v>
      </c>
      <c r="EM10" s="51">
        <v>0</v>
      </c>
      <c r="EN10" s="51">
        <v>0</v>
      </c>
      <c r="EO10" s="51">
        <v>0</v>
      </c>
      <c r="EP10" s="51">
        <v>0</v>
      </c>
      <c r="EQ10" s="51">
        <v>0</v>
      </c>
      <c r="ER10" s="52">
        <v>0</v>
      </c>
      <c r="ES10" s="51">
        <v>0</v>
      </c>
      <c r="ET10" s="51">
        <v>0</v>
      </c>
      <c r="EU10" s="51">
        <v>0</v>
      </c>
      <c r="EV10" s="51">
        <v>0</v>
      </c>
      <c r="EW10" s="51">
        <v>0</v>
      </c>
      <c r="EX10" s="51">
        <v>0</v>
      </c>
      <c r="EY10" s="52">
        <v>0</v>
      </c>
      <c r="EZ10" s="51">
        <v>30</v>
      </c>
      <c r="FA10" s="51">
        <v>1</v>
      </c>
      <c r="FB10" s="51">
        <v>29</v>
      </c>
      <c r="FC10" s="51">
        <v>0</v>
      </c>
      <c r="FD10" s="51">
        <v>0</v>
      </c>
      <c r="FE10" s="51">
        <v>0</v>
      </c>
      <c r="FF10" s="52">
        <v>0.96666666666666667</v>
      </c>
      <c r="FG10" s="51">
        <v>12</v>
      </c>
      <c r="FH10" s="51">
        <v>0</v>
      </c>
      <c r="FI10" s="51">
        <v>11</v>
      </c>
      <c r="FJ10" s="51">
        <v>0</v>
      </c>
      <c r="FK10" s="51">
        <v>0</v>
      </c>
      <c r="FL10" s="51">
        <v>1</v>
      </c>
      <c r="FM10" s="51">
        <v>0</v>
      </c>
      <c r="FN10" s="52">
        <v>1</v>
      </c>
      <c r="FO10" s="51">
        <v>1</v>
      </c>
      <c r="FP10" s="51">
        <v>0</v>
      </c>
      <c r="FQ10" s="51">
        <v>1</v>
      </c>
      <c r="FR10" s="51">
        <v>0</v>
      </c>
      <c r="FS10" s="51">
        <v>0</v>
      </c>
      <c r="FT10" s="51">
        <v>0</v>
      </c>
      <c r="FU10" s="51">
        <v>0</v>
      </c>
      <c r="FV10" s="52">
        <v>1</v>
      </c>
      <c r="FW10" s="51">
        <v>1</v>
      </c>
      <c r="FX10" s="51">
        <v>0</v>
      </c>
      <c r="FY10" s="51">
        <v>0</v>
      </c>
      <c r="FZ10" s="51">
        <v>0</v>
      </c>
      <c r="GA10" s="51">
        <v>0</v>
      </c>
      <c r="GB10" s="51">
        <v>1</v>
      </c>
      <c r="GC10" s="51">
        <v>0</v>
      </c>
      <c r="GD10" s="52">
        <v>0</v>
      </c>
      <c r="GE10" s="51">
        <v>0</v>
      </c>
      <c r="GF10" s="51">
        <v>0</v>
      </c>
      <c r="GG10" s="51">
        <v>0</v>
      </c>
      <c r="GH10" s="51">
        <v>0</v>
      </c>
      <c r="GI10" s="51">
        <v>0</v>
      </c>
      <c r="GJ10" s="51">
        <v>0</v>
      </c>
      <c r="GK10" s="51">
        <v>0</v>
      </c>
      <c r="GL10" s="52">
        <v>0</v>
      </c>
      <c r="GM10" s="51">
        <v>10</v>
      </c>
      <c r="GN10" s="51">
        <v>0</v>
      </c>
      <c r="GO10" s="51">
        <v>10</v>
      </c>
      <c r="GP10" s="51">
        <v>0</v>
      </c>
      <c r="GQ10" s="51">
        <v>0</v>
      </c>
      <c r="GR10" s="51">
        <v>0</v>
      </c>
      <c r="GS10" s="51">
        <v>0</v>
      </c>
      <c r="GT10" s="53">
        <v>1</v>
      </c>
      <c r="GU10" s="35"/>
    </row>
    <row r="11" spans="1:203">
      <c r="A11" s="54" t="s">
        <v>368</v>
      </c>
      <c r="B11" s="54" t="s">
        <v>306</v>
      </c>
      <c r="C11" s="54" t="s">
        <v>307</v>
      </c>
      <c r="D11" s="54">
        <v>1110422</v>
      </c>
      <c r="E11" s="55" t="s">
        <v>301</v>
      </c>
      <c r="F11" s="56">
        <v>76</v>
      </c>
      <c r="G11" s="57">
        <v>0</v>
      </c>
      <c r="H11" s="57">
        <v>1</v>
      </c>
      <c r="I11" s="57">
        <v>0</v>
      </c>
      <c r="J11" s="57">
        <v>0</v>
      </c>
      <c r="K11" s="57">
        <v>1</v>
      </c>
      <c r="L11" s="57">
        <v>0</v>
      </c>
      <c r="M11" s="57">
        <v>1</v>
      </c>
      <c r="N11" s="57">
        <v>3</v>
      </c>
      <c r="O11" s="57">
        <v>6</v>
      </c>
      <c r="P11" s="57">
        <v>5</v>
      </c>
      <c r="Q11" s="57">
        <v>9</v>
      </c>
      <c r="R11" s="57">
        <v>6</v>
      </c>
      <c r="S11" s="57">
        <v>5</v>
      </c>
      <c r="T11" s="57">
        <v>1</v>
      </c>
      <c r="U11" s="57">
        <v>0</v>
      </c>
      <c r="V11" s="57">
        <v>0</v>
      </c>
      <c r="W11" s="57">
        <v>0</v>
      </c>
      <c r="X11" s="57">
        <v>38</v>
      </c>
      <c r="Y11" s="57">
        <v>0</v>
      </c>
      <c r="Z11" s="57">
        <v>0</v>
      </c>
      <c r="AA11" s="57">
        <v>0</v>
      </c>
      <c r="AB11" s="57">
        <v>1</v>
      </c>
      <c r="AC11" s="57">
        <v>3</v>
      </c>
      <c r="AD11" s="57">
        <v>10</v>
      </c>
      <c r="AE11" s="57">
        <v>6</v>
      </c>
      <c r="AF11" s="57">
        <v>2</v>
      </c>
      <c r="AG11" s="57">
        <v>3</v>
      </c>
      <c r="AH11" s="57">
        <v>5</v>
      </c>
      <c r="AI11" s="57">
        <v>3</v>
      </c>
      <c r="AJ11" s="57">
        <v>2</v>
      </c>
      <c r="AK11" s="57">
        <v>2</v>
      </c>
      <c r="AL11" s="57">
        <v>1</v>
      </c>
      <c r="AM11" s="57">
        <v>0</v>
      </c>
      <c r="AN11" s="57">
        <v>0</v>
      </c>
      <c r="AO11" s="57">
        <v>38</v>
      </c>
      <c r="AP11" s="57">
        <v>0</v>
      </c>
      <c r="AQ11" s="57">
        <v>0</v>
      </c>
      <c r="AR11" s="57">
        <v>0</v>
      </c>
      <c r="AS11" s="57">
        <v>0</v>
      </c>
      <c r="AT11" s="57"/>
      <c r="AU11" s="57">
        <v>9289</v>
      </c>
      <c r="AV11" s="57">
        <v>1</v>
      </c>
      <c r="AW11" s="57">
        <v>18</v>
      </c>
      <c r="AX11" s="57">
        <v>40</v>
      </c>
      <c r="AY11" s="57">
        <v>56</v>
      </c>
      <c r="AZ11" s="57">
        <v>68</v>
      </c>
      <c r="BA11" s="57">
        <v>75</v>
      </c>
      <c r="BB11" s="57">
        <v>137</v>
      </c>
      <c r="BC11" s="57">
        <v>389</v>
      </c>
      <c r="BD11" s="57">
        <v>563</v>
      </c>
      <c r="BE11" s="57">
        <v>586</v>
      </c>
      <c r="BF11" s="57">
        <v>429</v>
      </c>
      <c r="BG11" s="57">
        <v>309</v>
      </c>
      <c r="BH11" s="57">
        <v>194</v>
      </c>
      <c r="BI11" s="57">
        <v>141</v>
      </c>
      <c r="BJ11" s="57">
        <v>142</v>
      </c>
      <c r="BK11" s="57">
        <v>0</v>
      </c>
      <c r="BL11" s="57">
        <v>3148</v>
      </c>
      <c r="BM11" s="57">
        <v>2</v>
      </c>
      <c r="BN11" s="57">
        <v>18</v>
      </c>
      <c r="BO11" s="57">
        <v>44</v>
      </c>
      <c r="BP11" s="57">
        <v>78</v>
      </c>
      <c r="BQ11" s="57">
        <v>142</v>
      </c>
      <c r="BR11" s="57">
        <v>327</v>
      </c>
      <c r="BS11" s="57">
        <v>691</v>
      </c>
      <c r="BT11" s="57">
        <v>898</v>
      </c>
      <c r="BU11" s="57">
        <v>1176</v>
      </c>
      <c r="BV11" s="57">
        <v>1058</v>
      </c>
      <c r="BW11" s="57">
        <v>634</v>
      </c>
      <c r="BX11" s="57">
        <v>416</v>
      </c>
      <c r="BY11" s="57">
        <v>285</v>
      </c>
      <c r="BZ11" s="57">
        <v>194</v>
      </c>
      <c r="CA11" s="57">
        <v>178</v>
      </c>
      <c r="CB11" s="57">
        <v>0</v>
      </c>
      <c r="CC11" s="57">
        <v>6141</v>
      </c>
      <c r="CD11" s="57">
        <v>8</v>
      </c>
      <c r="CE11" s="57">
        <v>60</v>
      </c>
      <c r="CF11" s="57">
        <v>104</v>
      </c>
      <c r="CG11" s="57">
        <v>2</v>
      </c>
      <c r="CH11" s="57">
        <v>1486</v>
      </c>
      <c r="CI11" s="57">
        <v>15</v>
      </c>
      <c r="CJ11" s="57">
        <v>410</v>
      </c>
      <c r="CK11" s="57">
        <v>0</v>
      </c>
      <c r="CL11" s="57">
        <v>28</v>
      </c>
      <c r="CM11" s="57">
        <v>1033</v>
      </c>
      <c r="CN11" s="57">
        <v>0</v>
      </c>
      <c r="CO11" s="57">
        <v>1845</v>
      </c>
      <c r="CP11" s="57">
        <v>65</v>
      </c>
      <c r="CQ11" s="57">
        <v>578</v>
      </c>
      <c r="CR11" s="57">
        <v>0</v>
      </c>
      <c r="CS11" s="57">
        <v>63</v>
      </c>
      <c r="CT11" s="57">
        <v>1139</v>
      </c>
      <c r="CU11" s="57">
        <v>0</v>
      </c>
      <c r="CV11" s="57">
        <v>5950</v>
      </c>
      <c r="CW11" s="57">
        <v>34</v>
      </c>
      <c r="CX11" s="57">
        <v>2042</v>
      </c>
      <c r="CY11" s="57">
        <v>0</v>
      </c>
      <c r="CZ11" s="57">
        <v>49</v>
      </c>
      <c r="DA11" s="57">
        <v>3825</v>
      </c>
      <c r="DB11" s="57">
        <v>0</v>
      </c>
      <c r="DC11" s="57"/>
      <c r="DD11" s="57">
        <v>108</v>
      </c>
      <c r="DE11" s="57">
        <v>10</v>
      </c>
      <c r="DF11" s="57">
        <v>3</v>
      </c>
      <c r="DG11" s="57">
        <v>3</v>
      </c>
      <c r="DH11" s="57">
        <v>92</v>
      </c>
      <c r="DI11" s="57">
        <v>105</v>
      </c>
      <c r="DJ11" s="57">
        <v>10</v>
      </c>
      <c r="DK11" s="57">
        <v>3</v>
      </c>
      <c r="DL11" s="57">
        <v>3</v>
      </c>
      <c r="DM11" s="57">
        <v>89</v>
      </c>
      <c r="DN11" s="57">
        <v>105</v>
      </c>
      <c r="DO11" s="57">
        <v>8</v>
      </c>
      <c r="DP11" s="57">
        <v>3</v>
      </c>
      <c r="DQ11" s="57">
        <v>3</v>
      </c>
      <c r="DR11" s="57">
        <v>91</v>
      </c>
      <c r="DS11" s="57">
        <v>99</v>
      </c>
      <c r="DT11" s="57">
        <v>8</v>
      </c>
      <c r="DU11" s="57">
        <v>3</v>
      </c>
      <c r="DV11" s="57">
        <v>3</v>
      </c>
      <c r="DW11" s="57">
        <v>85</v>
      </c>
      <c r="DX11" s="57">
        <v>70</v>
      </c>
      <c r="DY11" s="57">
        <v>2</v>
      </c>
      <c r="DZ11" s="57">
        <v>66</v>
      </c>
      <c r="EA11" s="57">
        <v>0</v>
      </c>
      <c r="EB11" s="57">
        <v>2</v>
      </c>
      <c r="EC11" s="57">
        <v>0</v>
      </c>
      <c r="ED11" s="58">
        <v>0.97058823529411764</v>
      </c>
      <c r="EE11" s="57">
        <v>10</v>
      </c>
      <c r="EF11" s="57">
        <v>0</v>
      </c>
      <c r="EG11" s="57">
        <v>10</v>
      </c>
      <c r="EH11" s="57">
        <v>0</v>
      </c>
      <c r="EI11" s="57">
        <v>0</v>
      </c>
      <c r="EJ11" s="57">
        <v>0</v>
      </c>
      <c r="EK11" s="58">
        <v>1</v>
      </c>
      <c r="EL11" s="57">
        <v>0</v>
      </c>
      <c r="EM11" s="57">
        <v>0</v>
      </c>
      <c r="EN11" s="57">
        <v>0</v>
      </c>
      <c r="EO11" s="57">
        <v>0</v>
      </c>
      <c r="EP11" s="57">
        <v>0</v>
      </c>
      <c r="EQ11" s="57">
        <v>0</v>
      </c>
      <c r="ER11" s="58">
        <v>0</v>
      </c>
      <c r="ES11" s="57">
        <v>2</v>
      </c>
      <c r="ET11" s="57">
        <v>0</v>
      </c>
      <c r="EU11" s="57">
        <v>2</v>
      </c>
      <c r="EV11" s="57">
        <v>0</v>
      </c>
      <c r="EW11" s="57">
        <v>0</v>
      </c>
      <c r="EX11" s="57">
        <v>0</v>
      </c>
      <c r="EY11" s="58">
        <v>1</v>
      </c>
      <c r="EZ11" s="57">
        <v>58</v>
      </c>
      <c r="FA11" s="57">
        <v>2</v>
      </c>
      <c r="FB11" s="57">
        <v>54</v>
      </c>
      <c r="FC11" s="57">
        <v>0</v>
      </c>
      <c r="FD11" s="57">
        <v>2</v>
      </c>
      <c r="FE11" s="57">
        <v>0</v>
      </c>
      <c r="FF11" s="58">
        <v>0.9642857142857143</v>
      </c>
      <c r="FG11" s="57">
        <v>96</v>
      </c>
      <c r="FH11" s="57">
        <v>0</v>
      </c>
      <c r="FI11" s="57">
        <v>83</v>
      </c>
      <c r="FJ11" s="57">
        <v>2</v>
      </c>
      <c r="FK11" s="57">
        <v>0</v>
      </c>
      <c r="FL11" s="57">
        <v>11</v>
      </c>
      <c r="FM11" s="57">
        <v>0</v>
      </c>
      <c r="FN11" s="58">
        <v>0.97647058823529409</v>
      </c>
      <c r="FO11" s="57">
        <v>9</v>
      </c>
      <c r="FP11" s="57">
        <v>0</v>
      </c>
      <c r="FQ11" s="57">
        <v>8</v>
      </c>
      <c r="FR11" s="57">
        <v>0</v>
      </c>
      <c r="FS11" s="57">
        <v>0</v>
      </c>
      <c r="FT11" s="57">
        <v>1</v>
      </c>
      <c r="FU11" s="57">
        <v>0</v>
      </c>
      <c r="FV11" s="58">
        <v>1</v>
      </c>
      <c r="FW11" s="57">
        <v>1</v>
      </c>
      <c r="FX11" s="57">
        <v>0</v>
      </c>
      <c r="FY11" s="57">
        <v>1</v>
      </c>
      <c r="FZ11" s="57">
        <v>0</v>
      </c>
      <c r="GA11" s="57">
        <v>0</v>
      </c>
      <c r="GB11" s="57">
        <v>0</v>
      </c>
      <c r="GC11" s="57">
        <v>0</v>
      </c>
      <c r="GD11" s="58">
        <v>1</v>
      </c>
      <c r="GE11" s="57">
        <v>1</v>
      </c>
      <c r="GF11" s="57">
        <v>0</v>
      </c>
      <c r="GG11" s="57">
        <v>1</v>
      </c>
      <c r="GH11" s="57">
        <v>0</v>
      </c>
      <c r="GI11" s="57">
        <v>0</v>
      </c>
      <c r="GJ11" s="57">
        <v>0</v>
      </c>
      <c r="GK11" s="57">
        <v>0</v>
      </c>
      <c r="GL11" s="58">
        <v>1</v>
      </c>
      <c r="GM11" s="57">
        <v>85</v>
      </c>
      <c r="GN11" s="57">
        <v>0</v>
      </c>
      <c r="GO11" s="57">
        <v>73</v>
      </c>
      <c r="GP11" s="57">
        <v>2</v>
      </c>
      <c r="GQ11" s="57">
        <v>0</v>
      </c>
      <c r="GR11" s="57">
        <v>10</v>
      </c>
      <c r="GS11" s="57">
        <v>0</v>
      </c>
      <c r="GT11" s="59">
        <v>0.97333333333333338</v>
      </c>
      <c r="GU11" s="35"/>
    </row>
    <row r="12" spans="1:203">
      <c r="A12" s="48" t="s">
        <v>369</v>
      </c>
      <c r="B12" s="48" t="s">
        <v>308</v>
      </c>
      <c r="C12" s="48" t="s">
        <v>309</v>
      </c>
      <c r="D12" s="48">
        <v>1110401</v>
      </c>
      <c r="E12" s="49" t="s">
        <v>301</v>
      </c>
      <c r="F12" s="50">
        <v>29</v>
      </c>
      <c r="G12" s="51">
        <v>0</v>
      </c>
      <c r="H12" s="51">
        <v>0</v>
      </c>
      <c r="I12" s="51">
        <v>0</v>
      </c>
      <c r="J12" s="51">
        <v>1</v>
      </c>
      <c r="K12" s="51">
        <v>0</v>
      </c>
      <c r="L12" s="51">
        <v>0</v>
      </c>
      <c r="M12" s="51">
        <v>1</v>
      </c>
      <c r="N12" s="51">
        <v>2</v>
      </c>
      <c r="O12" s="51">
        <v>3</v>
      </c>
      <c r="P12" s="51">
        <v>2</v>
      </c>
      <c r="Q12" s="51">
        <v>3</v>
      </c>
      <c r="R12" s="51">
        <v>4</v>
      </c>
      <c r="S12" s="51">
        <v>0</v>
      </c>
      <c r="T12" s="51">
        <v>0</v>
      </c>
      <c r="U12" s="51">
        <v>0</v>
      </c>
      <c r="V12" s="51">
        <v>0</v>
      </c>
      <c r="W12" s="51">
        <v>0</v>
      </c>
      <c r="X12" s="51">
        <v>16</v>
      </c>
      <c r="Y12" s="51">
        <v>1</v>
      </c>
      <c r="Z12" s="51">
        <v>1</v>
      </c>
      <c r="AA12" s="51">
        <v>0</v>
      </c>
      <c r="AB12" s="51">
        <v>0</v>
      </c>
      <c r="AC12" s="51">
        <v>0</v>
      </c>
      <c r="AD12" s="51">
        <v>3</v>
      </c>
      <c r="AE12" s="51">
        <v>1</v>
      </c>
      <c r="AF12" s="51">
        <v>2</v>
      </c>
      <c r="AG12" s="51">
        <v>2</v>
      </c>
      <c r="AH12" s="51">
        <v>0</v>
      </c>
      <c r="AI12" s="51">
        <v>2</v>
      </c>
      <c r="AJ12" s="51">
        <v>0</v>
      </c>
      <c r="AK12" s="51">
        <v>1</v>
      </c>
      <c r="AL12" s="51">
        <v>0</v>
      </c>
      <c r="AM12" s="51">
        <v>0</v>
      </c>
      <c r="AN12" s="51">
        <v>0</v>
      </c>
      <c r="AO12" s="51">
        <v>13</v>
      </c>
      <c r="AP12" s="51">
        <v>0</v>
      </c>
      <c r="AQ12" s="51">
        <v>0</v>
      </c>
      <c r="AR12" s="51">
        <v>0</v>
      </c>
      <c r="AS12" s="51">
        <v>0</v>
      </c>
      <c r="AT12" s="51"/>
      <c r="AU12" s="51">
        <v>3609</v>
      </c>
      <c r="AV12" s="51">
        <v>1</v>
      </c>
      <c r="AW12" s="51">
        <v>15</v>
      </c>
      <c r="AX12" s="51">
        <v>55</v>
      </c>
      <c r="AY12" s="51">
        <v>48</v>
      </c>
      <c r="AZ12" s="51">
        <v>88</v>
      </c>
      <c r="BA12" s="51">
        <v>81</v>
      </c>
      <c r="BB12" s="51">
        <v>53</v>
      </c>
      <c r="BC12" s="51">
        <v>111</v>
      </c>
      <c r="BD12" s="51">
        <v>142</v>
      </c>
      <c r="BE12" s="51">
        <v>221</v>
      </c>
      <c r="BF12" s="51">
        <v>226</v>
      </c>
      <c r="BG12" s="51">
        <v>188</v>
      </c>
      <c r="BH12" s="51">
        <v>127</v>
      </c>
      <c r="BI12" s="51">
        <v>105</v>
      </c>
      <c r="BJ12" s="51">
        <v>112</v>
      </c>
      <c r="BK12" s="51">
        <v>0</v>
      </c>
      <c r="BL12" s="51">
        <v>1573</v>
      </c>
      <c r="BM12" s="51">
        <v>1</v>
      </c>
      <c r="BN12" s="51">
        <v>12</v>
      </c>
      <c r="BO12" s="51">
        <v>33</v>
      </c>
      <c r="BP12" s="51">
        <v>47</v>
      </c>
      <c r="BQ12" s="51">
        <v>81</v>
      </c>
      <c r="BR12" s="51">
        <v>102</v>
      </c>
      <c r="BS12" s="51">
        <v>72</v>
      </c>
      <c r="BT12" s="51">
        <v>125</v>
      </c>
      <c r="BU12" s="51">
        <v>214</v>
      </c>
      <c r="BV12" s="51">
        <v>365</v>
      </c>
      <c r="BW12" s="51">
        <v>341</v>
      </c>
      <c r="BX12" s="51">
        <v>260</v>
      </c>
      <c r="BY12" s="51">
        <v>179</v>
      </c>
      <c r="BZ12" s="51">
        <v>92</v>
      </c>
      <c r="CA12" s="51">
        <v>112</v>
      </c>
      <c r="CB12" s="51">
        <v>0</v>
      </c>
      <c r="CC12" s="51">
        <v>2036</v>
      </c>
      <c r="CD12" s="51">
        <v>5</v>
      </c>
      <c r="CE12" s="51">
        <v>2</v>
      </c>
      <c r="CF12" s="51">
        <v>12</v>
      </c>
      <c r="CG12" s="51">
        <v>2</v>
      </c>
      <c r="CH12" s="51">
        <v>760</v>
      </c>
      <c r="CI12" s="51">
        <v>22</v>
      </c>
      <c r="CJ12" s="51">
        <v>327</v>
      </c>
      <c r="CK12" s="51">
        <v>0</v>
      </c>
      <c r="CL12" s="51">
        <v>19</v>
      </c>
      <c r="CM12" s="51">
        <v>392</v>
      </c>
      <c r="CN12" s="51">
        <v>0</v>
      </c>
      <c r="CO12" s="51">
        <v>2846</v>
      </c>
      <c r="CP12" s="51">
        <v>96</v>
      </c>
      <c r="CQ12" s="51">
        <v>1125</v>
      </c>
      <c r="CR12" s="51">
        <v>0</v>
      </c>
      <c r="CS12" s="51">
        <v>74</v>
      </c>
      <c r="CT12" s="51">
        <v>1551</v>
      </c>
      <c r="CU12" s="51">
        <v>0</v>
      </c>
      <c r="CV12" s="51">
        <v>0</v>
      </c>
      <c r="CW12" s="51">
        <v>0</v>
      </c>
      <c r="CX12" s="51">
        <v>0</v>
      </c>
      <c r="CY12" s="51">
        <v>0</v>
      </c>
      <c r="CZ12" s="51">
        <v>0</v>
      </c>
      <c r="DA12" s="51">
        <v>0</v>
      </c>
      <c r="DB12" s="51">
        <v>0</v>
      </c>
      <c r="DC12" s="51"/>
      <c r="DD12" s="51">
        <v>44</v>
      </c>
      <c r="DE12" s="51">
        <v>0</v>
      </c>
      <c r="DF12" s="51">
        <v>0</v>
      </c>
      <c r="DG12" s="51">
        <v>3</v>
      </c>
      <c r="DH12" s="51">
        <v>41</v>
      </c>
      <c r="DI12" s="51">
        <v>32</v>
      </c>
      <c r="DJ12" s="51">
        <v>0</v>
      </c>
      <c r="DK12" s="51">
        <v>0</v>
      </c>
      <c r="DL12" s="51">
        <v>0</v>
      </c>
      <c r="DM12" s="51">
        <v>32</v>
      </c>
      <c r="DN12" s="51">
        <v>43</v>
      </c>
      <c r="DO12" s="51">
        <v>0</v>
      </c>
      <c r="DP12" s="51">
        <v>0</v>
      </c>
      <c r="DQ12" s="51">
        <v>3</v>
      </c>
      <c r="DR12" s="51">
        <v>40</v>
      </c>
      <c r="DS12" s="51">
        <v>41</v>
      </c>
      <c r="DT12" s="51">
        <v>0</v>
      </c>
      <c r="DU12" s="51">
        <v>0</v>
      </c>
      <c r="DV12" s="51">
        <v>2</v>
      </c>
      <c r="DW12" s="51">
        <v>39</v>
      </c>
      <c r="DX12" s="51">
        <v>24</v>
      </c>
      <c r="DY12" s="51">
        <v>0</v>
      </c>
      <c r="DZ12" s="51">
        <v>21</v>
      </c>
      <c r="EA12" s="51">
        <v>1</v>
      </c>
      <c r="EB12" s="51">
        <v>2</v>
      </c>
      <c r="EC12" s="51">
        <v>0</v>
      </c>
      <c r="ED12" s="52">
        <v>0.95454545454545459</v>
      </c>
      <c r="EE12" s="51">
        <v>0</v>
      </c>
      <c r="EF12" s="51">
        <v>0</v>
      </c>
      <c r="EG12" s="51">
        <v>0</v>
      </c>
      <c r="EH12" s="51">
        <v>0</v>
      </c>
      <c r="EI12" s="51">
        <v>0</v>
      </c>
      <c r="EJ12" s="51">
        <v>0</v>
      </c>
      <c r="EK12" s="52">
        <v>0</v>
      </c>
      <c r="EL12" s="51">
        <v>1</v>
      </c>
      <c r="EM12" s="51">
        <v>0</v>
      </c>
      <c r="EN12" s="51">
        <v>1</v>
      </c>
      <c r="EO12" s="51">
        <v>0</v>
      </c>
      <c r="EP12" s="51">
        <v>0</v>
      </c>
      <c r="EQ12" s="51">
        <v>0</v>
      </c>
      <c r="ER12" s="52">
        <v>1</v>
      </c>
      <c r="ES12" s="51">
        <v>3</v>
      </c>
      <c r="ET12" s="51">
        <v>0</v>
      </c>
      <c r="EU12" s="51">
        <v>2</v>
      </c>
      <c r="EV12" s="51">
        <v>1</v>
      </c>
      <c r="EW12" s="51">
        <v>0</v>
      </c>
      <c r="EX12" s="51">
        <v>0</v>
      </c>
      <c r="EY12" s="52">
        <v>0.66666666666666663</v>
      </c>
      <c r="EZ12" s="51">
        <v>20</v>
      </c>
      <c r="FA12" s="51">
        <v>0</v>
      </c>
      <c r="FB12" s="51">
        <v>18</v>
      </c>
      <c r="FC12" s="51">
        <v>0</v>
      </c>
      <c r="FD12" s="51">
        <v>2</v>
      </c>
      <c r="FE12" s="51">
        <v>0</v>
      </c>
      <c r="FF12" s="52">
        <v>1</v>
      </c>
      <c r="FG12" s="51">
        <v>29</v>
      </c>
      <c r="FH12" s="51">
        <v>1</v>
      </c>
      <c r="FI12" s="51">
        <v>21</v>
      </c>
      <c r="FJ12" s="51">
        <v>0</v>
      </c>
      <c r="FK12" s="51">
        <v>1</v>
      </c>
      <c r="FL12" s="51">
        <v>7</v>
      </c>
      <c r="FM12" s="51">
        <v>0</v>
      </c>
      <c r="FN12" s="52">
        <v>0.95454545454545459</v>
      </c>
      <c r="FO12" s="51">
        <v>0</v>
      </c>
      <c r="FP12" s="51">
        <v>0</v>
      </c>
      <c r="FQ12" s="51">
        <v>0</v>
      </c>
      <c r="FR12" s="51">
        <v>0</v>
      </c>
      <c r="FS12" s="51">
        <v>0</v>
      </c>
      <c r="FT12" s="51">
        <v>0</v>
      </c>
      <c r="FU12" s="51">
        <v>0</v>
      </c>
      <c r="FV12" s="52">
        <v>0</v>
      </c>
      <c r="FW12" s="51">
        <v>0</v>
      </c>
      <c r="FX12" s="51">
        <v>0</v>
      </c>
      <c r="FY12" s="51">
        <v>0</v>
      </c>
      <c r="FZ12" s="51">
        <v>0</v>
      </c>
      <c r="GA12" s="51">
        <v>0</v>
      </c>
      <c r="GB12" s="51">
        <v>0</v>
      </c>
      <c r="GC12" s="51">
        <v>0</v>
      </c>
      <c r="GD12" s="52">
        <v>0</v>
      </c>
      <c r="GE12" s="51">
        <v>3</v>
      </c>
      <c r="GF12" s="51">
        <v>0</v>
      </c>
      <c r="GG12" s="51">
        <v>2</v>
      </c>
      <c r="GH12" s="51">
        <v>0</v>
      </c>
      <c r="GI12" s="51">
        <v>0</v>
      </c>
      <c r="GJ12" s="51">
        <v>1</v>
      </c>
      <c r="GK12" s="51">
        <v>0</v>
      </c>
      <c r="GL12" s="52">
        <v>1</v>
      </c>
      <c r="GM12" s="51">
        <v>26</v>
      </c>
      <c r="GN12" s="51">
        <v>1</v>
      </c>
      <c r="GO12" s="51">
        <v>19</v>
      </c>
      <c r="GP12" s="51">
        <v>0</v>
      </c>
      <c r="GQ12" s="51">
        <v>1</v>
      </c>
      <c r="GR12" s="51">
        <v>6</v>
      </c>
      <c r="GS12" s="51">
        <v>0</v>
      </c>
      <c r="GT12" s="53">
        <v>0.95</v>
      </c>
      <c r="GU12" s="35"/>
    </row>
    <row r="13" spans="1:203">
      <c r="A13" s="54" t="s">
        <v>370</v>
      </c>
      <c r="B13" s="54" t="s">
        <v>310</v>
      </c>
      <c r="C13" s="54" t="s">
        <v>311</v>
      </c>
      <c r="D13" s="54">
        <v>1110415</v>
      </c>
      <c r="E13" s="55" t="s">
        <v>301</v>
      </c>
      <c r="F13" s="56">
        <v>25</v>
      </c>
      <c r="G13" s="57">
        <v>0</v>
      </c>
      <c r="H13" s="57">
        <v>0</v>
      </c>
      <c r="I13" s="57">
        <v>0</v>
      </c>
      <c r="J13" s="57">
        <v>1</v>
      </c>
      <c r="K13" s="57">
        <v>0</v>
      </c>
      <c r="L13" s="57">
        <v>0</v>
      </c>
      <c r="M13" s="57">
        <v>1</v>
      </c>
      <c r="N13" s="57">
        <v>0</v>
      </c>
      <c r="O13" s="57">
        <v>2</v>
      </c>
      <c r="P13" s="57">
        <v>1</v>
      </c>
      <c r="Q13" s="57">
        <v>1</v>
      </c>
      <c r="R13" s="57">
        <v>0</v>
      </c>
      <c r="S13" s="57">
        <v>1</v>
      </c>
      <c r="T13" s="57">
        <v>0</v>
      </c>
      <c r="U13" s="57">
        <v>0</v>
      </c>
      <c r="V13" s="57">
        <v>0</v>
      </c>
      <c r="W13" s="57">
        <v>0</v>
      </c>
      <c r="X13" s="57">
        <v>7</v>
      </c>
      <c r="Y13" s="57">
        <v>0</v>
      </c>
      <c r="Z13" s="57">
        <v>0</v>
      </c>
      <c r="AA13" s="57">
        <v>0</v>
      </c>
      <c r="AB13" s="57">
        <v>1</v>
      </c>
      <c r="AC13" s="57">
        <v>0</v>
      </c>
      <c r="AD13" s="57">
        <v>2</v>
      </c>
      <c r="AE13" s="57">
        <v>3</v>
      </c>
      <c r="AF13" s="57">
        <v>4</v>
      </c>
      <c r="AG13" s="57">
        <v>3</v>
      </c>
      <c r="AH13" s="57">
        <v>1</v>
      </c>
      <c r="AI13" s="57">
        <v>2</v>
      </c>
      <c r="AJ13" s="57">
        <v>1</v>
      </c>
      <c r="AK13" s="57">
        <v>0</v>
      </c>
      <c r="AL13" s="57">
        <v>0</v>
      </c>
      <c r="AM13" s="57">
        <v>1</v>
      </c>
      <c r="AN13" s="57">
        <v>0</v>
      </c>
      <c r="AO13" s="57">
        <v>18</v>
      </c>
      <c r="AP13" s="57">
        <v>1</v>
      </c>
      <c r="AQ13" s="57">
        <v>0</v>
      </c>
      <c r="AR13" s="57">
        <v>3</v>
      </c>
      <c r="AS13" s="57">
        <v>0</v>
      </c>
      <c r="AT13" s="57"/>
      <c r="AU13" s="57">
        <v>2837</v>
      </c>
      <c r="AV13" s="57">
        <v>0</v>
      </c>
      <c r="AW13" s="57">
        <v>9</v>
      </c>
      <c r="AX13" s="57">
        <v>21</v>
      </c>
      <c r="AY13" s="57">
        <v>20</v>
      </c>
      <c r="AZ13" s="57">
        <v>23</v>
      </c>
      <c r="BA13" s="57">
        <v>21</v>
      </c>
      <c r="BB13" s="57">
        <v>55</v>
      </c>
      <c r="BC13" s="57">
        <v>154</v>
      </c>
      <c r="BD13" s="57">
        <v>216</v>
      </c>
      <c r="BE13" s="57">
        <v>174</v>
      </c>
      <c r="BF13" s="57">
        <v>113</v>
      </c>
      <c r="BG13" s="57">
        <v>94</v>
      </c>
      <c r="BH13" s="57">
        <v>51</v>
      </c>
      <c r="BI13" s="57">
        <v>31</v>
      </c>
      <c r="BJ13" s="57">
        <v>29</v>
      </c>
      <c r="BK13" s="57">
        <v>0</v>
      </c>
      <c r="BL13" s="57">
        <v>1011</v>
      </c>
      <c r="BM13" s="57">
        <v>0</v>
      </c>
      <c r="BN13" s="57">
        <v>12</v>
      </c>
      <c r="BO13" s="57">
        <v>22</v>
      </c>
      <c r="BP13" s="57">
        <v>37</v>
      </c>
      <c r="BQ13" s="57">
        <v>38</v>
      </c>
      <c r="BR13" s="57">
        <v>167</v>
      </c>
      <c r="BS13" s="57">
        <v>256</v>
      </c>
      <c r="BT13" s="57">
        <v>307</v>
      </c>
      <c r="BU13" s="57">
        <v>324</v>
      </c>
      <c r="BV13" s="57">
        <v>264</v>
      </c>
      <c r="BW13" s="57">
        <v>174</v>
      </c>
      <c r="BX13" s="57">
        <v>95</v>
      </c>
      <c r="BY13" s="57">
        <v>60</v>
      </c>
      <c r="BZ13" s="57">
        <v>37</v>
      </c>
      <c r="CA13" s="57">
        <v>33</v>
      </c>
      <c r="CB13" s="57">
        <v>0</v>
      </c>
      <c r="CC13" s="57">
        <v>1826</v>
      </c>
      <c r="CD13" s="57">
        <v>60</v>
      </c>
      <c r="CE13" s="57">
        <v>3</v>
      </c>
      <c r="CF13" s="57">
        <v>80</v>
      </c>
      <c r="CG13" s="57">
        <v>3</v>
      </c>
      <c r="CH13" s="57">
        <v>627</v>
      </c>
      <c r="CI13" s="57">
        <v>12</v>
      </c>
      <c r="CJ13" s="57">
        <v>195</v>
      </c>
      <c r="CK13" s="57">
        <v>0</v>
      </c>
      <c r="CL13" s="57">
        <v>22</v>
      </c>
      <c r="CM13" s="57">
        <v>398</v>
      </c>
      <c r="CN13" s="57">
        <v>0</v>
      </c>
      <c r="CO13" s="57">
        <v>2201</v>
      </c>
      <c r="CP13" s="57">
        <v>38</v>
      </c>
      <c r="CQ13" s="57">
        <v>762</v>
      </c>
      <c r="CR13" s="57">
        <v>0</v>
      </c>
      <c r="CS13" s="57">
        <v>49</v>
      </c>
      <c r="CT13" s="57">
        <v>1352</v>
      </c>
      <c r="CU13" s="57">
        <v>0</v>
      </c>
      <c r="CV13" s="57">
        <v>1</v>
      </c>
      <c r="CW13" s="57">
        <v>0</v>
      </c>
      <c r="CX13" s="57">
        <v>0</v>
      </c>
      <c r="CY13" s="57">
        <v>0</v>
      </c>
      <c r="CZ13" s="57">
        <v>0</v>
      </c>
      <c r="DA13" s="57">
        <v>1</v>
      </c>
      <c r="DB13" s="57">
        <v>0</v>
      </c>
      <c r="DC13" s="57"/>
      <c r="DD13" s="57">
        <v>38</v>
      </c>
      <c r="DE13" s="57">
        <v>4</v>
      </c>
      <c r="DF13" s="57">
        <v>1</v>
      </c>
      <c r="DG13" s="57">
        <v>3</v>
      </c>
      <c r="DH13" s="57">
        <v>30</v>
      </c>
      <c r="DI13" s="57">
        <v>32</v>
      </c>
      <c r="DJ13" s="57">
        <v>4</v>
      </c>
      <c r="DK13" s="57">
        <v>1</v>
      </c>
      <c r="DL13" s="57">
        <v>1</v>
      </c>
      <c r="DM13" s="57">
        <v>26</v>
      </c>
      <c r="DN13" s="57">
        <v>38</v>
      </c>
      <c r="DO13" s="57">
        <v>4</v>
      </c>
      <c r="DP13" s="57">
        <v>1</v>
      </c>
      <c r="DQ13" s="57">
        <v>3</v>
      </c>
      <c r="DR13" s="57">
        <v>30</v>
      </c>
      <c r="DS13" s="57">
        <v>35</v>
      </c>
      <c r="DT13" s="57">
        <v>4</v>
      </c>
      <c r="DU13" s="57">
        <v>1</v>
      </c>
      <c r="DV13" s="57">
        <v>2</v>
      </c>
      <c r="DW13" s="57">
        <v>28</v>
      </c>
      <c r="DX13" s="57">
        <v>33</v>
      </c>
      <c r="DY13" s="57">
        <v>0</v>
      </c>
      <c r="DZ13" s="57">
        <v>33</v>
      </c>
      <c r="EA13" s="57">
        <v>0</v>
      </c>
      <c r="EB13" s="57">
        <v>0</v>
      </c>
      <c r="EC13" s="57">
        <v>0</v>
      </c>
      <c r="ED13" s="58">
        <v>1</v>
      </c>
      <c r="EE13" s="57">
        <v>4</v>
      </c>
      <c r="EF13" s="57">
        <v>0</v>
      </c>
      <c r="EG13" s="57">
        <v>4</v>
      </c>
      <c r="EH13" s="57">
        <v>0</v>
      </c>
      <c r="EI13" s="57">
        <v>0</v>
      </c>
      <c r="EJ13" s="57">
        <v>0</v>
      </c>
      <c r="EK13" s="58">
        <v>1</v>
      </c>
      <c r="EL13" s="57">
        <v>0</v>
      </c>
      <c r="EM13" s="57">
        <v>0</v>
      </c>
      <c r="EN13" s="57">
        <v>0</v>
      </c>
      <c r="EO13" s="57">
        <v>0</v>
      </c>
      <c r="EP13" s="57">
        <v>0</v>
      </c>
      <c r="EQ13" s="57">
        <v>0</v>
      </c>
      <c r="ER13" s="58">
        <v>0</v>
      </c>
      <c r="ES13" s="57">
        <v>1</v>
      </c>
      <c r="ET13" s="57">
        <v>0</v>
      </c>
      <c r="EU13" s="57">
        <v>1</v>
      </c>
      <c r="EV13" s="57">
        <v>0</v>
      </c>
      <c r="EW13" s="57">
        <v>0</v>
      </c>
      <c r="EX13" s="57">
        <v>0</v>
      </c>
      <c r="EY13" s="58">
        <v>1</v>
      </c>
      <c r="EZ13" s="57">
        <v>28</v>
      </c>
      <c r="FA13" s="57">
        <v>0</v>
      </c>
      <c r="FB13" s="57">
        <v>28</v>
      </c>
      <c r="FC13" s="57">
        <v>0</v>
      </c>
      <c r="FD13" s="57">
        <v>0</v>
      </c>
      <c r="FE13" s="57">
        <v>0</v>
      </c>
      <c r="FF13" s="58">
        <v>1</v>
      </c>
      <c r="FG13" s="57">
        <v>33</v>
      </c>
      <c r="FH13" s="57">
        <v>1</v>
      </c>
      <c r="FI13" s="57">
        <v>29</v>
      </c>
      <c r="FJ13" s="57">
        <v>0</v>
      </c>
      <c r="FK13" s="57">
        <v>2</v>
      </c>
      <c r="FL13" s="57">
        <v>3</v>
      </c>
      <c r="FM13" s="57">
        <v>0</v>
      </c>
      <c r="FN13" s="58">
        <v>0.96666666666666667</v>
      </c>
      <c r="FO13" s="57">
        <v>1</v>
      </c>
      <c r="FP13" s="57">
        <v>0</v>
      </c>
      <c r="FQ13" s="57">
        <v>1</v>
      </c>
      <c r="FR13" s="57">
        <v>0</v>
      </c>
      <c r="FS13" s="57">
        <v>0</v>
      </c>
      <c r="FT13" s="57">
        <v>0</v>
      </c>
      <c r="FU13" s="57">
        <v>0</v>
      </c>
      <c r="FV13" s="58">
        <v>1</v>
      </c>
      <c r="FW13" s="57">
        <v>0</v>
      </c>
      <c r="FX13" s="57">
        <v>0</v>
      </c>
      <c r="FY13" s="57">
        <v>0</v>
      </c>
      <c r="FZ13" s="57">
        <v>0</v>
      </c>
      <c r="GA13" s="57">
        <v>0</v>
      </c>
      <c r="GB13" s="57">
        <v>0</v>
      </c>
      <c r="GC13" s="57">
        <v>0</v>
      </c>
      <c r="GD13" s="58">
        <v>0</v>
      </c>
      <c r="GE13" s="57">
        <v>2</v>
      </c>
      <c r="GF13" s="57">
        <v>0</v>
      </c>
      <c r="GG13" s="57">
        <v>2</v>
      </c>
      <c r="GH13" s="57">
        <v>0</v>
      </c>
      <c r="GI13" s="57">
        <v>0</v>
      </c>
      <c r="GJ13" s="57">
        <v>0</v>
      </c>
      <c r="GK13" s="57">
        <v>0</v>
      </c>
      <c r="GL13" s="58">
        <v>1</v>
      </c>
      <c r="GM13" s="57">
        <v>30</v>
      </c>
      <c r="GN13" s="57">
        <v>1</v>
      </c>
      <c r="GO13" s="57">
        <v>26</v>
      </c>
      <c r="GP13" s="57">
        <v>0</v>
      </c>
      <c r="GQ13" s="57">
        <v>2</v>
      </c>
      <c r="GR13" s="57">
        <v>3</v>
      </c>
      <c r="GS13" s="57">
        <v>0</v>
      </c>
      <c r="GT13" s="59">
        <v>0.96296296296296291</v>
      </c>
      <c r="GU13" s="35"/>
    </row>
    <row r="14" spans="1:203">
      <c r="A14" s="48" t="s">
        <v>371</v>
      </c>
      <c r="B14" s="48" t="s">
        <v>312</v>
      </c>
      <c r="C14" s="48" t="s">
        <v>313</v>
      </c>
      <c r="D14" s="48">
        <v>1110412</v>
      </c>
      <c r="E14" s="49" t="s">
        <v>301</v>
      </c>
      <c r="F14" s="50">
        <v>16</v>
      </c>
      <c r="G14" s="51">
        <v>0</v>
      </c>
      <c r="H14" s="51">
        <v>0</v>
      </c>
      <c r="I14" s="51">
        <v>0</v>
      </c>
      <c r="J14" s="51">
        <v>0</v>
      </c>
      <c r="K14" s="51">
        <v>0</v>
      </c>
      <c r="L14" s="51">
        <v>1</v>
      </c>
      <c r="M14" s="51">
        <v>0</v>
      </c>
      <c r="N14" s="51">
        <v>1</v>
      </c>
      <c r="O14" s="51">
        <v>2</v>
      </c>
      <c r="P14" s="51">
        <v>0</v>
      </c>
      <c r="Q14" s="51">
        <v>1</v>
      </c>
      <c r="R14" s="51">
        <v>0</v>
      </c>
      <c r="S14" s="51">
        <v>0</v>
      </c>
      <c r="T14" s="51">
        <v>0</v>
      </c>
      <c r="U14" s="51">
        <v>0</v>
      </c>
      <c r="V14" s="51">
        <v>0</v>
      </c>
      <c r="W14" s="51">
        <v>0</v>
      </c>
      <c r="X14" s="51">
        <v>5</v>
      </c>
      <c r="Y14" s="51">
        <v>0</v>
      </c>
      <c r="Z14" s="51">
        <v>0</v>
      </c>
      <c r="AA14" s="51">
        <v>0</v>
      </c>
      <c r="AB14" s="51">
        <v>1</v>
      </c>
      <c r="AC14" s="51">
        <v>1</v>
      </c>
      <c r="AD14" s="51">
        <v>2</v>
      </c>
      <c r="AE14" s="51">
        <v>3</v>
      </c>
      <c r="AF14" s="51">
        <v>0</v>
      </c>
      <c r="AG14" s="51">
        <v>2</v>
      </c>
      <c r="AH14" s="51">
        <v>2</v>
      </c>
      <c r="AI14" s="51">
        <v>0</v>
      </c>
      <c r="AJ14" s="51">
        <v>0</v>
      </c>
      <c r="AK14" s="51">
        <v>0</v>
      </c>
      <c r="AL14" s="51">
        <v>0</v>
      </c>
      <c r="AM14" s="51">
        <v>0</v>
      </c>
      <c r="AN14" s="51">
        <v>0</v>
      </c>
      <c r="AO14" s="51">
        <v>11</v>
      </c>
      <c r="AP14" s="51">
        <v>2</v>
      </c>
      <c r="AQ14" s="51">
        <v>0</v>
      </c>
      <c r="AR14" s="51">
        <v>1</v>
      </c>
      <c r="AS14" s="51">
        <v>0</v>
      </c>
      <c r="AT14" s="51"/>
      <c r="AU14" s="51">
        <v>2340</v>
      </c>
      <c r="AV14" s="51">
        <v>1</v>
      </c>
      <c r="AW14" s="51">
        <v>8</v>
      </c>
      <c r="AX14" s="51">
        <v>12</v>
      </c>
      <c r="AY14" s="51">
        <v>26</v>
      </c>
      <c r="AZ14" s="51">
        <v>16</v>
      </c>
      <c r="BA14" s="51">
        <v>22</v>
      </c>
      <c r="BB14" s="51">
        <v>48</v>
      </c>
      <c r="BC14" s="51">
        <v>89</v>
      </c>
      <c r="BD14" s="51">
        <v>129</v>
      </c>
      <c r="BE14" s="51">
        <v>137</v>
      </c>
      <c r="BF14" s="51">
        <v>96</v>
      </c>
      <c r="BG14" s="51">
        <v>56</v>
      </c>
      <c r="BH14" s="51">
        <v>48</v>
      </c>
      <c r="BI14" s="51">
        <v>35</v>
      </c>
      <c r="BJ14" s="51">
        <v>28</v>
      </c>
      <c r="BK14" s="51">
        <v>0</v>
      </c>
      <c r="BL14" s="51">
        <v>751</v>
      </c>
      <c r="BM14" s="51">
        <v>1</v>
      </c>
      <c r="BN14" s="51">
        <v>3</v>
      </c>
      <c r="BO14" s="51">
        <v>26</v>
      </c>
      <c r="BP14" s="51">
        <v>36</v>
      </c>
      <c r="BQ14" s="51">
        <v>44</v>
      </c>
      <c r="BR14" s="51">
        <v>125</v>
      </c>
      <c r="BS14" s="51">
        <v>216</v>
      </c>
      <c r="BT14" s="51">
        <v>247</v>
      </c>
      <c r="BU14" s="51">
        <v>244</v>
      </c>
      <c r="BV14" s="51">
        <v>219</v>
      </c>
      <c r="BW14" s="51">
        <v>165</v>
      </c>
      <c r="BX14" s="51">
        <v>101</v>
      </c>
      <c r="BY14" s="51">
        <v>68</v>
      </c>
      <c r="BZ14" s="51">
        <v>50</v>
      </c>
      <c r="CA14" s="51">
        <v>44</v>
      </c>
      <c r="CB14" s="51">
        <v>0</v>
      </c>
      <c r="CC14" s="51">
        <v>1589</v>
      </c>
      <c r="CD14" s="51">
        <v>31</v>
      </c>
      <c r="CE14" s="51">
        <v>6</v>
      </c>
      <c r="CF14" s="51">
        <v>25</v>
      </c>
      <c r="CG14" s="51">
        <v>2</v>
      </c>
      <c r="CH14" s="51">
        <v>501</v>
      </c>
      <c r="CI14" s="51">
        <v>12</v>
      </c>
      <c r="CJ14" s="51">
        <v>169</v>
      </c>
      <c r="CK14" s="51">
        <v>0</v>
      </c>
      <c r="CL14" s="51">
        <v>11</v>
      </c>
      <c r="CM14" s="51">
        <v>309</v>
      </c>
      <c r="CN14" s="51">
        <v>0</v>
      </c>
      <c r="CO14" s="51">
        <v>1835</v>
      </c>
      <c r="CP14" s="51">
        <v>35</v>
      </c>
      <c r="CQ14" s="51">
        <v>535</v>
      </c>
      <c r="CR14" s="51">
        <v>0</v>
      </c>
      <c r="CS14" s="51">
        <v>55</v>
      </c>
      <c r="CT14" s="51">
        <v>1210</v>
      </c>
      <c r="CU14" s="51">
        <v>0</v>
      </c>
      <c r="CV14" s="51">
        <v>0</v>
      </c>
      <c r="CW14" s="51">
        <v>0</v>
      </c>
      <c r="CX14" s="51">
        <v>0</v>
      </c>
      <c r="CY14" s="51">
        <v>0</v>
      </c>
      <c r="CZ14" s="51">
        <v>0</v>
      </c>
      <c r="DA14" s="51">
        <v>0</v>
      </c>
      <c r="DB14" s="51">
        <v>0</v>
      </c>
      <c r="DC14" s="51"/>
      <c r="DD14" s="51">
        <v>25</v>
      </c>
      <c r="DE14" s="51">
        <v>0</v>
      </c>
      <c r="DF14" s="51">
        <v>1</v>
      </c>
      <c r="DG14" s="51">
        <v>0</v>
      </c>
      <c r="DH14" s="51">
        <v>24</v>
      </c>
      <c r="DI14" s="51">
        <v>21</v>
      </c>
      <c r="DJ14" s="51">
        <v>0</v>
      </c>
      <c r="DK14" s="51">
        <v>1</v>
      </c>
      <c r="DL14" s="51">
        <v>0</v>
      </c>
      <c r="DM14" s="51">
        <v>20</v>
      </c>
      <c r="DN14" s="51">
        <v>24</v>
      </c>
      <c r="DO14" s="51">
        <v>0</v>
      </c>
      <c r="DP14" s="51">
        <v>1</v>
      </c>
      <c r="DQ14" s="51">
        <v>0</v>
      </c>
      <c r="DR14" s="51">
        <v>23</v>
      </c>
      <c r="DS14" s="51">
        <v>23</v>
      </c>
      <c r="DT14" s="51">
        <v>0</v>
      </c>
      <c r="DU14" s="51">
        <v>1</v>
      </c>
      <c r="DV14" s="51">
        <v>0</v>
      </c>
      <c r="DW14" s="51">
        <v>22</v>
      </c>
      <c r="DX14" s="51">
        <v>20</v>
      </c>
      <c r="DY14" s="51">
        <v>1</v>
      </c>
      <c r="DZ14" s="51">
        <v>19</v>
      </c>
      <c r="EA14" s="51">
        <v>0</v>
      </c>
      <c r="EB14" s="51">
        <v>0</v>
      </c>
      <c r="EC14" s="51">
        <v>0</v>
      </c>
      <c r="ED14" s="52">
        <v>0.95</v>
      </c>
      <c r="EE14" s="51">
        <v>2</v>
      </c>
      <c r="EF14" s="51">
        <v>0</v>
      </c>
      <c r="EG14" s="51">
        <v>2</v>
      </c>
      <c r="EH14" s="51">
        <v>0</v>
      </c>
      <c r="EI14" s="51">
        <v>0</v>
      </c>
      <c r="EJ14" s="51">
        <v>0</v>
      </c>
      <c r="EK14" s="52">
        <v>1</v>
      </c>
      <c r="EL14" s="51">
        <v>1</v>
      </c>
      <c r="EM14" s="51">
        <v>0</v>
      </c>
      <c r="EN14" s="51">
        <v>1</v>
      </c>
      <c r="EO14" s="51">
        <v>0</v>
      </c>
      <c r="EP14" s="51">
        <v>0</v>
      </c>
      <c r="EQ14" s="51">
        <v>0</v>
      </c>
      <c r="ER14" s="52">
        <v>1</v>
      </c>
      <c r="ES14" s="51">
        <v>2</v>
      </c>
      <c r="ET14" s="51">
        <v>0</v>
      </c>
      <c r="EU14" s="51">
        <v>2</v>
      </c>
      <c r="EV14" s="51">
        <v>0</v>
      </c>
      <c r="EW14" s="51">
        <v>0</v>
      </c>
      <c r="EX14" s="51">
        <v>0</v>
      </c>
      <c r="EY14" s="52">
        <v>1</v>
      </c>
      <c r="EZ14" s="51">
        <v>15</v>
      </c>
      <c r="FA14" s="51">
        <v>1</v>
      </c>
      <c r="FB14" s="51">
        <v>14</v>
      </c>
      <c r="FC14" s="51">
        <v>0</v>
      </c>
      <c r="FD14" s="51">
        <v>0</v>
      </c>
      <c r="FE14" s="51">
        <v>0</v>
      </c>
      <c r="FF14" s="52">
        <v>0.93333333333333335</v>
      </c>
      <c r="FG14" s="51">
        <v>14</v>
      </c>
      <c r="FH14" s="51">
        <v>2</v>
      </c>
      <c r="FI14" s="51">
        <v>12</v>
      </c>
      <c r="FJ14" s="51">
        <v>0</v>
      </c>
      <c r="FK14" s="51">
        <v>2</v>
      </c>
      <c r="FL14" s="51">
        <v>0</v>
      </c>
      <c r="FM14" s="51">
        <v>0</v>
      </c>
      <c r="FN14" s="52">
        <v>0.8571428571428571</v>
      </c>
      <c r="FO14" s="51">
        <v>0</v>
      </c>
      <c r="FP14" s="51">
        <v>0</v>
      </c>
      <c r="FQ14" s="51">
        <v>0</v>
      </c>
      <c r="FR14" s="51">
        <v>0</v>
      </c>
      <c r="FS14" s="51">
        <v>0</v>
      </c>
      <c r="FT14" s="51">
        <v>0</v>
      </c>
      <c r="FU14" s="51">
        <v>0</v>
      </c>
      <c r="FV14" s="52">
        <v>0</v>
      </c>
      <c r="FW14" s="51">
        <v>1</v>
      </c>
      <c r="FX14" s="51">
        <v>1</v>
      </c>
      <c r="FY14" s="51">
        <v>0</v>
      </c>
      <c r="FZ14" s="51">
        <v>0</v>
      </c>
      <c r="GA14" s="51">
        <v>1</v>
      </c>
      <c r="GB14" s="51">
        <v>0</v>
      </c>
      <c r="GC14" s="51">
        <v>0</v>
      </c>
      <c r="GD14" s="52">
        <v>0</v>
      </c>
      <c r="GE14" s="51">
        <v>0</v>
      </c>
      <c r="GF14" s="51">
        <v>0</v>
      </c>
      <c r="GG14" s="51">
        <v>0</v>
      </c>
      <c r="GH14" s="51">
        <v>0</v>
      </c>
      <c r="GI14" s="51">
        <v>0</v>
      </c>
      <c r="GJ14" s="51">
        <v>0</v>
      </c>
      <c r="GK14" s="51">
        <v>0</v>
      </c>
      <c r="GL14" s="52">
        <v>0</v>
      </c>
      <c r="GM14" s="51">
        <v>13</v>
      </c>
      <c r="GN14" s="51">
        <v>1</v>
      </c>
      <c r="GO14" s="51">
        <v>12</v>
      </c>
      <c r="GP14" s="51">
        <v>0</v>
      </c>
      <c r="GQ14" s="51">
        <v>1</v>
      </c>
      <c r="GR14" s="51">
        <v>0</v>
      </c>
      <c r="GS14" s="51">
        <v>0</v>
      </c>
      <c r="GT14" s="53">
        <v>0.92307692307692313</v>
      </c>
      <c r="GU14" s="35"/>
    </row>
    <row r="15" spans="1:203">
      <c r="A15" s="54" t="s">
        <v>372</v>
      </c>
      <c r="B15" s="54" t="s">
        <v>314</v>
      </c>
      <c r="C15" s="54" t="s">
        <v>315</v>
      </c>
      <c r="D15" s="54">
        <v>1110307</v>
      </c>
      <c r="E15" s="55" t="s">
        <v>301</v>
      </c>
      <c r="F15" s="56">
        <v>95</v>
      </c>
      <c r="G15" s="57">
        <v>2</v>
      </c>
      <c r="H15" s="57">
        <v>0</v>
      </c>
      <c r="I15" s="57">
        <v>0</v>
      </c>
      <c r="J15" s="57">
        <v>1</v>
      </c>
      <c r="K15" s="57">
        <v>0</v>
      </c>
      <c r="L15" s="57">
        <v>0</v>
      </c>
      <c r="M15" s="57">
        <v>3</v>
      </c>
      <c r="N15" s="57">
        <v>4</v>
      </c>
      <c r="O15" s="57">
        <v>8</v>
      </c>
      <c r="P15" s="57">
        <v>5</v>
      </c>
      <c r="Q15" s="57">
        <v>3</v>
      </c>
      <c r="R15" s="57">
        <v>4</v>
      </c>
      <c r="S15" s="57">
        <v>1</v>
      </c>
      <c r="T15" s="57">
        <v>1</v>
      </c>
      <c r="U15" s="57">
        <v>0</v>
      </c>
      <c r="V15" s="57">
        <v>2</v>
      </c>
      <c r="W15" s="57">
        <v>0</v>
      </c>
      <c r="X15" s="57">
        <v>32</v>
      </c>
      <c r="Y15" s="57">
        <v>2</v>
      </c>
      <c r="Z15" s="57">
        <v>0</v>
      </c>
      <c r="AA15" s="57">
        <v>0</v>
      </c>
      <c r="AB15" s="57">
        <v>1</v>
      </c>
      <c r="AC15" s="57">
        <v>4</v>
      </c>
      <c r="AD15" s="57">
        <v>15</v>
      </c>
      <c r="AE15" s="57">
        <v>14</v>
      </c>
      <c r="AF15" s="57">
        <v>4</v>
      </c>
      <c r="AG15" s="57">
        <v>11</v>
      </c>
      <c r="AH15" s="57">
        <v>6</v>
      </c>
      <c r="AI15" s="57">
        <v>3</v>
      </c>
      <c r="AJ15" s="57">
        <v>0</v>
      </c>
      <c r="AK15" s="57">
        <v>1</v>
      </c>
      <c r="AL15" s="57">
        <v>2</v>
      </c>
      <c r="AM15" s="57">
        <v>0</v>
      </c>
      <c r="AN15" s="57">
        <v>0</v>
      </c>
      <c r="AO15" s="57">
        <v>63</v>
      </c>
      <c r="AP15" s="57">
        <v>0</v>
      </c>
      <c r="AQ15" s="57">
        <v>0</v>
      </c>
      <c r="AR15" s="57">
        <v>2</v>
      </c>
      <c r="AS15" s="57">
        <v>0</v>
      </c>
      <c r="AT15" s="57"/>
      <c r="AU15" s="57">
        <v>11308</v>
      </c>
      <c r="AV15" s="57">
        <v>2</v>
      </c>
      <c r="AW15" s="57">
        <v>14</v>
      </c>
      <c r="AX15" s="57">
        <v>53</v>
      </c>
      <c r="AY15" s="57">
        <v>77</v>
      </c>
      <c r="AZ15" s="57">
        <v>108</v>
      </c>
      <c r="BA15" s="57">
        <v>130</v>
      </c>
      <c r="BB15" s="57">
        <v>159</v>
      </c>
      <c r="BC15" s="57">
        <v>353</v>
      </c>
      <c r="BD15" s="57">
        <v>562</v>
      </c>
      <c r="BE15" s="57">
        <v>659</v>
      </c>
      <c r="BF15" s="57">
        <v>553</v>
      </c>
      <c r="BG15" s="57">
        <v>366</v>
      </c>
      <c r="BH15" s="57">
        <v>255</v>
      </c>
      <c r="BI15" s="57">
        <v>222</v>
      </c>
      <c r="BJ15" s="57">
        <v>266</v>
      </c>
      <c r="BK15" s="57">
        <v>0</v>
      </c>
      <c r="BL15" s="57">
        <v>3779</v>
      </c>
      <c r="BM15" s="57">
        <v>2</v>
      </c>
      <c r="BN15" s="57">
        <v>23</v>
      </c>
      <c r="BO15" s="57">
        <v>61</v>
      </c>
      <c r="BP15" s="57">
        <v>102</v>
      </c>
      <c r="BQ15" s="57">
        <v>164</v>
      </c>
      <c r="BR15" s="57">
        <v>399</v>
      </c>
      <c r="BS15" s="57">
        <v>650</v>
      </c>
      <c r="BT15" s="57">
        <v>882</v>
      </c>
      <c r="BU15" s="57">
        <v>1251</v>
      </c>
      <c r="BV15" s="57">
        <v>1276</v>
      </c>
      <c r="BW15" s="57">
        <v>977</v>
      </c>
      <c r="BX15" s="57">
        <v>652</v>
      </c>
      <c r="BY15" s="57">
        <v>465</v>
      </c>
      <c r="BZ15" s="57">
        <v>319</v>
      </c>
      <c r="CA15" s="57">
        <v>306</v>
      </c>
      <c r="CB15" s="57">
        <v>0</v>
      </c>
      <c r="CC15" s="57">
        <v>7529</v>
      </c>
      <c r="CD15" s="57">
        <v>27</v>
      </c>
      <c r="CE15" s="57">
        <v>88</v>
      </c>
      <c r="CF15" s="57">
        <v>97</v>
      </c>
      <c r="CG15" s="57">
        <v>5</v>
      </c>
      <c r="CH15" s="57">
        <v>2144</v>
      </c>
      <c r="CI15" s="57">
        <v>63</v>
      </c>
      <c r="CJ15" s="57">
        <v>647</v>
      </c>
      <c r="CK15" s="57">
        <v>0</v>
      </c>
      <c r="CL15" s="57">
        <v>67</v>
      </c>
      <c r="CM15" s="57">
        <v>1367</v>
      </c>
      <c r="CN15" s="57">
        <v>0</v>
      </c>
      <c r="CO15" s="57">
        <v>4077</v>
      </c>
      <c r="CP15" s="57">
        <v>52</v>
      </c>
      <c r="CQ15" s="57">
        <v>1393</v>
      </c>
      <c r="CR15" s="57">
        <v>0</v>
      </c>
      <c r="CS15" s="57">
        <v>71</v>
      </c>
      <c r="CT15" s="57">
        <v>2561</v>
      </c>
      <c r="CU15" s="57">
        <v>0</v>
      </c>
      <c r="CV15" s="57">
        <v>5058</v>
      </c>
      <c r="CW15" s="57">
        <v>31</v>
      </c>
      <c r="CX15" s="57">
        <v>1589</v>
      </c>
      <c r="CY15" s="57">
        <v>0</v>
      </c>
      <c r="CZ15" s="57">
        <v>50</v>
      </c>
      <c r="DA15" s="57">
        <v>3388</v>
      </c>
      <c r="DB15" s="57">
        <v>0</v>
      </c>
      <c r="DC15" s="57"/>
      <c r="DD15" s="57">
        <v>143</v>
      </c>
      <c r="DE15" s="57">
        <v>13</v>
      </c>
      <c r="DF15" s="57">
        <v>0</v>
      </c>
      <c r="DG15" s="57">
        <v>2</v>
      </c>
      <c r="DH15" s="57">
        <v>128</v>
      </c>
      <c r="DI15" s="57">
        <v>120</v>
      </c>
      <c r="DJ15" s="57">
        <v>10</v>
      </c>
      <c r="DK15" s="57">
        <v>0</v>
      </c>
      <c r="DL15" s="57">
        <v>2</v>
      </c>
      <c r="DM15" s="57">
        <v>108</v>
      </c>
      <c r="DN15" s="57">
        <v>142</v>
      </c>
      <c r="DO15" s="57">
        <v>13</v>
      </c>
      <c r="DP15" s="57">
        <v>0</v>
      </c>
      <c r="DQ15" s="57">
        <v>2</v>
      </c>
      <c r="DR15" s="57">
        <v>127</v>
      </c>
      <c r="DS15" s="57">
        <v>131</v>
      </c>
      <c r="DT15" s="57">
        <v>13</v>
      </c>
      <c r="DU15" s="57">
        <v>0</v>
      </c>
      <c r="DV15" s="57">
        <v>2</v>
      </c>
      <c r="DW15" s="57">
        <v>116</v>
      </c>
      <c r="DX15" s="57">
        <v>94</v>
      </c>
      <c r="DY15" s="57">
        <v>7</v>
      </c>
      <c r="DZ15" s="57">
        <v>87</v>
      </c>
      <c r="EA15" s="57">
        <v>0</v>
      </c>
      <c r="EB15" s="57">
        <v>0</v>
      </c>
      <c r="EC15" s="57">
        <v>0</v>
      </c>
      <c r="ED15" s="58">
        <v>0.92553191489361697</v>
      </c>
      <c r="EE15" s="57">
        <v>9</v>
      </c>
      <c r="EF15" s="57">
        <v>0</v>
      </c>
      <c r="EG15" s="57">
        <v>9</v>
      </c>
      <c r="EH15" s="57">
        <v>0</v>
      </c>
      <c r="EI15" s="57">
        <v>0</v>
      </c>
      <c r="EJ15" s="57">
        <v>0</v>
      </c>
      <c r="EK15" s="58">
        <v>1</v>
      </c>
      <c r="EL15" s="57">
        <v>0</v>
      </c>
      <c r="EM15" s="57">
        <v>0</v>
      </c>
      <c r="EN15" s="57">
        <v>0</v>
      </c>
      <c r="EO15" s="57">
        <v>0</v>
      </c>
      <c r="EP15" s="57">
        <v>0</v>
      </c>
      <c r="EQ15" s="57">
        <v>0</v>
      </c>
      <c r="ER15" s="58">
        <v>0</v>
      </c>
      <c r="ES15" s="57">
        <v>5</v>
      </c>
      <c r="ET15" s="57">
        <v>0</v>
      </c>
      <c r="EU15" s="57">
        <v>5</v>
      </c>
      <c r="EV15" s="57">
        <v>0</v>
      </c>
      <c r="EW15" s="57">
        <v>0</v>
      </c>
      <c r="EX15" s="57">
        <v>0</v>
      </c>
      <c r="EY15" s="58">
        <v>1</v>
      </c>
      <c r="EZ15" s="57">
        <v>80</v>
      </c>
      <c r="FA15" s="57">
        <v>7</v>
      </c>
      <c r="FB15" s="57">
        <v>73</v>
      </c>
      <c r="FC15" s="57">
        <v>0</v>
      </c>
      <c r="FD15" s="57">
        <v>0</v>
      </c>
      <c r="FE15" s="57">
        <v>0</v>
      </c>
      <c r="FF15" s="58">
        <v>0.91249999999999998</v>
      </c>
      <c r="FG15" s="57">
        <v>117</v>
      </c>
      <c r="FH15" s="57">
        <v>7</v>
      </c>
      <c r="FI15" s="57">
        <v>103</v>
      </c>
      <c r="FJ15" s="57">
        <v>0</v>
      </c>
      <c r="FK15" s="57">
        <v>7</v>
      </c>
      <c r="FL15" s="57">
        <v>7</v>
      </c>
      <c r="FM15" s="57">
        <v>0</v>
      </c>
      <c r="FN15" s="58">
        <v>0.9363636363636364</v>
      </c>
      <c r="FO15" s="57">
        <v>11</v>
      </c>
      <c r="FP15" s="57">
        <v>2</v>
      </c>
      <c r="FQ15" s="57">
        <v>7</v>
      </c>
      <c r="FR15" s="57">
        <v>0</v>
      </c>
      <c r="FS15" s="57">
        <v>3</v>
      </c>
      <c r="FT15" s="57">
        <v>2</v>
      </c>
      <c r="FU15" s="57">
        <v>0</v>
      </c>
      <c r="FV15" s="58">
        <v>0.77777777777777779</v>
      </c>
      <c r="FW15" s="57">
        <v>1</v>
      </c>
      <c r="FX15" s="57">
        <v>0</v>
      </c>
      <c r="FY15" s="57">
        <v>1</v>
      </c>
      <c r="FZ15" s="57">
        <v>0</v>
      </c>
      <c r="GA15" s="57">
        <v>0</v>
      </c>
      <c r="GB15" s="57">
        <v>0</v>
      </c>
      <c r="GC15" s="57">
        <v>0</v>
      </c>
      <c r="GD15" s="58">
        <v>1</v>
      </c>
      <c r="GE15" s="57">
        <v>5</v>
      </c>
      <c r="GF15" s="57">
        <v>0</v>
      </c>
      <c r="GG15" s="57">
        <v>5</v>
      </c>
      <c r="GH15" s="57">
        <v>0</v>
      </c>
      <c r="GI15" s="57">
        <v>0</v>
      </c>
      <c r="GJ15" s="57">
        <v>0</v>
      </c>
      <c r="GK15" s="57">
        <v>0</v>
      </c>
      <c r="GL15" s="58">
        <v>1</v>
      </c>
      <c r="GM15" s="57">
        <v>100</v>
      </c>
      <c r="GN15" s="57">
        <v>5</v>
      </c>
      <c r="GO15" s="57">
        <v>90</v>
      </c>
      <c r="GP15" s="57">
        <v>0</v>
      </c>
      <c r="GQ15" s="57">
        <v>4</v>
      </c>
      <c r="GR15" s="57">
        <v>5</v>
      </c>
      <c r="GS15" s="57">
        <v>0</v>
      </c>
      <c r="GT15" s="59">
        <v>0.94736842105263153</v>
      </c>
      <c r="GU15" s="35"/>
    </row>
    <row r="16" spans="1:203">
      <c r="A16" s="48" t="s">
        <v>373</v>
      </c>
      <c r="B16" s="48" t="s">
        <v>316</v>
      </c>
      <c r="C16" s="48" t="s">
        <v>317</v>
      </c>
      <c r="D16" s="48">
        <v>1110317</v>
      </c>
      <c r="E16" s="49" t="s">
        <v>301</v>
      </c>
      <c r="F16" s="50">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51">
        <v>0</v>
      </c>
      <c r="AD16" s="51">
        <v>0</v>
      </c>
      <c r="AE16" s="51">
        <v>0</v>
      </c>
      <c r="AF16" s="51">
        <v>0</v>
      </c>
      <c r="AG16" s="51">
        <v>0</v>
      </c>
      <c r="AH16" s="51">
        <v>0</v>
      </c>
      <c r="AI16" s="51">
        <v>0</v>
      </c>
      <c r="AJ16" s="51">
        <v>0</v>
      </c>
      <c r="AK16" s="51">
        <v>0</v>
      </c>
      <c r="AL16" s="51">
        <v>0</v>
      </c>
      <c r="AM16" s="51">
        <v>0</v>
      </c>
      <c r="AN16" s="51">
        <v>0</v>
      </c>
      <c r="AO16" s="51">
        <v>0</v>
      </c>
      <c r="AP16" s="51">
        <v>0</v>
      </c>
      <c r="AQ16" s="51">
        <v>0</v>
      </c>
      <c r="AR16" s="51">
        <v>0</v>
      </c>
      <c r="AS16" s="51">
        <v>0</v>
      </c>
      <c r="AT16" s="51"/>
      <c r="AU16" s="51">
        <v>7856</v>
      </c>
      <c r="AV16" s="51">
        <v>0</v>
      </c>
      <c r="AW16" s="51">
        <v>10</v>
      </c>
      <c r="AX16" s="51">
        <v>40</v>
      </c>
      <c r="AY16" s="51">
        <v>56</v>
      </c>
      <c r="AZ16" s="51">
        <v>79</v>
      </c>
      <c r="BA16" s="51">
        <v>67</v>
      </c>
      <c r="BB16" s="51">
        <v>82</v>
      </c>
      <c r="BC16" s="51">
        <v>171</v>
      </c>
      <c r="BD16" s="51">
        <v>358</v>
      </c>
      <c r="BE16" s="51">
        <v>469</v>
      </c>
      <c r="BF16" s="51">
        <v>419</v>
      </c>
      <c r="BG16" s="51">
        <v>306</v>
      </c>
      <c r="BH16" s="51">
        <v>224</v>
      </c>
      <c r="BI16" s="51">
        <v>213</v>
      </c>
      <c r="BJ16" s="51">
        <v>189</v>
      </c>
      <c r="BK16" s="51">
        <v>0</v>
      </c>
      <c r="BL16" s="51">
        <v>2683</v>
      </c>
      <c r="BM16" s="51">
        <v>0</v>
      </c>
      <c r="BN16" s="51">
        <v>8</v>
      </c>
      <c r="BO16" s="51">
        <v>39</v>
      </c>
      <c r="BP16" s="51">
        <v>84</v>
      </c>
      <c r="BQ16" s="51">
        <v>104</v>
      </c>
      <c r="BR16" s="51">
        <v>143</v>
      </c>
      <c r="BS16" s="51">
        <v>314</v>
      </c>
      <c r="BT16" s="51">
        <v>563</v>
      </c>
      <c r="BU16" s="51">
        <v>837</v>
      </c>
      <c r="BV16" s="51">
        <v>952</v>
      </c>
      <c r="BW16" s="51">
        <v>763</v>
      </c>
      <c r="BX16" s="51">
        <v>480</v>
      </c>
      <c r="BY16" s="51">
        <v>412</v>
      </c>
      <c r="BZ16" s="51">
        <v>254</v>
      </c>
      <c r="CA16" s="51">
        <v>220</v>
      </c>
      <c r="CB16" s="51">
        <v>0</v>
      </c>
      <c r="CC16" s="51">
        <v>5173</v>
      </c>
      <c r="CD16" s="51">
        <v>0</v>
      </c>
      <c r="CE16" s="51">
        <v>8</v>
      </c>
      <c r="CF16" s="51">
        <v>12</v>
      </c>
      <c r="CG16" s="51">
        <v>1</v>
      </c>
      <c r="CH16" s="51">
        <v>1423</v>
      </c>
      <c r="CI16" s="51">
        <v>42</v>
      </c>
      <c r="CJ16" s="51">
        <v>461</v>
      </c>
      <c r="CK16" s="51">
        <v>0</v>
      </c>
      <c r="CL16" s="51">
        <v>48</v>
      </c>
      <c r="CM16" s="51">
        <v>872</v>
      </c>
      <c r="CN16" s="51">
        <v>0</v>
      </c>
      <c r="CO16" s="51">
        <v>2524</v>
      </c>
      <c r="CP16" s="51">
        <v>45</v>
      </c>
      <c r="CQ16" s="51">
        <v>818</v>
      </c>
      <c r="CR16" s="51">
        <v>0</v>
      </c>
      <c r="CS16" s="51">
        <v>51</v>
      </c>
      <c r="CT16" s="51">
        <v>1610</v>
      </c>
      <c r="CU16" s="51">
        <v>0</v>
      </c>
      <c r="CV16" s="51">
        <v>3896</v>
      </c>
      <c r="CW16" s="51">
        <v>19</v>
      </c>
      <c r="CX16" s="51">
        <v>1296</v>
      </c>
      <c r="CY16" s="51">
        <v>0</v>
      </c>
      <c r="CZ16" s="51">
        <v>32</v>
      </c>
      <c r="DA16" s="51">
        <v>2549</v>
      </c>
      <c r="DB16" s="51">
        <v>0</v>
      </c>
      <c r="DC16" s="51"/>
      <c r="DD16" s="51">
        <v>0</v>
      </c>
      <c r="DE16" s="51">
        <v>0</v>
      </c>
      <c r="DF16" s="51">
        <v>0</v>
      </c>
      <c r="DG16" s="51">
        <v>0</v>
      </c>
      <c r="DH16" s="51">
        <v>0</v>
      </c>
      <c r="DI16" s="51">
        <v>0</v>
      </c>
      <c r="DJ16" s="51">
        <v>0</v>
      </c>
      <c r="DK16" s="51">
        <v>0</v>
      </c>
      <c r="DL16" s="51">
        <v>0</v>
      </c>
      <c r="DM16" s="51">
        <v>0</v>
      </c>
      <c r="DN16" s="51">
        <v>0</v>
      </c>
      <c r="DO16" s="51">
        <v>0</v>
      </c>
      <c r="DP16" s="51">
        <v>0</v>
      </c>
      <c r="DQ16" s="51">
        <v>0</v>
      </c>
      <c r="DR16" s="51">
        <v>0</v>
      </c>
      <c r="DS16" s="51">
        <v>0</v>
      </c>
      <c r="DT16" s="51">
        <v>0</v>
      </c>
      <c r="DU16" s="51">
        <v>0</v>
      </c>
      <c r="DV16" s="51">
        <v>0</v>
      </c>
      <c r="DW16" s="51">
        <v>0</v>
      </c>
      <c r="DX16" s="51">
        <v>0</v>
      </c>
      <c r="DY16" s="51">
        <v>0</v>
      </c>
      <c r="DZ16" s="51">
        <v>0</v>
      </c>
      <c r="EA16" s="51">
        <v>0</v>
      </c>
      <c r="EB16" s="51">
        <v>0</v>
      </c>
      <c r="EC16" s="51">
        <v>0</v>
      </c>
      <c r="ED16" s="52">
        <v>0</v>
      </c>
      <c r="EE16" s="51">
        <v>0</v>
      </c>
      <c r="EF16" s="51">
        <v>0</v>
      </c>
      <c r="EG16" s="51">
        <v>0</v>
      </c>
      <c r="EH16" s="51">
        <v>0</v>
      </c>
      <c r="EI16" s="51">
        <v>0</v>
      </c>
      <c r="EJ16" s="51">
        <v>0</v>
      </c>
      <c r="EK16" s="52">
        <v>0</v>
      </c>
      <c r="EL16" s="51">
        <v>0</v>
      </c>
      <c r="EM16" s="51">
        <v>0</v>
      </c>
      <c r="EN16" s="51">
        <v>0</v>
      </c>
      <c r="EO16" s="51">
        <v>0</v>
      </c>
      <c r="EP16" s="51">
        <v>0</v>
      </c>
      <c r="EQ16" s="51">
        <v>0</v>
      </c>
      <c r="ER16" s="52">
        <v>0</v>
      </c>
      <c r="ES16" s="51">
        <v>0</v>
      </c>
      <c r="ET16" s="51">
        <v>0</v>
      </c>
      <c r="EU16" s="51">
        <v>0</v>
      </c>
      <c r="EV16" s="51">
        <v>0</v>
      </c>
      <c r="EW16" s="51">
        <v>0</v>
      </c>
      <c r="EX16" s="51">
        <v>0</v>
      </c>
      <c r="EY16" s="52">
        <v>0</v>
      </c>
      <c r="EZ16" s="51">
        <v>0</v>
      </c>
      <c r="FA16" s="51">
        <v>0</v>
      </c>
      <c r="FB16" s="51">
        <v>0</v>
      </c>
      <c r="FC16" s="51">
        <v>0</v>
      </c>
      <c r="FD16" s="51">
        <v>0</v>
      </c>
      <c r="FE16" s="51">
        <v>0</v>
      </c>
      <c r="FF16" s="52">
        <v>0</v>
      </c>
      <c r="FG16" s="51">
        <v>0</v>
      </c>
      <c r="FH16" s="51">
        <v>0</v>
      </c>
      <c r="FI16" s="51">
        <v>0</v>
      </c>
      <c r="FJ16" s="51">
        <v>0</v>
      </c>
      <c r="FK16" s="51">
        <v>0</v>
      </c>
      <c r="FL16" s="51">
        <v>0</v>
      </c>
      <c r="FM16" s="51">
        <v>0</v>
      </c>
      <c r="FN16" s="52">
        <v>0</v>
      </c>
      <c r="FO16" s="51">
        <v>0</v>
      </c>
      <c r="FP16" s="51">
        <v>0</v>
      </c>
      <c r="FQ16" s="51">
        <v>0</v>
      </c>
      <c r="FR16" s="51">
        <v>0</v>
      </c>
      <c r="FS16" s="51">
        <v>0</v>
      </c>
      <c r="FT16" s="51">
        <v>0</v>
      </c>
      <c r="FU16" s="51">
        <v>0</v>
      </c>
      <c r="FV16" s="52">
        <v>0</v>
      </c>
      <c r="FW16" s="51">
        <v>0</v>
      </c>
      <c r="FX16" s="51">
        <v>0</v>
      </c>
      <c r="FY16" s="51">
        <v>0</v>
      </c>
      <c r="FZ16" s="51">
        <v>0</v>
      </c>
      <c r="GA16" s="51">
        <v>0</v>
      </c>
      <c r="GB16" s="51">
        <v>0</v>
      </c>
      <c r="GC16" s="51">
        <v>0</v>
      </c>
      <c r="GD16" s="52">
        <v>0</v>
      </c>
      <c r="GE16" s="51">
        <v>0</v>
      </c>
      <c r="GF16" s="51">
        <v>0</v>
      </c>
      <c r="GG16" s="51">
        <v>0</v>
      </c>
      <c r="GH16" s="51">
        <v>0</v>
      </c>
      <c r="GI16" s="51">
        <v>0</v>
      </c>
      <c r="GJ16" s="51">
        <v>0</v>
      </c>
      <c r="GK16" s="51">
        <v>0</v>
      </c>
      <c r="GL16" s="52">
        <v>0</v>
      </c>
      <c r="GM16" s="51">
        <v>0</v>
      </c>
      <c r="GN16" s="51">
        <v>0</v>
      </c>
      <c r="GO16" s="51">
        <v>0</v>
      </c>
      <c r="GP16" s="51">
        <v>0</v>
      </c>
      <c r="GQ16" s="51">
        <v>0</v>
      </c>
      <c r="GR16" s="51">
        <v>0</v>
      </c>
      <c r="GS16" s="51">
        <v>0</v>
      </c>
      <c r="GT16" s="53">
        <v>0</v>
      </c>
      <c r="GU16" s="35"/>
    </row>
    <row r="17" spans="1:203">
      <c r="A17" s="54" t="s">
        <v>374</v>
      </c>
      <c r="B17" s="54" t="s">
        <v>318</v>
      </c>
      <c r="C17" s="54" t="s">
        <v>319</v>
      </c>
      <c r="D17" s="54">
        <v>1110106</v>
      </c>
      <c r="E17" s="55" t="s">
        <v>301</v>
      </c>
      <c r="F17" s="56">
        <v>59</v>
      </c>
      <c r="G17" s="57">
        <v>1</v>
      </c>
      <c r="H17" s="57">
        <v>0</v>
      </c>
      <c r="I17" s="57">
        <v>0</v>
      </c>
      <c r="J17" s="57">
        <v>0</v>
      </c>
      <c r="K17" s="57">
        <v>0</v>
      </c>
      <c r="L17" s="57">
        <v>0</v>
      </c>
      <c r="M17" s="57">
        <v>0</v>
      </c>
      <c r="N17" s="57">
        <v>2</v>
      </c>
      <c r="O17" s="57">
        <v>1</v>
      </c>
      <c r="P17" s="57">
        <v>3</v>
      </c>
      <c r="Q17" s="57">
        <v>7</v>
      </c>
      <c r="R17" s="57">
        <v>4</v>
      </c>
      <c r="S17" s="57">
        <v>1</v>
      </c>
      <c r="T17" s="57">
        <v>1</v>
      </c>
      <c r="U17" s="57">
        <v>1</v>
      </c>
      <c r="V17" s="57">
        <v>1</v>
      </c>
      <c r="W17" s="57">
        <v>0</v>
      </c>
      <c r="X17" s="57">
        <v>21</v>
      </c>
      <c r="Y17" s="57">
        <v>1</v>
      </c>
      <c r="Z17" s="57">
        <v>0</v>
      </c>
      <c r="AA17" s="57">
        <v>0</v>
      </c>
      <c r="AB17" s="57">
        <v>0</v>
      </c>
      <c r="AC17" s="57">
        <v>1</v>
      </c>
      <c r="AD17" s="57">
        <v>3</v>
      </c>
      <c r="AE17" s="57">
        <v>7</v>
      </c>
      <c r="AF17" s="57">
        <v>6</v>
      </c>
      <c r="AG17" s="57">
        <v>6</v>
      </c>
      <c r="AH17" s="57">
        <v>6</v>
      </c>
      <c r="AI17" s="57">
        <v>4</v>
      </c>
      <c r="AJ17" s="57">
        <v>2</v>
      </c>
      <c r="AK17" s="57">
        <v>1</v>
      </c>
      <c r="AL17" s="57">
        <v>1</v>
      </c>
      <c r="AM17" s="57">
        <v>0</v>
      </c>
      <c r="AN17" s="57">
        <v>0</v>
      </c>
      <c r="AO17" s="57">
        <v>38</v>
      </c>
      <c r="AP17" s="57">
        <v>1</v>
      </c>
      <c r="AQ17" s="57">
        <v>0</v>
      </c>
      <c r="AR17" s="57">
        <v>2</v>
      </c>
      <c r="AS17" s="57">
        <v>0</v>
      </c>
      <c r="AT17" s="57"/>
      <c r="AU17" s="57">
        <v>13615</v>
      </c>
      <c r="AV17" s="57">
        <v>0</v>
      </c>
      <c r="AW17" s="57">
        <v>10</v>
      </c>
      <c r="AX17" s="57">
        <v>38</v>
      </c>
      <c r="AY17" s="57">
        <v>85</v>
      </c>
      <c r="AZ17" s="57">
        <v>87</v>
      </c>
      <c r="BA17" s="57">
        <v>97</v>
      </c>
      <c r="BB17" s="57">
        <v>127</v>
      </c>
      <c r="BC17" s="57">
        <v>296</v>
      </c>
      <c r="BD17" s="57">
        <v>621</v>
      </c>
      <c r="BE17" s="57">
        <v>841</v>
      </c>
      <c r="BF17" s="57">
        <v>707</v>
      </c>
      <c r="BG17" s="57">
        <v>538</v>
      </c>
      <c r="BH17" s="57">
        <v>452</v>
      </c>
      <c r="BI17" s="57">
        <v>328</v>
      </c>
      <c r="BJ17" s="57">
        <v>293</v>
      </c>
      <c r="BK17" s="57">
        <v>0</v>
      </c>
      <c r="BL17" s="57">
        <v>4520</v>
      </c>
      <c r="BM17" s="57">
        <v>5</v>
      </c>
      <c r="BN17" s="57">
        <v>14</v>
      </c>
      <c r="BO17" s="57">
        <v>43</v>
      </c>
      <c r="BP17" s="57">
        <v>110</v>
      </c>
      <c r="BQ17" s="57">
        <v>112</v>
      </c>
      <c r="BR17" s="57">
        <v>248</v>
      </c>
      <c r="BS17" s="57">
        <v>494</v>
      </c>
      <c r="BT17" s="57">
        <v>961</v>
      </c>
      <c r="BU17" s="57">
        <v>1510</v>
      </c>
      <c r="BV17" s="57">
        <v>1791</v>
      </c>
      <c r="BW17" s="57">
        <v>1401</v>
      </c>
      <c r="BX17" s="57">
        <v>929</v>
      </c>
      <c r="BY17" s="57">
        <v>699</v>
      </c>
      <c r="BZ17" s="57">
        <v>446</v>
      </c>
      <c r="CA17" s="57">
        <v>332</v>
      </c>
      <c r="CB17" s="57">
        <v>0</v>
      </c>
      <c r="CC17" s="57">
        <v>9095</v>
      </c>
      <c r="CD17" s="57">
        <v>38</v>
      </c>
      <c r="CE17" s="57">
        <v>68</v>
      </c>
      <c r="CF17" s="57">
        <v>151</v>
      </c>
      <c r="CG17" s="57">
        <v>0</v>
      </c>
      <c r="CH17" s="57">
        <v>1886</v>
      </c>
      <c r="CI17" s="57">
        <v>50</v>
      </c>
      <c r="CJ17" s="57">
        <v>584</v>
      </c>
      <c r="CK17" s="57">
        <v>0</v>
      </c>
      <c r="CL17" s="57">
        <v>77</v>
      </c>
      <c r="CM17" s="57">
        <v>1175</v>
      </c>
      <c r="CN17" s="57">
        <v>0</v>
      </c>
      <c r="CO17" s="57">
        <v>3210</v>
      </c>
      <c r="CP17" s="57">
        <v>69</v>
      </c>
      <c r="CQ17" s="57">
        <v>1114</v>
      </c>
      <c r="CR17" s="57">
        <v>0</v>
      </c>
      <c r="CS17" s="57">
        <v>75</v>
      </c>
      <c r="CT17" s="57">
        <v>1952</v>
      </c>
      <c r="CU17" s="57">
        <v>0</v>
      </c>
      <c r="CV17" s="57">
        <v>8517</v>
      </c>
      <c r="CW17" s="57">
        <v>12</v>
      </c>
      <c r="CX17" s="57">
        <v>2689</v>
      </c>
      <c r="CY17" s="57">
        <v>0</v>
      </c>
      <c r="CZ17" s="57">
        <v>20</v>
      </c>
      <c r="DA17" s="57">
        <v>5796</v>
      </c>
      <c r="DB17" s="57">
        <v>0</v>
      </c>
      <c r="DC17" s="57"/>
      <c r="DD17" s="57">
        <v>87</v>
      </c>
      <c r="DE17" s="57">
        <v>6</v>
      </c>
      <c r="DF17" s="57">
        <v>0</v>
      </c>
      <c r="DG17" s="57">
        <v>1</v>
      </c>
      <c r="DH17" s="57">
        <v>80</v>
      </c>
      <c r="DI17" s="57">
        <v>73</v>
      </c>
      <c r="DJ17" s="57">
        <v>6</v>
      </c>
      <c r="DK17" s="57">
        <v>0</v>
      </c>
      <c r="DL17" s="57">
        <v>0</v>
      </c>
      <c r="DM17" s="57">
        <v>67</v>
      </c>
      <c r="DN17" s="57">
        <v>87</v>
      </c>
      <c r="DO17" s="57">
        <v>6</v>
      </c>
      <c r="DP17" s="57">
        <v>0</v>
      </c>
      <c r="DQ17" s="57">
        <v>1</v>
      </c>
      <c r="DR17" s="57">
        <v>80</v>
      </c>
      <c r="DS17" s="57">
        <v>74</v>
      </c>
      <c r="DT17" s="57">
        <v>6</v>
      </c>
      <c r="DU17" s="57">
        <v>0</v>
      </c>
      <c r="DV17" s="57">
        <v>0</v>
      </c>
      <c r="DW17" s="57">
        <v>68</v>
      </c>
      <c r="DX17" s="57">
        <v>65</v>
      </c>
      <c r="DY17" s="57">
        <v>2</v>
      </c>
      <c r="DZ17" s="57">
        <v>57</v>
      </c>
      <c r="EA17" s="57">
        <v>0</v>
      </c>
      <c r="EB17" s="57">
        <v>6</v>
      </c>
      <c r="EC17" s="57">
        <v>0</v>
      </c>
      <c r="ED17" s="58">
        <v>0.96610169491525422</v>
      </c>
      <c r="EE17" s="57">
        <v>4</v>
      </c>
      <c r="EF17" s="57">
        <v>0</v>
      </c>
      <c r="EG17" s="57">
        <v>4</v>
      </c>
      <c r="EH17" s="57">
        <v>0</v>
      </c>
      <c r="EI17" s="57">
        <v>0</v>
      </c>
      <c r="EJ17" s="57">
        <v>0</v>
      </c>
      <c r="EK17" s="58">
        <v>1</v>
      </c>
      <c r="EL17" s="57">
        <v>3</v>
      </c>
      <c r="EM17" s="57">
        <v>0</v>
      </c>
      <c r="EN17" s="57">
        <v>3</v>
      </c>
      <c r="EO17" s="57">
        <v>0</v>
      </c>
      <c r="EP17" s="57">
        <v>0</v>
      </c>
      <c r="EQ17" s="57">
        <v>0</v>
      </c>
      <c r="ER17" s="58">
        <v>1</v>
      </c>
      <c r="ES17" s="57">
        <v>2</v>
      </c>
      <c r="ET17" s="57">
        <v>0</v>
      </c>
      <c r="EU17" s="57">
        <v>2</v>
      </c>
      <c r="EV17" s="57">
        <v>0</v>
      </c>
      <c r="EW17" s="57">
        <v>0</v>
      </c>
      <c r="EX17" s="57">
        <v>0</v>
      </c>
      <c r="EY17" s="58">
        <v>1</v>
      </c>
      <c r="EZ17" s="57">
        <v>56</v>
      </c>
      <c r="FA17" s="57">
        <v>2</v>
      </c>
      <c r="FB17" s="57">
        <v>48</v>
      </c>
      <c r="FC17" s="57">
        <v>0</v>
      </c>
      <c r="FD17" s="57">
        <v>6</v>
      </c>
      <c r="FE17" s="57">
        <v>0</v>
      </c>
      <c r="FF17" s="58">
        <v>0.96</v>
      </c>
      <c r="FG17" s="57">
        <v>75</v>
      </c>
      <c r="FH17" s="57">
        <v>2</v>
      </c>
      <c r="FI17" s="57">
        <v>71</v>
      </c>
      <c r="FJ17" s="57">
        <v>0</v>
      </c>
      <c r="FK17" s="57">
        <v>2</v>
      </c>
      <c r="FL17" s="57">
        <v>2</v>
      </c>
      <c r="FM17" s="57">
        <v>0</v>
      </c>
      <c r="FN17" s="58">
        <v>0.9726027397260274</v>
      </c>
      <c r="FO17" s="57">
        <v>2</v>
      </c>
      <c r="FP17" s="57">
        <v>0</v>
      </c>
      <c r="FQ17" s="57">
        <v>2</v>
      </c>
      <c r="FR17" s="57">
        <v>0</v>
      </c>
      <c r="FS17" s="57">
        <v>0</v>
      </c>
      <c r="FT17" s="57">
        <v>0</v>
      </c>
      <c r="FU17" s="57">
        <v>0</v>
      </c>
      <c r="FV17" s="58">
        <v>1</v>
      </c>
      <c r="FW17" s="57">
        <v>0</v>
      </c>
      <c r="FX17" s="57">
        <v>0</v>
      </c>
      <c r="FY17" s="57">
        <v>0</v>
      </c>
      <c r="FZ17" s="57">
        <v>0</v>
      </c>
      <c r="GA17" s="57">
        <v>0</v>
      </c>
      <c r="GB17" s="57">
        <v>0</v>
      </c>
      <c r="GC17" s="57">
        <v>0</v>
      </c>
      <c r="GD17" s="58">
        <v>0</v>
      </c>
      <c r="GE17" s="57">
        <v>5</v>
      </c>
      <c r="GF17" s="57">
        <v>0</v>
      </c>
      <c r="GG17" s="57">
        <v>4</v>
      </c>
      <c r="GH17" s="57">
        <v>0</v>
      </c>
      <c r="GI17" s="57">
        <v>0</v>
      </c>
      <c r="GJ17" s="57">
        <v>1</v>
      </c>
      <c r="GK17" s="57">
        <v>0</v>
      </c>
      <c r="GL17" s="58">
        <v>1</v>
      </c>
      <c r="GM17" s="57">
        <v>68</v>
      </c>
      <c r="GN17" s="57">
        <v>2</v>
      </c>
      <c r="GO17" s="57">
        <v>65</v>
      </c>
      <c r="GP17" s="57">
        <v>0</v>
      </c>
      <c r="GQ17" s="57">
        <v>2</v>
      </c>
      <c r="GR17" s="57">
        <v>1</v>
      </c>
      <c r="GS17" s="57">
        <v>0</v>
      </c>
      <c r="GT17" s="59">
        <v>0.97014925373134331</v>
      </c>
      <c r="GU17" s="35"/>
    </row>
    <row r="18" spans="1:203">
      <c r="A18" s="48" t="s">
        <v>375</v>
      </c>
      <c r="B18" s="48" t="s">
        <v>320</v>
      </c>
      <c r="C18" s="48" t="s">
        <v>321</v>
      </c>
      <c r="D18" s="48">
        <v>1110125</v>
      </c>
      <c r="E18" s="49" t="s">
        <v>301</v>
      </c>
      <c r="F18" s="50">
        <v>0</v>
      </c>
      <c r="G18" s="51">
        <v>0</v>
      </c>
      <c r="H18" s="51">
        <v>0</v>
      </c>
      <c r="I18" s="51">
        <v>0</v>
      </c>
      <c r="J18" s="51">
        <v>0</v>
      </c>
      <c r="K18" s="51">
        <v>0</v>
      </c>
      <c r="L18" s="51">
        <v>0</v>
      </c>
      <c r="M18" s="51">
        <v>0</v>
      </c>
      <c r="N18" s="51">
        <v>0</v>
      </c>
      <c r="O18" s="51">
        <v>0</v>
      </c>
      <c r="P18" s="51">
        <v>0</v>
      </c>
      <c r="Q18" s="51">
        <v>0</v>
      </c>
      <c r="R18" s="51">
        <v>0</v>
      </c>
      <c r="S18" s="51">
        <v>0</v>
      </c>
      <c r="T18" s="51">
        <v>0</v>
      </c>
      <c r="U18" s="51">
        <v>0</v>
      </c>
      <c r="V18" s="51">
        <v>0</v>
      </c>
      <c r="W18" s="51">
        <v>0</v>
      </c>
      <c r="X18" s="51">
        <v>0</v>
      </c>
      <c r="Y18" s="51">
        <v>0</v>
      </c>
      <c r="Z18" s="51">
        <v>0</v>
      </c>
      <c r="AA18" s="51">
        <v>0</v>
      </c>
      <c r="AB18" s="51">
        <v>0</v>
      </c>
      <c r="AC18" s="51">
        <v>0</v>
      </c>
      <c r="AD18" s="51">
        <v>0</v>
      </c>
      <c r="AE18" s="51">
        <v>0</v>
      </c>
      <c r="AF18" s="51">
        <v>0</v>
      </c>
      <c r="AG18" s="51">
        <v>0</v>
      </c>
      <c r="AH18" s="51">
        <v>0</v>
      </c>
      <c r="AI18" s="51">
        <v>0</v>
      </c>
      <c r="AJ18" s="51">
        <v>0</v>
      </c>
      <c r="AK18" s="51">
        <v>0</v>
      </c>
      <c r="AL18" s="51">
        <v>0</v>
      </c>
      <c r="AM18" s="51">
        <v>0</v>
      </c>
      <c r="AN18" s="51">
        <v>0</v>
      </c>
      <c r="AO18" s="51">
        <v>0</v>
      </c>
      <c r="AP18" s="51">
        <v>0</v>
      </c>
      <c r="AQ18" s="51">
        <v>0</v>
      </c>
      <c r="AR18" s="51">
        <v>0</v>
      </c>
      <c r="AS18" s="51">
        <v>0</v>
      </c>
      <c r="AT18" s="51"/>
      <c r="AU18" s="51">
        <v>70</v>
      </c>
      <c r="AV18" s="51">
        <v>0</v>
      </c>
      <c r="AW18" s="51">
        <v>0</v>
      </c>
      <c r="AX18" s="51">
        <v>0</v>
      </c>
      <c r="AY18" s="51">
        <v>0</v>
      </c>
      <c r="AZ18" s="51">
        <v>1</v>
      </c>
      <c r="BA18" s="51">
        <v>1</v>
      </c>
      <c r="BB18" s="51">
        <v>3</v>
      </c>
      <c r="BC18" s="51">
        <v>6</v>
      </c>
      <c r="BD18" s="51">
        <v>6</v>
      </c>
      <c r="BE18" s="51">
        <v>11</v>
      </c>
      <c r="BF18" s="51">
        <v>6</v>
      </c>
      <c r="BG18" s="51">
        <v>2</v>
      </c>
      <c r="BH18" s="51">
        <v>2</v>
      </c>
      <c r="BI18" s="51">
        <v>1</v>
      </c>
      <c r="BJ18" s="51">
        <v>0</v>
      </c>
      <c r="BK18" s="51">
        <v>0</v>
      </c>
      <c r="BL18" s="51">
        <v>39</v>
      </c>
      <c r="BM18" s="51">
        <v>0</v>
      </c>
      <c r="BN18" s="51">
        <v>0</v>
      </c>
      <c r="BO18" s="51">
        <v>0</v>
      </c>
      <c r="BP18" s="51">
        <v>0</v>
      </c>
      <c r="BQ18" s="51">
        <v>0</v>
      </c>
      <c r="BR18" s="51">
        <v>3</v>
      </c>
      <c r="BS18" s="51">
        <v>5</v>
      </c>
      <c r="BT18" s="51">
        <v>4</v>
      </c>
      <c r="BU18" s="51">
        <v>6</v>
      </c>
      <c r="BV18" s="51">
        <v>9</v>
      </c>
      <c r="BW18" s="51">
        <v>2</v>
      </c>
      <c r="BX18" s="51">
        <v>1</v>
      </c>
      <c r="BY18" s="51">
        <v>1</v>
      </c>
      <c r="BZ18" s="51">
        <v>0</v>
      </c>
      <c r="CA18" s="51">
        <v>0</v>
      </c>
      <c r="CB18" s="51">
        <v>0</v>
      </c>
      <c r="CC18" s="51">
        <v>31</v>
      </c>
      <c r="CD18" s="51">
        <v>0</v>
      </c>
      <c r="CE18" s="51">
        <v>0</v>
      </c>
      <c r="CF18" s="51">
        <v>0</v>
      </c>
      <c r="CG18" s="51">
        <v>70</v>
      </c>
      <c r="CH18" s="51">
        <v>54</v>
      </c>
      <c r="CI18" s="51">
        <v>0</v>
      </c>
      <c r="CJ18" s="51">
        <v>30</v>
      </c>
      <c r="CK18" s="51">
        <v>0</v>
      </c>
      <c r="CL18" s="51">
        <v>0</v>
      </c>
      <c r="CM18" s="51">
        <v>24</v>
      </c>
      <c r="CN18" s="51">
        <v>0</v>
      </c>
      <c r="CO18" s="51">
        <v>11</v>
      </c>
      <c r="CP18" s="51">
        <v>0</v>
      </c>
      <c r="CQ18" s="51">
        <v>4</v>
      </c>
      <c r="CR18" s="51">
        <v>0</v>
      </c>
      <c r="CS18" s="51">
        <v>0</v>
      </c>
      <c r="CT18" s="51">
        <v>7</v>
      </c>
      <c r="CU18" s="51">
        <v>0</v>
      </c>
      <c r="CV18" s="51">
        <v>1</v>
      </c>
      <c r="CW18" s="51">
        <v>0</v>
      </c>
      <c r="CX18" s="51">
        <v>1</v>
      </c>
      <c r="CY18" s="51">
        <v>0</v>
      </c>
      <c r="CZ18" s="51">
        <v>0</v>
      </c>
      <c r="DA18" s="51">
        <v>0</v>
      </c>
      <c r="DB18" s="51">
        <v>0</v>
      </c>
      <c r="DC18" s="51"/>
      <c r="DD18" s="51">
        <v>2</v>
      </c>
      <c r="DE18" s="51">
        <v>0</v>
      </c>
      <c r="DF18" s="51">
        <v>0</v>
      </c>
      <c r="DG18" s="51">
        <v>0</v>
      </c>
      <c r="DH18" s="51">
        <v>2</v>
      </c>
      <c r="DI18" s="51">
        <v>0</v>
      </c>
      <c r="DJ18" s="51">
        <v>0</v>
      </c>
      <c r="DK18" s="51">
        <v>0</v>
      </c>
      <c r="DL18" s="51">
        <v>0</v>
      </c>
      <c r="DM18" s="51">
        <v>0</v>
      </c>
      <c r="DN18" s="51">
        <v>2</v>
      </c>
      <c r="DO18" s="51">
        <v>0</v>
      </c>
      <c r="DP18" s="51">
        <v>0</v>
      </c>
      <c r="DQ18" s="51">
        <v>0</v>
      </c>
      <c r="DR18" s="51">
        <v>2</v>
      </c>
      <c r="DS18" s="51">
        <v>2</v>
      </c>
      <c r="DT18" s="51">
        <v>0</v>
      </c>
      <c r="DU18" s="51">
        <v>0</v>
      </c>
      <c r="DV18" s="51">
        <v>0</v>
      </c>
      <c r="DW18" s="51">
        <v>2</v>
      </c>
      <c r="DX18" s="51">
        <v>4</v>
      </c>
      <c r="DY18" s="51">
        <v>0</v>
      </c>
      <c r="DZ18" s="51">
        <v>4</v>
      </c>
      <c r="EA18" s="51">
        <v>0</v>
      </c>
      <c r="EB18" s="51">
        <v>0</v>
      </c>
      <c r="EC18" s="51">
        <v>0</v>
      </c>
      <c r="ED18" s="52">
        <v>1</v>
      </c>
      <c r="EE18" s="51">
        <v>1</v>
      </c>
      <c r="EF18" s="51">
        <v>0</v>
      </c>
      <c r="EG18" s="51">
        <v>1</v>
      </c>
      <c r="EH18" s="51">
        <v>0</v>
      </c>
      <c r="EI18" s="51">
        <v>0</v>
      </c>
      <c r="EJ18" s="51">
        <v>0</v>
      </c>
      <c r="EK18" s="52">
        <v>1</v>
      </c>
      <c r="EL18" s="51">
        <v>0</v>
      </c>
      <c r="EM18" s="51">
        <v>0</v>
      </c>
      <c r="EN18" s="51">
        <v>0</v>
      </c>
      <c r="EO18" s="51">
        <v>0</v>
      </c>
      <c r="EP18" s="51">
        <v>0</v>
      </c>
      <c r="EQ18" s="51">
        <v>0</v>
      </c>
      <c r="ER18" s="52">
        <v>0</v>
      </c>
      <c r="ES18" s="51">
        <v>0</v>
      </c>
      <c r="ET18" s="51">
        <v>0</v>
      </c>
      <c r="EU18" s="51">
        <v>0</v>
      </c>
      <c r="EV18" s="51">
        <v>0</v>
      </c>
      <c r="EW18" s="51">
        <v>0</v>
      </c>
      <c r="EX18" s="51">
        <v>0</v>
      </c>
      <c r="EY18" s="52">
        <v>0</v>
      </c>
      <c r="EZ18" s="51">
        <v>3</v>
      </c>
      <c r="FA18" s="51">
        <v>0</v>
      </c>
      <c r="FB18" s="51">
        <v>3</v>
      </c>
      <c r="FC18" s="51">
        <v>0</v>
      </c>
      <c r="FD18" s="51">
        <v>0</v>
      </c>
      <c r="FE18" s="51">
        <v>0</v>
      </c>
      <c r="FF18" s="52">
        <v>1</v>
      </c>
      <c r="FG18" s="51">
        <v>5</v>
      </c>
      <c r="FH18" s="51">
        <v>0</v>
      </c>
      <c r="FI18" s="51">
        <v>4</v>
      </c>
      <c r="FJ18" s="51">
        <v>0</v>
      </c>
      <c r="FK18" s="51">
        <v>0</v>
      </c>
      <c r="FL18" s="51">
        <v>1</v>
      </c>
      <c r="FM18" s="51">
        <v>0</v>
      </c>
      <c r="FN18" s="52">
        <v>1</v>
      </c>
      <c r="FO18" s="51">
        <v>0</v>
      </c>
      <c r="FP18" s="51">
        <v>0</v>
      </c>
      <c r="FQ18" s="51">
        <v>0</v>
      </c>
      <c r="FR18" s="51">
        <v>0</v>
      </c>
      <c r="FS18" s="51">
        <v>0</v>
      </c>
      <c r="FT18" s="51">
        <v>0</v>
      </c>
      <c r="FU18" s="51">
        <v>0</v>
      </c>
      <c r="FV18" s="52">
        <v>0</v>
      </c>
      <c r="FW18" s="51">
        <v>0</v>
      </c>
      <c r="FX18" s="51">
        <v>0</v>
      </c>
      <c r="FY18" s="51">
        <v>0</v>
      </c>
      <c r="FZ18" s="51">
        <v>0</v>
      </c>
      <c r="GA18" s="51">
        <v>0</v>
      </c>
      <c r="GB18" s="51">
        <v>0</v>
      </c>
      <c r="GC18" s="51">
        <v>0</v>
      </c>
      <c r="GD18" s="52">
        <v>0</v>
      </c>
      <c r="GE18" s="51">
        <v>0</v>
      </c>
      <c r="GF18" s="51">
        <v>0</v>
      </c>
      <c r="GG18" s="51">
        <v>0</v>
      </c>
      <c r="GH18" s="51">
        <v>0</v>
      </c>
      <c r="GI18" s="51">
        <v>0</v>
      </c>
      <c r="GJ18" s="51">
        <v>0</v>
      </c>
      <c r="GK18" s="51">
        <v>0</v>
      </c>
      <c r="GL18" s="52">
        <v>0</v>
      </c>
      <c r="GM18" s="51">
        <v>5</v>
      </c>
      <c r="GN18" s="51">
        <v>0</v>
      </c>
      <c r="GO18" s="51">
        <v>4</v>
      </c>
      <c r="GP18" s="51">
        <v>0</v>
      </c>
      <c r="GQ18" s="51">
        <v>0</v>
      </c>
      <c r="GR18" s="51">
        <v>1</v>
      </c>
      <c r="GS18" s="51">
        <v>0</v>
      </c>
      <c r="GT18" s="53">
        <v>1</v>
      </c>
      <c r="GU18" s="35"/>
    </row>
    <row r="19" spans="1:203">
      <c r="A19" s="54" t="s">
        <v>376</v>
      </c>
      <c r="B19" s="54" t="s">
        <v>401</v>
      </c>
      <c r="C19" s="54" t="s">
        <v>323</v>
      </c>
      <c r="D19" s="54">
        <v>1110109</v>
      </c>
      <c r="E19" s="55" t="s">
        <v>301</v>
      </c>
      <c r="F19" s="56">
        <v>21</v>
      </c>
      <c r="G19" s="57">
        <v>0</v>
      </c>
      <c r="H19" s="57">
        <v>1</v>
      </c>
      <c r="I19" s="57">
        <v>0</v>
      </c>
      <c r="J19" s="57">
        <v>0</v>
      </c>
      <c r="K19" s="57">
        <v>0</v>
      </c>
      <c r="L19" s="57">
        <v>1</v>
      </c>
      <c r="M19" s="57">
        <v>0</v>
      </c>
      <c r="N19" s="57">
        <v>1</v>
      </c>
      <c r="O19" s="57">
        <v>3</v>
      </c>
      <c r="P19" s="57">
        <v>2</v>
      </c>
      <c r="Q19" s="57">
        <v>2</v>
      </c>
      <c r="R19" s="57">
        <v>0</v>
      </c>
      <c r="S19" s="57">
        <v>0</v>
      </c>
      <c r="T19" s="57">
        <v>0</v>
      </c>
      <c r="U19" s="57">
        <v>0</v>
      </c>
      <c r="V19" s="57">
        <v>0</v>
      </c>
      <c r="W19" s="57">
        <v>0</v>
      </c>
      <c r="X19" s="57">
        <v>10</v>
      </c>
      <c r="Y19" s="57">
        <v>0</v>
      </c>
      <c r="Z19" s="57">
        <v>1</v>
      </c>
      <c r="AA19" s="57">
        <v>0</v>
      </c>
      <c r="AB19" s="57">
        <v>0</v>
      </c>
      <c r="AC19" s="57">
        <v>1</v>
      </c>
      <c r="AD19" s="57">
        <v>0</v>
      </c>
      <c r="AE19" s="57">
        <v>1</v>
      </c>
      <c r="AF19" s="57">
        <v>3</v>
      </c>
      <c r="AG19" s="57">
        <v>2</v>
      </c>
      <c r="AH19" s="57">
        <v>2</v>
      </c>
      <c r="AI19" s="57">
        <v>1</v>
      </c>
      <c r="AJ19" s="57">
        <v>0</v>
      </c>
      <c r="AK19" s="57">
        <v>0</v>
      </c>
      <c r="AL19" s="57">
        <v>0</v>
      </c>
      <c r="AM19" s="57">
        <v>0</v>
      </c>
      <c r="AN19" s="57">
        <v>0</v>
      </c>
      <c r="AO19" s="57">
        <v>11</v>
      </c>
      <c r="AP19" s="57">
        <v>0</v>
      </c>
      <c r="AQ19" s="57">
        <v>0</v>
      </c>
      <c r="AR19" s="57">
        <v>0</v>
      </c>
      <c r="AS19" s="57">
        <v>0</v>
      </c>
      <c r="AT19" s="57"/>
      <c r="AU19" s="57">
        <v>5822</v>
      </c>
      <c r="AV19" s="57">
        <v>1</v>
      </c>
      <c r="AW19" s="57">
        <v>6</v>
      </c>
      <c r="AX19" s="57">
        <v>25</v>
      </c>
      <c r="AY19" s="57">
        <v>32</v>
      </c>
      <c r="AZ19" s="57">
        <v>44</v>
      </c>
      <c r="BA19" s="57">
        <v>47</v>
      </c>
      <c r="BB19" s="57">
        <v>59</v>
      </c>
      <c r="BC19" s="57">
        <v>132</v>
      </c>
      <c r="BD19" s="57">
        <v>265</v>
      </c>
      <c r="BE19" s="57">
        <v>282</v>
      </c>
      <c r="BF19" s="57">
        <v>270</v>
      </c>
      <c r="BG19" s="57">
        <v>188</v>
      </c>
      <c r="BH19" s="57">
        <v>128</v>
      </c>
      <c r="BI19" s="57">
        <v>130</v>
      </c>
      <c r="BJ19" s="57">
        <v>118</v>
      </c>
      <c r="BK19" s="57">
        <v>0</v>
      </c>
      <c r="BL19" s="57">
        <v>1727</v>
      </c>
      <c r="BM19" s="57">
        <v>0</v>
      </c>
      <c r="BN19" s="57">
        <v>13</v>
      </c>
      <c r="BO19" s="57">
        <v>26</v>
      </c>
      <c r="BP19" s="57">
        <v>47</v>
      </c>
      <c r="BQ19" s="57">
        <v>67</v>
      </c>
      <c r="BR19" s="57">
        <v>134</v>
      </c>
      <c r="BS19" s="57">
        <v>320</v>
      </c>
      <c r="BT19" s="57">
        <v>504</v>
      </c>
      <c r="BU19" s="57">
        <v>699</v>
      </c>
      <c r="BV19" s="57">
        <v>719</v>
      </c>
      <c r="BW19" s="57">
        <v>549</v>
      </c>
      <c r="BX19" s="57">
        <v>362</v>
      </c>
      <c r="BY19" s="57">
        <v>301</v>
      </c>
      <c r="BZ19" s="57">
        <v>197</v>
      </c>
      <c r="CA19" s="57">
        <v>157</v>
      </c>
      <c r="CB19" s="57">
        <v>0</v>
      </c>
      <c r="CC19" s="57">
        <v>4095</v>
      </c>
      <c r="CD19" s="57">
        <v>37</v>
      </c>
      <c r="CE19" s="57">
        <v>22</v>
      </c>
      <c r="CF19" s="57">
        <v>57</v>
      </c>
      <c r="CG19" s="57">
        <v>2</v>
      </c>
      <c r="CH19" s="57">
        <v>902</v>
      </c>
      <c r="CI19" s="57">
        <v>12</v>
      </c>
      <c r="CJ19" s="57">
        <v>245</v>
      </c>
      <c r="CK19" s="57">
        <v>0</v>
      </c>
      <c r="CL19" s="57">
        <v>12</v>
      </c>
      <c r="CM19" s="57">
        <v>633</v>
      </c>
      <c r="CN19" s="57">
        <v>0</v>
      </c>
      <c r="CO19" s="57">
        <v>2192</v>
      </c>
      <c r="CP19" s="57">
        <v>40</v>
      </c>
      <c r="CQ19" s="57">
        <v>645</v>
      </c>
      <c r="CR19" s="57">
        <v>0</v>
      </c>
      <c r="CS19" s="57">
        <v>52</v>
      </c>
      <c r="CT19" s="57">
        <v>1455</v>
      </c>
      <c r="CU19" s="57">
        <v>0</v>
      </c>
      <c r="CV19" s="57">
        <v>2716</v>
      </c>
      <c r="CW19" s="57">
        <v>12</v>
      </c>
      <c r="CX19" s="57">
        <v>772</v>
      </c>
      <c r="CY19" s="57">
        <v>0</v>
      </c>
      <c r="CZ19" s="57">
        <v>21</v>
      </c>
      <c r="DA19" s="57">
        <v>1911</v>
      </c>
      <c r="DB19" s="57">
        <v>0</v>
      </c>
      <c r="DC19" s="57"/>
      <c r="DD19" s="57">
        <v>43</v>
      </c>
      <c r="DE19" s="57">
        <v>3</v>
      </c>
      <c r="DF19" s="57">
        <v>0</v>
      </c>
      <c r="DG19" s="57">
        <v>0</v>
      </c>
      <c r="DH19" s="57">
        <v>40</v>
      </c>
      <c r="DI19" s="57">
        <v>38</v>
      </c>
      <c r="DJ19" s="57">
        <v>3</v>
      </c>
      <c r="DK19" s="57">
        <v>0</v>
      </c>
      <c r="DL19" s="57">
        <v>0</v>
      </c>
      <c r="DM19" s="57">
        <v>35</v>
      </c>
      <c r="DN19" s="57">
        <v>42</v>
      </c>
      <c r="DO19" s="57">
        <v>3</v>
      </c>
      <c r="DP19" s="57">
        <v>0</v>
      </c>
      <c r="DQ19" s="57">
        <v>0</v>
      </c>
      <c r="DR19" s="57">
        <v>39</v>
      </c>
      <c r="DS19" s="57">
        <v>41</v>
      </c>
      <c r="DT19" s="57">
        <v>3</v>
      </c>
      <c r="DU19" s="57">
        <v>0</v>
      </c>
      <c r="DV19" s="57">
        <v>0</v>
      </c>
      <c r="DW19" s="57">
        <v>38</v>
      </c>
      <c r="DX19" s="57">
        <v>0</v>
      </c>
      <c r="DY19" s="57">
        <v>0</v>
      </c>
      <c r="DZ19" s="57">
        <v>0</v>
      </c>
      <c r="EA19" s="57">
        <v>0</v>
      </c>
      <c r="EB19" s="57">
        <v>0</v>
      </c>
      <c r="EC19" s="57">
        <v>0</v>
      </c>
      <c r="ED19" s="58">
        <v>0</v>
      </c>
      <c r="EE19" s="57">
        <v>0</v>
      </c>
      <c r="EF19" s="57">
        <v>0</v>
      </c>
      <c r="EG19" s="57">
        <v>0</v>
      </c>
      <c r="EH19" s="57">
        <v>0</v>
      </c>
      <c r="EI19" s="57">
        <v>0</v>
      </c>
      <c r="EJ19" s="57">
        <v>0</v>
      </c>
      <c r="EK19" s="58">
        <v>0</v>
      </c>
      <c r="EL19" s="57">
        <v>0</v>
      </c>
      <c r="EM19" s="57">
        <v>0</v>
      </c>
      <c r="EN19" s="57">
        <v>0</v>
      </c>
      <c r="EO19" s="57">
        <v>0</v>
      </c>
      <c r="EP19" s="57">
        <v>0</v>
      </c>
      <c r="EQ19" s="57">
        <v>0</v>
      </c>
      <c r="ER19" s="58">
        <v>0</v>
      </c>
      <c r="ES19" s="57">
        <v>0</v>
      </c>
      <c r="ET19" s="57">
        <v>0</v>
      </c>
      <c r="EU19" s="57">
        <v>0</v>
      </c>
      <c r="EV19" s="57">
        <v>0</v>
      </c>
      <c r="EW19" s="57">
        <v>0</v>
      </c>
      <c r="EX19" s="57">
        <v>0</v>
      </c>
      <c r="EY19" s="58">
        <v>0</v>
      </c>
      <c r="EZ19" s="57">
        <v>0</v>
      </c>
      <c r="FA19" s="57">
        <v>0</v>
      </c>
      <c r="FB19" s="57">
        <v>0</v>
      </c>
      <c r="FC19" s="57">
        <v>0</v>
      </c>
      <c r="FD19" s="57">
        <v>0</v>
      </c>
      <c r="FE19" s="57">
        <v>0</v>
      </c>
      <c r="FF19" s="58">
        <v>0</v>
      </c>
      <c r="FG19" s="57">
        <v>1</v>
      </c>
      <c r="FH19" s="57">
        <v>0</v>
      </c>
      <c r="FI19" s="57">
        <v>0</v>
      </c>
      <c r="FJ19" s="57">
        <v>1</v>
      </c>
      <c r="FK19" s="57">
        <v>0</v>
      </c>
      <c r="FL19" s="57">
        <v>0</v>
      </c>
      <c r="FM19" s="57">
        <v>0</v>
      </c>
      <c r="FN19" s="58">
        <v>0</v>
      </c>
      <c r="FO19" s="57">
        <v>0</v>
      </c>
      <c r="FP19" s="57">
        <v>0</v>
      </c>
      <c r="FQ19" s="57">
        <v>0</v>
      </c>
      <c r="FR19" s="57">
        <v>0</v>
      </c>
      <c r="FS19" s="57">
        <v>0</v>
      </c>
      <c r="FT19" s="57">
        <v>0</v>
      </c>
      <c r="FU19" s="57">
        <v>0</v>
      </c>
      <c r="FV19" s="58">
        <v>0</v>
      </c>
      <c r="FW19" s="57">
        <v>0</v>
      </c>
      <c r="FX19" s="57">
        <v>0</v>
      </c>
      <c r="FY19" s="57">
        <v>0</v>
      </c>
      <c r="FZ19" s="57">
        <v>0</v>
      </c>
      <c r="GA19" s="57">
        <v>0</v>
      </c>
      <c r="GB19" s="57">
        <v>0</v>
      </c>
      <c r="GC19" s="57">
        <v>0</v>
      </c>
      <c r="GD19" s="58">
        <v>0</v>
      </c>
      <c r="GE19" s="57">
        <v>1</v>
      </c>
      <c r="GF19" s="57">
        <v>0</v>
      </c>
      <c r="GG19" s="57">
        <v>0</v>
      </c>
      <c r="GH19" s="57">
        <v>1</v>
      </c>
      <c r="GI19" s="57">
        <v>0</v>
      </c>
      <c r="GJ19" s="57">
        <v>0</v>
      </c>
      <c r="GK19" s="57">
        <v>0</v>
      </c>
      <c r="GL19" s="58">
        <v>0</v>
      </c>
      <c r="GM19" s="57">
        <v>0</v>
      </c>
      <c r="GN19" s="57">
        <v>0</v>
      </c>
      <c r="GO19" s="57">
        <v>0</v>
      </c>
      <c r="GP19" s="57">
        <v>0</v>
      </c>
      <c r="GQ19" s="57">
        <v>0</v>
      </c>
      <c r="GR19" s="57">
        <v>0</v>
      </c>
      <c r="GS19" s="57">
        <v>0</v>
      </c>
      <c r="GT19" s="59">
        <v>0</v>
      </c>
      <c r="GU19" s="35"/>
    </row>
    <row r="20" spans="1:203">
      <c r="A20" s="48" t="s">
        <v>377</v>
      </c>
      <c r="B20" s="48" t="s">
        <v>322</v>
      </c>
      <c r="C20" s="48" t="s">
        <v>323</v>
      </c>
      <c r="D20" s="48">
        <v>1110109</v>
      </c>
      <c r="E20" s="49" t="s">
        <v>301</v>
      </c>
      <c r="F20" s="50">
        <v>21</v>
      </c>
      <c r="G20" s="51">
        <v>0</v>
      </c>
      <c r="H20" s="51">
        <v>1</v>
      </c>
      <c r="I20" s="51">
        <v>0</v>
      </c>
      <c r="J20" s="51">
        <v>0</v>
      </c>
      <c r="K20" s="51">
        <v>0</v>
      </c>
      <c r="L20" s="51">
        <v>1</v>
      </c>
      <c r="M20" s="51">
        <v>0</v>
      </c>
      <c r="N20" s="51">
        <v>1</v>
      </c>
      <c r="O20" s="51">
        <v>3</v>
      </c>
      <c r="P20" s="51">
        <v>2</v>
      </c>
      <c r="Q20" s="51">
        <v>2</v>
      </c>
      <c r="R20" s="51">
        <v>0</v>
      </c>
      <c r="S20" s="51">
        <v>0</v>
      </c>
      <c r="T20" s="51">
        <v>0</v>
      </c>
      <c r="U20" s="51">
        <v>0</v>
      </c>
      <c r="V20" s="51">
        <v>0</v>
      </c>
      <c r="W20" s="51">
        <v>0</v>
      </c>
      <c r="X20" s="51">
        <v>10</v>
      </c>
      <c r="Y20" s="51">
        <v>0</v>
      </c>
      <c r="Z20" s="51">
        <v>1</v>
      </c>
      <c r="AA20" s="51">
        <v>0</v>
      </c>
      <c r="AB20" s="51">
        <v>0</v>
      </c>
      <c r="AC20" s="51">
        <v>1</v>
      </c>
      <c r="AD20" s="51">
        <v>0</v>
      </c>
      <c r="AE20" s="51">
        <v>1</v>
      </c>
      <c r="AF20" s="51">
        <v>3</v>
      </c>
      <c r="AG20" s="51">
        <v>2</v>
      </c>
      <c r="AH20" s="51">
        <v>2</v>
      </c>
      <c r="AI20" s="51">
        <v>1</v>
      </c>
      <c r="AJ20" s="51">
        <v>0</v>
      </c>
      <c r="AK20" s="51">
        <v>0</v>
      </c>
      <c r="AL20" s="51">
        <v>0</v>
      </c>
      <c r="AM20" s="51">
        <v>0</v>
      </c>
      <c r="AN20" s="51">
        <v>0</v>
      </c>
      <c r="AO20" s="51">
        <v>11</v>
      </c>
      <c r="AP20" s="51">
        <v>0</v>
      </c>
      <c r="AQ20" s="51">
        <v>0</v>
      </c>
      <c r="AR20" s="51">
        <v>0</v>
      </c>
      <c r="AS20" s="51">
        <v>0</v>
      </c>
      <c r="AT20" s="51"/>
      <c r="AU20" s="51">
        <v>5822</v>
      </c>
      <c r="AV20" s="51">
        <v>1</v>
      </c>
      <c r="AW20" s="51">
        <v>6</v>
      </c>
      <c r="AX20" s="51">
        <v>25</v>
      </c>
      <c r="AY20" s="51">
        <v>32</v>
      </c>
      <c r="AZ20" s="51">
        <v>44</v>
      </c>
      <c r="BA20" s="51">
        <v>47</v>
      </c>
      <c r="BB20" s="51">
        <v>59</v>
      </c>
      <c r="BC20" s="51">
        <v>132</v>
      </c>
      <c r="BD20" s="51">
        <v>265</v>
      </c>
      <c r="BE20" s="51">
        <v>282</v>
      </c>
      <c r="BF20" s="51">
        <v>270</v>
      </c>
      <c r="BG20" s="51">
        <v>188</v>
      </c>
      <c r="BH20" s="51">
        <v>128</v>
      </c>
      <c r="BI20" s="51">
        <v>130</v>
      </c>
      <c r="BJ20" s="51">
        <v>118</v>
      </c>
      <c r="BK20" s="51">
        <v>0</v>
      </c>
      <c r="BL20" s="51">
        <v>1727</v>
      </c>
      <c r="BM20" s="51">
        <v>0</v>
      </c>
      <c r="BN20" s="51">
        <v>13</v>
      </c>
      <c r="BO20" s="51">
        <v>26</v>
      </c>
      <c r="BP20" s="51">
        <v>47</v>
      </c>
      <c r="BQ20" s="51">
        <v>67</v>
      </c>
      <c r="BR20" s="51">
        <v>134</v>
      </c>
      <c r="BS20" s="51">
        <v>320</v>
      </c>
      <c r="BT20" s="51">
        <v>504</v>
      </c>
      <c r="BU20" s="51">
        <v>699</v>
      </c>
      <c r="BV20" s="51">
        <v>719</v>
      </c>
      <c r="BW20" s="51">
        <v>549</v>
      </c>
      <c r="BX20" s="51">
        <v>362</v>
      </c>
      <c r="BY20" s="51">
        <v>301</v>
      </c>
      <c r="BZ20" s="51">
        <v>197</v>
      </c>
      <c r="CA20" s="51">
        <v>157</v>
      </c>
      <c r="CB20" s="51">
        <v>0</v>
      </c>
      <c r="CC20" s="51">
        <v>4095</v>
      </c>
      <c r="CD20" s="51">
        <v>37</v>
      </c>
      <c r="CE20" s="51">
        <v>22</v>
      </c>
      <c r="CF20" s="51">
        <v>57</v>
      </c>
      <c r="CG20" s="51">
        <v>2</v>
      </c>
      <c r="CH20" s="51">
        <v>902</v>
      </c>
      <c r="CI20" s="51">
        <v>12</v>
      </c>
      <c r="CJ20" s="51">
        <v>245</v>
      </c>
      <c r="CK20" s="51">
        <v>0</v>
      </c>
      <c r="CL20" s="51">
        <v>12</v>
      </c>
      <c r="CM20" s="51">
        <v>633</v>
      </c>
      <c r="CN20" s="51">
        <v>0</v>
      </c>
      <c r="CO20" s="51">
        <v>2192</v>
      </c>
      <c r="CP20" s="51">
        <v>40</v>
      </c>
      <c r="CQ20" s="51">
        <v>645</v>
      </c>
      <c r="CR20" s="51">
        <v>0</v>
      </c>
      <c r="CS20" s="51">
        <v>52</v>
      </c>
      <c r="CT20" s="51">
        <v>1455</v>
      </c>
      <c r="CU20" s="51">
        <v>0</v>
      </c>
      <c r="CV20" s="51">
        <v>2716</v>
      </c>
      <c r="CW20" s="51">
        <v>12</v>
      </c>
      <c r="CX20" s="51">
        <v>772</v>
      </c>
      <c r="CY20" s="51">
        <v>0</v>
      </c>
      <c r="CZ20" s="51">
        <v>21</v>
      </c>
      <c r="DA20" s="51">
        <v>1911</v>
      </c>
      <c r="DB20" s="51">
        <v>0</v>
      </c>
      <c r="DC20" s="51"/>
      <c r="DD20" s="51">
        <v>43</v>
      </c>
      <c r="DE20" s="51">
        <v>3</v>
      </c>
      <c r="DF20" s="51">
        <v>0</v>
      </c>
      <c r="DG20" s="51">
        <v>0</v>
      </c>
      <c r="DH20" s="51">
        <v>40</v>
      </c>
      <c r="DI20" s="51">
        <v>38</v>
      </c>
      <c r="DJ20" s="51">
        <v>3</v>
      </c>
      <c r="DK20" s="51">
        <v>0</v>
      </c>
      <c r="DL20" s="51">
        <v>0</v>
      </c>
      <c r="DM20" s="51">
        <v>35</v>
      </c>
      <c r="DN20" s="51">
        <v>42</v>
      </c>
      <c r="DO20" s="51">
        <v>3</v>
      </c>
      <c r="DP20" s="51">
        <v>0</v>
      </c>
      <c r="DQ20" s="51">
        <v>0</v>
      </c>
      <c r="DR20" s="51">
        <v>39</v>
      </c>
      <c r="DS20" s="51">
        <v>41</v>
      </c>
      <c r="DT20" s="51">
        <v>3</v>
      </c>
      <c r="DU20" s="51">
        <v>0</v>
      </c>
      <c r="DV20" s="51">
        <v>0</v>
      </c>
      <c r="DW20" s="51">
        <v>38</v>
      </c>
      <c r="DX20" s="51">
        <v>44</v>
      </c>
      <c r="DY20" s="51">
        <v>0</v>
      </c>
      <c r="DZ20" s="51">
        <v>42</v>
      </c>
      <c r="EA20" s="51">
        <v>0</v>
      </c>
      <c r="EB20" s="51">
        <v>2</v>
      </c>
      <c r="EC20" s="51">
        <v>0</v>
      </c>
      <c r="ED20" s="52">
        <v>1</v>
      </c>
      <c r="EE20" s="51">
        <v>0</v>
      </c>
      <c r="EF20" s="51">
        <v>0</v>
      </c>
      <c r="EG20" s="51">
        <v>0</v>
      </c>
      <c r="EH20" s="51">
        <v>0</v>
      </c>
      <c r="EI20" s="51">
        <v>0</v>
      </c>
      <c r="EJ20" s="51">
        <v>0</v>
      </c>
      <c r="EK20" s="52">
        <v>0</v>
      </c>
      <c r="EL20" s="51">
        <v>0</v>
      </c>
      <c r="EM20" s="51">
        <v>0</v>
      </c>
      <c r="EN20" s="51">
        <v>0</v>
      </c>
      <c r="EO20" s="51">
        <v>0</v>
      </c>
      <c r="EP20" s="51">
        <v>0</v>
      </c>
      <c r="EQ20" s="51">
        <v>0</v>
      </c>
      <c r="ER20" s="52">
        <v>0</v>
      </c>
      <c r="ES20" s="51">
        <v>3</v>
      </c>
      <c r="ET20" s="51">
        <v>0</v>
      </c>
      <c r="EU20" s="51">
        <v>3</v>
      </c>
      <c r="EV20" s="51">
        <v>0</v>
      </c>
      <c r="EW20" s="51">
        <v>0</v>
      </c>
      <c r="EX20" s="51">
        <v>0</v>
      </c>
      <c r="EY20" s="52">
        <v>1</v>
      </c>
      <c r="EZ20" s="51">
        <v>41</v>
      </c>
      <c r="FA20" s="51">
        <v>0</v>
      </c>
      <c r="FB20" s="51">
        <v>39</v>
      </c>
      <c r="FC20" s="51">
        <v>0</v>
      </c>
      <c r="FD20" s="51">
        <v>2</v>
      </c>
      <c r="FE20" s="51">
        <v>0</v>
      </c>
      <c r="FF20" s="52">
        <v>1</v>
      </c>
      <c r="FG20" s="51">
        <v>48</v>
      </c>
      <c r="FH20" s="51">
        <v>1</v>
      </c>
      <c r="FI20" s="51">
        <v>45</v>
      </c>
      <c r="FJ20" s="51">
        <v>0</v>
      </c>
      <c r="FK20" s="51">
        <v>1</v>
      </c>
      <c r="FL20" s="51">
        <v>2</v>
      </c>
      <c r="FM20" s="51">
        <v>0</v>
      </c>
      <c r="FN20" s="52">
        <v>0.97826086956521741</v>
      </c>
      <c r="FO20" s="51">
        <v>3</v>
      </c>
      <c r="FP20" s="51">
        <v>0</v>
      </c>
      <c r="FQ20" s="51">
        <v>3</v>
      </c>
      <c r="FR20" s="51">
        <v>0</v>
      </c>
      <c r="FS20" s="51">
        <v>0</v>
      </c>
      <c r="FT20" s="51">
        <v>0</v>
      </c>
      <c r="FU20" s="51">
        <v>0</v>
      </c>
      <c r="FV20" s="52">
        <v>1</v>
      </c>
      <c r="FW20" s="51">
        <v>0</v>
      </c>
      <c r="FX20" s="51">
        <v>0</v>
      </c>
      <c r="FY20" s="51">
        <v>0</v>
      </c>
      <c r="FZ20" s="51">
        <v>0</v>
      </c>
      <c r="GA20" s="51">
        <v>0</v>
      </c>
      <c r="GB20" s="51">
        <v>0</v>
      </c>
      <c r="GC20" s="51">
        <v>0</v>
      </c>
      <c r="GD20" s="52">
        <v>0</v>
      </c>
      <c r="GE20" s="51">
        <v>2</v>
      </c>
      <c r="GF20" s="51">
        <v>0</v>
      </c>
      <c r="GG20" s="51">
        <v>2</v>
      </c>
      <c r="GH20" s="51">
        <v>0</v>
      </c>
      <c r="GI20" s="51">
        <v>0</v>
      </c>
      <c r="GJ20" s="51">
        <v>0</v>
      </c>
      <c r="GK20" s="51">
        <v>0</v>
      </c>
      <c r="GL20" s="52">
        <v>1</v>
      </c>
      <c r="GM20" s="51">
        <v>43</v>
      </c>
      <c r="GN20" s="51">
        <v>1</v>
      </c>
      <c r="GO20" s="51">
        <v>40</v>
      </c>
      <c r="GP20" s="51">
        <v>0</v>
      </c>
      <c r="GQ20" s="51">
        <v>1</v>
      </c>
      <c r="GR20" s="51">
        <v>2</v>
      </c>
      <c r="GS20" s="51">
        <v>0</v>
      </c>
      <c r="GT20" s="53">
        <v>0.97560975609756095</v>
      </c>
      <c r="GU20" s="35"/>
    </row>
    <row r="21" spans="1:203">
      <c r="A21" s="54" t="s">
        <v>378</v>
      </c>
      <c r="B21" s="54" t="s">
        <v>324</v>
      </c>
      <c r="C21" s="54" t="s">
        <v>325</v>
      </c>
      <c r="D21" s="54">
        <v>1110107</v>
      </c>
      <c r="E21" s="55" t="s">
        <v>301</v>
      </c>
      <c r="F21" s="56">
        <v>26</v>
      </c>
      <c r="G21" s="57">
        <v>0</v>
      </c>
      <c r="H21" s="57">
        <v>0</v>
      </c>
      <c r="I21" s="57">
        <v>0</v>
      </c>
      <c r="J21" s="57">
        <v>0</v>
      </c>
      <c r="K21" s="57">
        <v>0</v>
      </c>
      <c r="L21" s="57">
        <v>0</v>
      </c>
      <c r="M21" s="57">
        <v>1</v>
      </c>
      <c r="N21" s="57">
        <v>1</v>
      </c>
      <c r="O21" s="57">
        <v>1</v>
      </c>
      <c r="P21" s="57">
        <v>2</v>
      </c>
      <c r="Q21" s="57">
        <v>1</v>
      </c>
      <c r="R21" s="57">
        <v>1</v>
      </c>
      <c r="S21" s="57">
        <v>2</v>
      </c>
      <c r="T21" s="57">
        <v>2</v>
      </c>
      <c r="U21" s="57">
        <v>0</v>
      </c>
      <c r="V21" s="57">
        <v>0</v>
      </c>
      <c r="W21" s="57">
        <v>0</v>
      </c>
      <c r="X21" s="57">
        <v>11</v>
      </c>
      <c r="Y21" s="57">
        <v>0</v>
      </c>
      <c r="Z21" s="57">
        <v>0</v>
      </c>
      <c r="AA21" s="57">
        <v>0</v>
      </c>
      <c r="AB21" s="57">
        <v>0</v>
      </c>
      <c r="AC21" s="57">
        <v>0</v>
      </c>
      <c r="AD21" s="57">
        <v>3</v>
      </c>
      <c r="AE21" s="57">
        <v>7</v>
      </c>
      <c r="AF21" s="57">
        <v>0</v>
      </c>
      <c r="AG21" s="57">
        <v>3</v>
      </c>
      <c r="AH21" s="57">
        <v>2</v>
      </c>
      <c r="AI21" s="57">
        <v>0</v>
      </c>
      <c r="AJ21" s="57">
        <v>0</v>
      </c>
      <c r="AK21" s="57">
        <v>0</v>
      </c>
      <c r="AL21" s="57">
        <v>0</v>
      </c>
      <c r="AM21" s="57">
        <v>0</v>
      </c>
      <c r="AN21" s="57">
        <v>0</v>
      </c>
      <c r="AO21" s="57">
        <v>15</v>
      </c>
      <c r="AP21" s="57">
        <v>0</v>
      </c>
      <c r="AQ21" s="57">
        <v>0</v>
      </c>
      <c r="AR21" s="57">
        <v>1</v>
      </c>
      <c r="AS21" s="57">
        <v>0</v>
      </c>
      <c r="AT21" s="57"/>
      <c r="AU21" s="57">
        <v>4393</v>
      </c>
      <c r="AV21" s="57">
        <v>1</v>
      </c>
      <c r="AW21" s="57">
        <v>2</v>
      </c>
      <c r="AX21" s="57">
        <v>10</v>
      </c>
      <c r="AY21" s="57">
        <v>23</v>
      </c>
      <c r="AZ21" s="57">
        <v>29</v>
      </c>
      <c r="BA21" s="57">
        <v>32</v>
      </c>
      <c r="BB21" s="57">
        <v>53</v>
      </c>
      <c r="BC21" s="57">
        <v>108</v>
      </c>
      <c r="BD21" s="57">
        <v>215</v>
      </c>
      <c r="BE21" s="57">
        <v>316</v>
      </c>
      <c r="BF21" s="57">
        <v>235</v>
      </c>
      <c r="BG21" s="57">
        <v>205</v>
      </c>
      <c r="BH21" s="57">
        <v>142</v>
      </c>
      <c r="BI21" s="57">
        <v>121</v>
      </c>
      <c r="BJ21" s="57">
        <v>96</v>
      </c>
      <c r="BK21" s="57">
        <v>0</v>
      </c>
      <c r="BL21" s="57">
        <v>1588</v>
      </c>
      <c r="BM21" s="57">
        <v>1</v>
      </c>
      <c r="BN21" s="57">
        <v>1</v>
      </c>
      <c r="BO21" s="57">
        <v>14</v>
      </c>
      <c r="BP21" s="57">
        <v>21</v>
      </c>
      <c r="BQ21" s="57">
        <v>32</v>
      </c>
      <c r="BR21" s="57">
        <v>73</v>
      </c>
      <c r="BS21" s="57">
        <v>160</v>
      </c>
      <c r="BT21" s="57">
        <v>253</v>
      </c>
      <c r="BU21" s="57">
        <v>502</v>
      </c>
      <c r="BV21" s="57">
        <v>576</v>
      </c>
      <c r="BW21" s="57">
        <v>472</v>
      </c>
      <c r="BX21" s="57">
        <v>286</v>
      </c>
      <c r="BY21" s="57">
        <v>223</v>
      </c>
      <c r="BZ21" s="57">
        <v>125</v>
      </c>
      <c r="CA21" s="57">
        <v>66</v>
      </c>
      <c r="CB21" s="57">
        <v>0</v>
      </c>
      <c r="CC21" s="57">
        <v>2805</v>
      </c>
      <c r="CD21" s="57">
        <v>1</v>
      </c>
      <c r="CE21" s="57">
        <v>11</v>
      </c>
      <c r="CF21" s="57">
        <v>29</v>
      </c>
      <c r="CG21" s="57">
        <v>0</v>
      </c>
      <c r="CH21" s="57">
        <v>766</v>
      </c>
      <c r="CI21" s="57">
        <v>5</v>
      </c>
      <c r="CJ21" s="57">
        <v>271</v>
      </c>
      <c r="CK21" s="57">
        <v>0</v>
      </c>
      <c r="CL21" s="57">
        <v>5</v>
      </c>
      <c r="CM21" s="57">
        <v>485</v>
      </c>
      <c r="CN21" s="57">
        <v>0</v>
      </c>
      <c r="CO21" s="57">
        <v>3619</v>
      </c>
      <c r="CP21" s="57">
        <v>30</v>
      </c>
      <c r="CQ21" s="57">
        <v>1279</v>
      </c>
      <c r="CR21" s="57">
        <v>0</v>
      </c>
      <c r="CS21" s="57">
        <v>32</v>
      </c>
      <c r="CT21" s="57">
        <v>2278</v>
      </c>
      <c r="CU21" s="57">
        <v>0</v>
      </c>
      <c r="CV21" s="57">
        <v>1</v>
      </c>
      <c r="CW21" s="57">
        <v>0</v>
      </c>
      <c r="CX21" s="57">
        <v>1</v>
      </c>
      <c r="CY21" s="57">
        <v>0</v>
      </c>
      <c r="CZ21" s="57">
        <v>0</v>
      </c>
      <c r="DA21" s="57">
        <v>0</v>
      </c>
      <c r="DB21" s="57">
        <v>0</v>
      </c>
      <c r="DC21" s="57"/>
      <c r="DD21" s="57">
        <v>23</v>
      </c>
      <c r="DE21" s="57">
        <v>1</v>
      </c>
      <c r="DF21" s="57">
        <v>0</v>
      </c>
      <c r="DG21" s="57">
        <v>0</v>
      </c>
      <c r="DH21" s="57">
        <v>22</v>
      </c>
      <c r="DI21" s="57">
        <v>22</v>
      </c>
      <c r="DJ21" s="57">
        <v>1</v>
      </c>
      <c r="DK21" s="57">
        <v>0</v>
      </c>
      <c r="DL21" s="57">
        <v>0</v>
      </c>
      <c r="DM21" s="57">
        <v>21</v>
      </c>
      <c r="DN21" s="57">
        <v>23</v>
      </c>
      <c r="DO21" s="57">
        <v>1</v>
      </c>
      <c r="DP21" s="57">
        <v>0</v>
      </c>
      <c r="DQ21" s="57">
        <v>0</v>
      </c>
      <c r="DR21" s="57">
        <v>22</v>
      </c>
      <c r="DS21" s="57">
        <v>23</v>
      </c>
      <c r="DT21" s="57">
        <v>1</v>
      </c>
      <c r="DU21" s="57">
        <v>0</v>
      </c>
      <c r="DV21" s="57">
        <v>0</v>
      </c>
      <c r="DW21" s="57">
        <v>22</v>
      </c>
      <c r="DX21" s="57">
        <v>23</v>
      </c>
      <c r="DY21" s="57">
        <v>0</v>
      </c>
      <c r="DZ21" s="57">
        <v>23</v>
      </c>
      <c r="EA21" s="57">
        <v>0</v>
      </c>
      <c r="EB21" s="57">
        <v>0</v>
      </c>
      <c r="EC21" s="57">
        <v>0</v>
      </c>
      <c r="ED21" s="58">
        <v>1</v>
      </c>
      <c r="EE21" s="57">
        <v>1</v>
      </c>
      <c r="EF21" s="57">
        <v>0</v>
      </c>
      <c r="EG21" s="57">
        <v>1</v>
      </c>
      <c r="EH21" s="57">
        <v>0</v>
      </c>
      <c r="EI21" s="57">
        <v>0</v>
      </c>
      <c r="EJ21" s="57">
        <v>0</v>
      </c>
      <c r="EK21" s="58">
        <v>1</v>
      </c>
      <c r="EL21" s="57">
        <v>1</v>
      </c>
      <c r="EM21" s="57">
        <v>0</v>
      </c>
      <c r="EN21" s="57">
        <v>1</v>
      </c>
      <c r="EO21" s="57">
        <v>0</v>
      </c>
      <c r="EP21" s="57">
        <v>0</v>
      </c>
      <c r="EQ21" s="57">
        <v>0</v>
      </c>
      <c r="ER21" s="58">
        <v>1</v>
      </c>
      <c r="ES21" s="57">
        <v>1</v>
      </c>
      <c r="ET21" s="57">
        <v>0</v>
      </c>
      <c r="EU21" s="57">
        <v>1</v>
      </c>
      <c r="EV21" s="57">
        <v>0</v>
      </c>
      <c r="EW21" s="57">
        <v>0</v>
      </c>
      <c r="EX21" s="57">
        <v>0</v>
      </c>
      <c r="EY21" s="58">
        <v>1</v>
      </c>
      <c r="EZ21" s="57">
        <v>20</v>
      </c>
      <c r="FA21" s="57">
        <v>0</v>
      </c>
      <c r="FB21" s="57">
        <v>20</v>
      </c>
      <c r="FC21" s="57">
        <v>0</v>
      </c>
      <c r="FD21" s="57">
        <v>0</v>
      </c>
      <c r="FE21" s="57">
        <v>0</v>
      </c>
      <c r="FF21" s="58">
        <v>1</v>
      </c>
      <c r="FG21" s="57">
        <v>21</v>
      </c>
      <c r="FH21" s="57">
        <v>0</v>
      </c>
      <c r="FI21" s="57">
        <v>19</v>
      </c>
      <c r="FJ21" s="57">
        <v>0</v>
      </c>
      <c r="FK21" s="57">
        <v>0</v>
      </c>
      <c r="FL21" s="57">
        <v>2</v>
      </c>
      <c r="FM21" s="57">
        <v>0</v>
      </c>
      <c r="FN21" s="58">
        <v>1</v>
      </c>
      <c r="FO21" s="57">
        <v>2</v>
      </c>
      <c r="FP21" s="57">
        <v>0</v>
      </c>
      <c r="FQ21" s="57">
        <v>2</v>
      </c>
      <c r="FR21" s="57">
        <v>0</v>
      </c>
      <c r="FS21" s="57">
        <v>0</v>
      </c>
      <c r="FT21" s="57">
        <v>0</v>
      </c>
      <c r="FU21" s="57">
        <v>0</v>
      </c>
      <c r="FV21" s="58">
        <v>1</v>
      </c>
      <c r="FW21" s="57">
        <v>0</v>
      </c>
      <c r="FX21" s="57">
        <v>0</v>
      </c>
      <c r="FY21" s="57">
        <v>0</v>
      </c>
      <c r="FZ21" s="57">
        <v>0</v>
      </c>
      <c r="GA21" s="57">
        <v>0</v>
      </c>
      <c r="GB21" s="57">
        <v>0</v>
      </c>
      <c r="GC21" s="57">
        <v>0</v>
      </c>
      <c r="GD21" s="58">
        <v>0</v>
      </c>
      <c r="GE21" s="57">
        <v>1</v>
      </c>
      <c r="GF21" s="57">
        <v>0</v>
      </c>
      <c r="GG21" s="57">
        <v>1</v>
      </c>
      <c r="GH21" s="57">
        <v>0</v>
      </c>
      <c r="GI21" s="57">
        <v>0</v>
      </c>
      <c r="GJ21" s="57">
        <v>0</v>
      </c>
      <c r="GK21" s="57">
        <v>0</v>
      </c>
      <c r="GL21" s="58">
        <v>1</v>
      </c>
      <c r="GM21" s="57">
        <v>18</v>
      </c>
      <c r="GN21" s="57">
        <v>0</v>
      </c>
      <c r="GO21" s="57">
        <v>16</v>
      </c>
      <c r="GP21" s="57">
        <v>0</v>
      </c>
      <c r="GQ21" s="57">
        <v>0</v>
      </c>
      <c r="GR21" s="57">
        <v>2</v>
      </c>
      <c r="GS21" s="57">
        <v>0</v>
      </c>
      <c r="GT21" s="59">
        <v>1</v>
      </c>
      <c r="GU21" s="35"/>
    </row>
    <row r="22" spans="1:203">
      <c r="A22" s="48" t="s">
        <v>379</v>
      </c>
      <c r="B22" s="48" t="s">
        <v>326</v>
      </c>
      <c r="C22" s="48" t="s">
        <v>327</v>
      </c>
      <c r="D22" s="48">
        <v>1110110</v>
      </c>
      <c r="E22" s="49" t="s">
        <v>301</v>
      </c>
      <c r="F22" s="50">
        <v>18</v>
      </c>
      <c r="G22" s="51">
        <v>1</v>
      </c>
      <c r="H22" s="51">
        <v>0</v>
      </c>
      <c r="I22" s="51">
        <v>0</v>
      </c>
      <c r="J22" s="51">
        <v>0</v>
      </c>
      <c r="K22" s="51">
        <v>0</v>
      </c>
      <c r="L22" s="51">
        <v>0</v>
      </c>
      <c r="M22" s="51">
        <v>2</v>
      </c>
      <c r="N22" s="51">
        <v>1</v>
      </c>
      <c r="O22" s="51">
        <v>1</v>
      </c>
      <c r="P22" s="51">
        <v>2</v>
      </c>
      <c r="Q22" s="51">
        <v>3</v>
      </c>
      <c r="R22" s="51">
        <v>0</v>
      </c>
      <c r="S22" s="51">
        <v>0</v>
      </c>
      <c r="T22" s="51">
        <v>0</v>
      </c>
      <c r="U22" s="51">
        <v>0</v>
      </c>
      <c r="V22" s="51">
        <v>0</v>
      </c>
      <c r="W22" s="51">
        <v>0</v>
      </c>
      <c r="X22" s="51">
        <v>9</v>
      </c>
      <c r="Y22" s="51">
        <v>1</v>
      </c>
      <c r="Z22" s="51">
        <v>0</v>
      </c>
      <c r="AA22" s="51">
        <v>0</v>
      </c>
      <c r="AB22" s="51">
        <v>0</v>
      </c>
      <c r="AC22" s="51">
        <v>0</v>
      </c>
      <c r="AD22" s="51">
        <v>3</v>
      </c>
      <c r="AE22" s="51">
        <v>1</v>
      </c>
      <c r="AF22" s="51">
        <v>1</v>
      </c>
      <c r="AG22" s="51">
        <v>1</v>
      </c>
      <c r="AH22" s="51">
        <v>1</v>
      </c>
      <c r="AI22" s="51">
        <v>1</v>
      </c>
      <c r="AJ22" s="51">
        <v>0</v>
      </c>
      <c r="AK22" s="51">
        <v>0</v>
      </c>
      <c r="AL22" s="51">
        <v>0</v>
      </c>
      <c r="AM22" s="51">
        <v>0</v>
      </c>
      <c r="AN22" s="51">
        <v>0</v>
      </c>
      <c r="AO22" s="51">
        <v>9</v>
      </c>
      <c r="AP22" s="51">
        <v>0</v>
      </c>
      <c r="AQ22" s="51">
        <v>2</v>
      </c>
      <c r="AR22" s="51">
        <v>0</v>
      </c>
      <c r="AS22" s="51">
        <v>0</v>
      </c>
      <c r="AT22" s="51"/>
      <c r="AU22" s="51">
        <v>3803</v>
      </c>
      <c r="AV22" s="51">
        <v>0</v>
      </c>
      <c r="AW22" s="51">
        <v>4</v>
      </c>
      <c r="AX22" s="51">
        <v>12</v>
      </c>
      <c r="AY22" s="51">
        <v>21</v>
      </c>
      <c r="AZ22" s="51">
        <v>27</v>
      </c>
      <c r="BA22" s="51">
        <v>31</v>
      </c>
      <c r="BB22" s="51">
        <v>50</v>
      </c>
      <c r="BC22" s="51">
        <v>111</v>
      </c>
      <c r="BD22" s="51">
        <v>210</v>
      </c>
      <c r="BE22" s="51">
        <v>216</v>
      </c>
      <c r="BF22" s="51">
        <v>194</v>
      </c>
      <c r="BG22" s="51">
        <v>118</v>
      </c>
      <c r="BH22" s="51">
        <v>106</v>
      </c>
      <c r="BI22" s="51">
        <v>76</v>
      </c>
      <c r="BJ22" s="51">
        <v>63</v>
      </c>
      <c r="BK22" s="51">
        <v>0</v>
      </c>
      <c r="BL22" s="51">
        <v>1239</v>
      </c>
      <c r="BM22" s="51">
        <v>1</v>
      </c>
      <c r="BN22" s="51">
        <v>5</v>
      </c>
      <c r="BO22" s="51">
        <v>11</v>
      </c>
      <c r="BP22" s="51">
        <v>36</v>
      </c>
      <c r="BQ22" s="51">
        <v>36</v>
      </c>
      <c r="BR22" s="51">
        <v>96</v>
      </c>
      <c r="BS22" s="51">
        <v>218</v>
      </c>
      <c r="BT22" s="51">
        <v>378</v>
      </c>
      <c r="BU22" s="51">
        <v>497</v>
      </c>
      <c r="BV22" s="51">
        <v>529</v>
      </c>
      <c r="BW22" s="51">
        <v>347</v>
      </c>
      <c r="BX22" s="51">
        <v>183</v>
      </c>
      <c r="BY22" s="51">
        <v>129</v>
      </c>
      <c r="BZ22" s="51">
        <v>61</v>
      </c>
      <c r="CA22" s="51">
        <v>37</v>
      </c>
      <c r="CB22" s="51">
        <v>0</v>
      </c>
      <c r="CC22" s="51">
        <v>2564</v>
      </c>
      <c r="CD22" s="51">
        <v>1</v>
      </c>
      <c r="CE22" s="51">
        <v>61</v>
      </c>
      <c r="CF22" s="51">
        <v>80</v>
      </c>
      <c r="CG22" s="51">
        <v>0</v>
      </c>
      <c r="CH22" s="51">
        <v>572</v>
      </c>
      <c r="CI22" s="51">
        <v>5</v>
      </c>
      <c r="CJ22" s="51">
        <v>161</v>
      </c>
      <c r="CK22" s="51">
        <v>0</v>
      </c>
      <c r="CL22" s="51">
        <v>8</v>
      </c>
      <c r="CM22" s="51">
        <v>398</v>
      </c>
      <c r="CN22" s="51">
        <v>0</v>
      </c>
      <c r="CO22" s="51">
        <v>3228</v>
      </c>
      <c r="CP22" s="51">
        <v>32</v>
      </c>
      <c r="CQ22" s="51">
        <v>1039</v>
      </c>
      <c r="CR22" s="51">
        <v>0</v>
      </c>
      <c r="CS22" s="51">
        <v>45</v>
      </c>
      <c r="CT22" s="51">
        <v>2112</v>
      </c>
      <c r="CU22" s="51">
        <v>0</v>
      </c>
      <c r="CV22" s="51">
        <v>2</v>
      </c>
      <c r="CW22" s="51">
        <v>0</v>
      </c>
      <c r="CX22" s="51">
        <v>1</v>
      </c>
      <c r="CY22" s="51">
        <v>0</v>
      </c>
      <c r="CZ22" s="51">
        <v>0</v>
      </c>
      <c r="DA22" s="51">
        <v>1</v>
      </c>
      <c r="DB22" s="51">
        <v>0</v>
      </c>
      <c r="DC22" s="51"/>
      <c r="DD22" s="51">
        <v>28</v>
      </c>
      <c r="DE22" s="51">
        <v>1</v>
      </c>
      <c r="DF22" s="51">
        <v>0</v>
      </c>
      <c r="DG22" s="51">
        <v>1</v>
      </c>
      <c r="DH22" s="51">
        <v>26</v>
      </c>
      <c r="DI22" s="51">
        <v>28</v>
      </c>
      <c r="DJ22" s="51">
        <v>1</v>
      </c>
      <c r="DK22" s="51">
        <v>0</v>
      </c>
      <c r="DL22" s="51">
        <v>1</v>
      </c>
      <c r="DM22" s="51">
        <v>26</v>
      </c>
      <c r="DN22" s="51">
        <v>28</v>
      </c>
      <c r="DO22" s="51">
        <v>1</v>
      </c>
      <c r="DP22" s="51">
        <v>0</v>
      </c>
      <c r="DQ22" s="51">
        <v>1</v>
      </c>
      <c r="DR22" s="51">
        <v>26</v>
      </c>
      <c r="DS22" s="51">
        <v>26</v>
      </c>
      <c r="DT22" s="51">
        <v>1</v>
      </c>
      <c r="DU22" s="51">
        <v>0</v>
      </c>
      <c r="DV22" s="51">
        <v>1</v>
      </c>
      <c r="DW22" s="51">
        <v>24</v>
      </c>
      <c r="DX22" s="51">
        <v>23</v>
      </c>
      <c r="DY22" s="51">
        <v>2</v>
      </c>
      <c r="DZ22" s="51">
        <v>21</v>
      </c>
      <c r="EA22" s="51">
        <v>0</v>
      </c>
      <c r="EB22" s="51">
        <v>0</v>
      </c>
      <c r="EC22" s="51">
        <v>0</v>
      </c>
      <c r="ED22" s="52">
        <v>0.91304347826086951</v>
      </c>
      <c r="EE22" s="51">
        <v>2</v>
      </c>
      <c r="EF22" s="51">
        <v>0</v>
      </c>
      <c r="EG22" s="51">
        <v>2</v>
      </c>
      <c r="EH22" s="51">
        <v>0</v>
      </c>
      <c r="EI22" s="51">
        <v>0</v>
      </c>
      <c r="EJ22" s="51">
        <v>0</v>
      </c>
      <c r="EK22" s="52">
        <v>1</v>
      </c>
      <c r="EL22" s="51">
        <v>0</v>
      </c>
      <c r="EM22" s="51">
        <v>0</v>
      </c>
      <c r="EN22" s="51">
        <v>0</v>
      </c>
      <c r="EO22" s="51">
        <v>0</v>
      </c>
      <c r="EP22" s="51">
        <v>0</v>
      </c>
      <c r="EQ22" s="51">
        <v>0</v>
      </c>
      <c r="ER22" s="52">
        <v>0</v>
      </c>
      <c r="ES22" s="51">
        <v>1</v>
      </c>
      <c r="ET22" s="51">
        <v>0</v>
      </c>
      <c r="EU22" s="51">
        <v>1</v>
      </c>
      <c r="EV22" s="51">
        <v>0</v>
      </c>
      <c r="EW22" s="51">
        <v>0</v>
      </c>
      <c r="EX22" s="51">
        <v>0</v>
      </c>
      <c r="EY22" s="52">
        <v>1</v>
      </c>
      <c r="EZ22" s="51">
        <v>20</v>
      </c>
      <c r="FA22" s="51">
        <v>2</v>
      </c>
      <c r="FB22" s="51">
        <v>18</v>
      </c>
      <c r="FC22" s="51">
        <v>0</v>
      </c>
      <c r="FD22" s="51">
        <v>0</v>
      </c>
      <c r="FE22" s="51">
        <v>0</v>
      </c>
      <c r="FF22" s="52">
        <v>0.9</v>
      </c>
      <c r="FG22" s="51">
        <v>42</v>
      </c>
      <c r="FH22" s="51">
        <v>2</v>
      </c>
      <c r="FI22" s="51">
        <v>31</v>
      </c>
      <c r="FJ22" s="51">
        <v>0</v>
      </c>
      <c r="FK22" s="51">
        <v>3</v>
      </c>
      <c r="FL22" s="51">
        <v>9</v>
      </c>
      <c r="FM22" s="51">
        <v>0</v>
      </c>
      <c r="FN22" s="52">
        <v>0.93939393939393945</v>
      </c>
      <c r="FO22" s="51">
        <v>0</v>
      </c>
      <c r="FP22" s="51">
        <v>0</v>
      </c>
      <c r="FQ22" s="51">
        <v>0</v>
      </c>
      <c r="FR22" s="51">
        <v>0</v>
      </c>
      <c r="FS22" s="51">
        <v>0</v>
      </c>
      <c r="FT22" s="51">
        <v>0</v>
      </c>
      <c r="FU22" s="51">
        <v>0</v>
      </c>
      <c r="FV22" s="52">
        <v>0</v>
      </c>
      <c r="FW22" s="51">
        <v>0</v>
      </c>
      <c r="FX22" s="51">
        <v>0</v>
      </c>
      <c r="FY22" s="51">
        <v>0</v>
      </c>
      <c r="FZ22" s="51">
        <v>0</v>
      </c>
      <c r="GA22" s="51">
        <v>0</v>
      </c>
      <c r="GB22" s="51">
        <v>0</v>
      </c>
      <c r="GC22" s="51">
        <v>0</v>
      </c>
      <c r="GD22" s="52">
        <v>0</v>
      </c>
      <c r="GE22" s="51">
        <v>2</v>
      </c>
      <c r="GF22" s="51">
        <v>0</v>
      </c>
      <c r="GG22" s="51">
        <v>1</v>
      </c>
      <c r="GH22" s="51">
        <v>0</v>
      </c>
      <c r="GI22" s="51">
        <v>1</v>
      </c>
      <c r="GJ22" s="51">
        <v>1</v>
      </c>
      <c r="GK22" s="51">
        <v>0</v>
      </c>
      <c r="GL22" s="52">
        <v>1</v>
      </c>
      <c r="GM22" s="51">
        <v>40</v>
      </c>
      <c r="GN22" s="51">
        <v>2</v>
      </c>
      <c r="GO22" s="51">
        <v>30</v>
      </c>
      <c r="GP22" s="51">
        <v>0</v>
      </c>
      <c r="GQ22" s="51">
        <v>2</v>
      </c>
      <c r="GR22" s="51">
        <v>8</v>
      </c>
      <c r="GS22" s="51">
        <v>0</v>
      </c>
      <c r="GT22" s="53">
        <v>0.9375</v>
      </c>
      <c r="GU22" s="35"/>
    </row>
    <row r="23" spans="1:203">
      <c r="A23" s="54" t="s">
        <v>380</v>
      </c>
      <c r="B23" s="54" t="s">
        <v>328</v>
      </c>
      <c r="C23" s="54" t="s">
        <v>329</v>
      </c>
      <c r="D23" s="54">
        <v>1110111</v>
      </c>
      <c r="E23" s="55" t="s">
        <v>301</v>
      </c>
      <c r="F23" s="56">
        <v>35</v>
      </c>
      <c r="G23" s="57">
        <v>0</v>
      </c>
      <c r="H23" s="57">
        <v>0</v>
      </c>
      <c r="I23" s="57">
        <v>0</v>
      </c>
      <c r="J23" s="57">
        <v>1</v>
      </c>
      <c r="K23" s="57">
        <v>0</v>
      </c>
      <c r="L23" s="57">
        <v>0</v>
      </c>
      <c r="M23" s="57">
        <v>1</v>
      </c>
      <c r="N23" s="57">
        <v>2</v>
      </c>
      <c r="O23" s="57">
        <v>4</v>
      </c>
      <c r="P23" s="57">
        <v>3</v>
      </c>
      <c r="Q23" s="57">
        <v>3</v>
      </c>
      <c r="R23" s="57">
        <v>1</v>
      </c>
      <c r="S23" s="57">
        <v>0</v>
      </c>
      <c r="T23" s="57">
        <v>0</v>
      </c>
      <c r="U23" s="57">
        <v>0</v>
      </c>
      <c r="V23" s="57">
        <v>0</v>
      </c>
      <c r="W23" s="57">
        <v>0</v>
      </c>
      <c r="X23" s="57">
        <v>15</v>
      </c>
      <c r="Y23" s="57">
        <v>0</v>
      </c>
      <c r="Z23" s="57">
        <v>0</v>
      </c>
      <c r="AA23" s="57">
        <v>1</v>
      </c>
      <c r="AB23" s="57">
        <v>0</v>
      </c>
      <c r="AC23" s="57">
        <v>0</v>
      </c>
      <c r="AD23" s="57">
        <v>2</v>
      </c>
      <c r="AE23" s="57">
        <v>7</v>
      </c>
      <c r="AF23" s="57">
        <v>5</v>
      </c>
      <c r="AG23" s="57">
        <v>1</v>
      </c>
      <c r="AH23" s="57">
        <v>1</v>
      </c>
      <c r="AI23" s="57">
        <v>2</v>
      </c>
      <c r="AJ23" s="57">
        <v>0</v>
      </c>
      <c r="AK23" s="57">
        <v>0</v>
      </c>
      <c r="AL23" s="57">
        <v>0</v>
      </c>
      <c r="AM23" s="57">
        <v>1</v>
      </c>
      <c r="AN23" s="57">
        <v>0</v>
      </c>
      <c r="AO23" s="57">
        <v>20</v>
      </c>
      <c r="AP23" s="57">
        <v>1</v>
      </c>
      <c r="AQ23" s="57">
        <v>2</v>
      </c>
      <c r="AR23" s="57">
        <v>5</v>
      </c>
      <c r="AS23" s="57">
        <v>0</v>
      </c>
      <c r="AT23" s="57"/>
      <c r="AU23" s="57">
        <v>6281</v>
      </c>
      <c r="AV23" s="57">
        <v>0</v>
      </c>
      <c r="AW23" s="57">
        <v>1</v>
      </c>
      <c r="AX23" s="57">
        <v>12</v>
      </c>
      <c r="AY23" s="57">
        <v>22</v>
      </c>
      <c r="AZ23" s="57">
        <v>26</v>
      </c>
      <c r="BA23" s="57">
        <v>41</v>
      </c>
      <c r="BB23" s="57">
        <v>71</v>
      </c>
      <c r="BC23" s="57">
        <v>161</v>
      </c>
      <c r="BD23" s="57">
        <v>337</v>
      </c>
      <c r="BE23" s="57">
        <v>400</v>
      </c>
      <c r="BF23" s="57">
        <v>388</v>
      </c>
      <c r="BG23" s="57">
        <v>277</v>
      </c>
      <c r="BH23" s="57">
        <v>226</v>
      </c>
      <c r="BI23" s="57">
        <v>172</v>
      </c>
      <c r="BJ23" s="57">
        <v>151</v>
      </c>
      <c r="BK23" s="57">
        <v>0</v>
      </c>
      <c r="BL23" s="57">
        <v>2285</v>
      </c>
      <c r="BM23" s="57">
        <v>0</v>
      </c>
      <c r="BN23" s="57">
        <v>5</v>
      </c>
      <c r="BO23" s="57">
        <v>12</v>
      </c>
      <c r="BP23" s="57">
        <v>25</v>
      </c>
      <c r="BQ23" s="57">
        <v>44</v>
      </c>
      <c r="BR23" s="57">
        <v>110</v>
      </c>
      <c r="BS23" s="57">
        <v>280</v>
      </c>
      <c r="BT23" s="57">
        <v>441</v>
      </c>
      <c r="BU23" s="57">
        <v>693</v>
      </c>
      <c r="BV23" s="57">
        <v>746</v>
      </c>
      <c r="BW23" s="57">
        <v>616</v>
      </c>
      <c r="BX23" s="57">
        <v>426</v>
      </c>
      <c r="BY23" s="57">
        <v>306</v>
      </c>
      <c r="BZ23" s="57">
        <v>181</v>
      </c>
      <c r="CA23" s="57">
        <v>111</v>
      </c>
      <c r="CB23" s="57">
        <v>0</v>
      </c>
      <c r="CC23" s="57">
        <v>3996</v>
      </c>
      <c r="CD23" s="57">
        <v>11</v>
      </c>
      <c r="CE23" s="57">
        <v>89</v>
      </c>
      <c r="CF23" s="57">
        <v>229</v>
      </c>
      <c r="CG23" s="57">
        <v>0</v>
      </c>
      <c r="CH23" s="57">
        <v>1328</v>
      </c>
      <c r="CI23" s="57">
        <v>11</v>
      </c>
      <c r="CJ23" s="57">
        <v>455</v>
      </c>
      <c r="CK23" s="57">
        <v>0</v>
      </c>
      <c r="CL23" s="57">
        <v>9</v>
      </c>
      <c r="CM23" s="57">
        <v>853</v>
      </c>
      <c r="CN23" s="57">
        <v>0</v>
      </c>
      <c r="CO23" s="57">
        <v>4950</v>
      </c>
      <c r="CP23" s="57">
        <v>24</v>
      </c>
      <c r="CQ23" s="57">
        <v>1794</v>
      </c>
      <c r="CR23" s="57">
        <v>0</v>
      </c>
      <c r="CS23" s="57">
        <v>33</v>
      </c>
      <c r="CT23" s="57">
        <v>3099</v>
      </c>
      <c r="CU23" s="57">
        <v>0</v>
      </c>
      <c r="CV23" s="57">
        <v>0</v>
      </c>
      <c r="CW23" s="57">
        <v>0</v>
      </c>
      <c r="CX23" s="57">
        <v>0</v>
      </c>
      <c r="CY23" s="57">
        <v>0</v>
      </c>
      <c r="CZ23" s="57">
        <v>0</v>
      </c>
      <c r="DA23" s="57">
        <v>0</v>
      </c>
      <c r="DB23" s="57">
        <v>0</v>
      </c>
      <c r="DC23" s="57"/>
      <c r="DD23" s="57">
        <v>50</v>
      </c>
      <c r="DE23" s="57">
        <v>3</v>
      </c>
      <c r="DF23" s="57">
        <v>0</v>
      </c>
      <c r="DG23" s="57">
        <v>3</v>
      </c>
      <c r="DH23" s="57">
        <v>44</v>
      </c>
      <c r="DI23" s="57">
        <v>46</v>
      </c>
      <c r="DJ23" s="57">
        <v>3</v>
      </c>
      <c r="DK23" s="57">
        <v>0</v>
      </c>
      <c r="DL23" s="57">
        <v>3</v>
      </c>
      <c r="DM23" s="57">
        <v>40</v>
      </c>
      <c r="DN23" s="57">
        <v>48</v>
      </c>
      <c r="DO23" s="57">
        <v>2</v>
      </c>
      <c r="DP23" s="57">
        <v>0</v>
      </c>
      <c r="DQ23" s="57">
        <v>3</v>
      </c>
      <c r="DR23" s="57">
        <v>43</v>
      </c>
      <c r="DS23" s="57">
        <v>45</v>
      </c>
      <c r="DT23" s="57">
        <v>2</v>
      </c>
      <c r="DU23" s="57">
        <v>0</v>
      </c>
      <c r="DV23" s="57">
        <v>3</v>
      </c>
      <c r="DW23" s="57">
        <v>40</v>
      </c>
      <c r="DX23" s="57">
        <v>36</v>
      </c>
      <c r="DY23" s="57">
        <v>0</v>
      </c>
      <c r="DZ23" s="57">
        <v>35</v>
      </c>
      <c r="EA23" s="57">
        <v>0</v>
      </c>
      <c r="EB23" s="57">
        <v>1</v>
      </c>
      <c r="EC23" s="57">
        <v>0</v>
      </c>
      <c r="ED23" s="58">
        <v>1</v>
      </c>
      <c r="EE23" s="57">
        <v>2</v>
      </c>
      <c r="EF23" s="57">
        <v>0</v>
      </c>
      <c r="EG23" s="57">
        <v>2</v>
      </c>
      <c r="EH23" s="57">
        <v>0</v>
      </c>
      <c r="EI23" s="57">
        <v>0</v>
      </c>
      <c r="EJ23" s="57">
        <v>0</v>
      </c>
      <c r="EK23" s="58">
        <v>1</v>
      </c>
      <c r="EL23" s="57">
        <v>0</v>
      </c>
      <c r="EM23" s="57">
        <v>0</v>
      </c>
      <c r="EN23" s="57">
        <v>0</v>
      </c>
      <c r="EO23" s="57">
        <v>0</v>
      </c>
      <c r="EP23" s="57">
        <v>0</v>
      </c>
      <c r="EQ23" s="57">
        <v>0</v>
      </c>
      <c r="ER23" s="58">
        <v>0</v>
      </c>
      <c r="ES23" s="57">
        <v>0</v>
      </c>
      <c r="ET23" s="57">
        <v>0</v>
      </c>
      <c r="EU23" s="57">
        <v>0</v>
      </c>
      <c r="EV23" s="57">
        <v>0</v>
      </c>
      <c r="EW23" s="57">
        <v>0</v>
      </c>
      <c r="EX23" s="57">
        <v>0</v>
      </c>
      <c r="EY23" s="58">
        <v>0</v>
      </c>
      <c r="EZ23" s="57">
        <v>34</v>
      </c>
      <c r="FA23" s="57">
        <v>0</v>
      </c>
      <c r="FB23" s="57">
        <v>33</v>
      </c>
      <c r="FC23" s="57">
        <v>0</v>
      </c>
      <c r="FD23" s="57">
        <v>1</v>
      </c>
      <c r="FE23" s="57">
        <v>0</v>
      </c>
      <c r="FF23" s="58">
        <v>1</v>
      </c>
      <c r="FG23" s="57">
        <v>46</v>
      </c>
      <c r="FH23" s="57">
        <v>1</v>
      </c>
      <c r="FI23" s="57">
        <v>41</v>
      </c>
      <c r="FJ23" s="57">
        <v>0</v>
      </c>
      <c r="FK23" s="57">
        <v>2</v>
      </c>
      <c r="FL23" s="57">
        <v>4</v>
      </c>
      <c r="FM23" s="57">
        <v>0</v>
      </c>
      <c r="FN23" s="58">
        <v>0.97619047619047616</v>
      </c>
      <c r="FO23" s="57">
        <v>1</v>
      </c>
      <c r="FP23" s="57">
        <v>0</v>
      </c>
      <c r="FQ23" s="57">
        <v>1</v>
      </c>
      <c r="FR23" s="57">
        <v>0</v>
      </c>
      <c r="FS23" s="57">
        <v>0</v>
      </c>
      <c r="FT23" s="57">
        <v>0</v>
      </c>
      <c r="FU23" s="57">
        <v>0</v>
      </c>
      <c r="FV23" s="58">
        <v>1</v>
      </c>
      <c r="FW23" s="57">
        <v>1</v>
      </c>
      <c r="FX23" s="57">
        <v>0</v>
      </c>
      <c r="FY23" s="57">
        <v>1</v>
      </c>
      <c r="FZ23" s="57">
        <v>0</v>
      </c>
      <c r="GA23" s="57">
        <v>0</v>
      </c>
      <c r="GB23" s="57">
        <v>0</v>
      </c>
      <c r="GC23" s="57">
        <v>0</v>
      </c>
      <c r="GD23" s="58">
        <v>1</v>
      </c>
      <c r="GE23" s="57">
        <v>3</v>
      </c>
      <c r="GF23" s="57">
        <v>0</v>
      </c>
      <c r="GG23" s="57">
        <v>2</v>
      </c>
      <c r="GH23" s="57">
        <v>0</v>
      </c>
      <c r="GI23" s="57">
        <v>1</v>
      </c>
      <c r="GJ23" s="57">
        <v>1</v>
      </c>
      <c r="GK23" s="57">
        <v>0</v>
      </c>
      <c r="GL23" s="58">
        <v>1</v>
      </c>
      <c r="GM23" s="57">
        <v>41</v>
      </c>
      <c r="GN23" s="57">
        <v>1</v>
      </c>
      <c r="GO23" s="57">
        <v>37</v>
      </c>
      <c r="GP23" s="57">
        <v>0</v>
      </c>
      <c r="GQ23" s="57">
        <v>1</v>
      </c>
      <c r="GR23" s="57">
        <v>3</v>
      </c>
      <c r="GS23" s="57">
        <v>0</v>
      </c>
      <c r="GT23" s="59">
        <v>0.97368421052631582</v>
      </c>
      <c r="GU23" s="35"/>
    </row>
    <row r="24" spans="1:203">
      <c r="A24" s="48" t="s">
        <v>381</v>
      </c>
      <c r="B24" s="48" t="s">
        <v>330</v>
      </c>
      <c r="C24" s="48" t="s">
        <v>331</v>
      </c>
      <c r="D24" s="48">
        <v>1110507</v>
      </c>
      <c r="E24" s="49" t="s">
        <v>301</v>
      </c>
      <c r="F24" s="50">
        <v>62</v>
      </c>
      <c r="G24" s="51">
        <v>0</v>
      </c>
      <c r="H24" s="51">
        <v>0</v>
      </c>
      <c r="I24" s="51">
        <v>0</v>
      </c>
      <c r="J24" s="51">
        <v>0</v>
      </c>
      <c r="K24" s="51">
        <v>1</v>
      </c>
      <c r="L24" s="51">
        <v>1</v>
      </c>
      <c r="M24" s="51">
        <v>1</v>
      </c>
      <c r="N24" s="51">
        <v>2</v>
      </c>
      <c r="O24" s="51">
        <v>6</v>
      </c>
      <c r="P24" s="51">
        <v>3</v>
      </c>
      <c r="Q24" s="51">
        <v>1</v>
      </c>
      <c r="R24" s="51">
        <v>3</v>
      </c>
      <c r="S24" s="51">
        <v>0</v>
      </c>
      <c r="T24" s="51">
        <v>0</v>
      </c>
      <c r="U24" s="51">
        <v>0</v>
      </c>
      <c r="V24" s="51">
        <v>0</v>
      </c>
      <c r="W24" s="51">
        <v>0</v>
      </c>
      <c r="X24" s="51">
        <v>18</v>
      </c>
      <c r="Y24" s="51">
        <v>2</v>
      </c>
      <c r="Z24" s="51">
        <v>0</v>
      </c>
      <c r="AA24" s="51">
        <v>0</v>
      </c>
      <c r="AB24" s="51">
        <v>0</v>
      </c>
      <c r="AC24" s="51">
        <v>2</v>
      </c>
      <c r="AD24" s="51">
        <v>15</v>
      </c>
      <c r="AE24" s="51">
        <v>6</v>
      </c>
      <c r="AF24" s="51">
        <v>6</v>
      </c>
      <c r="AG24" s="51">
        <v>5</v>
      </c>
      <c r="AH24" s="51">
        <v>2</v>
      </c>
      <c r="AI24" s="51">
        <v>1</v>
      </c>
      <c r="AJ24" s="51">
        <v>1</v>
      </c>
      <c r="AK24" s="51">
        <v>1</v>
      </c>
      <c r="AL24" s="51">
        <v>2</v>
      </c>
      <c r="AM24" s="51">
        <v>1</v>
      </c>
      <c r="AN24" s="51">
        <v>0</v>
      </c>
      <c r="AO24" s="51">
        <v>44</v>
      </c>
      <c r="AP24" s="51">
        <v>1</v>
      </c>
      <c r="AQ24" s="51">
        <v>4</v>
      </c>
      <c r="AR24" s="51">
        <v>1</v>
      </c>
      <c r="AS24" s="51">
        <v>0</v>
      </c>
      <c r="AT24" s="51"/>
      <c r="AU24" s="51">
        <v>7716</v>
      </c>
      <c r="AV24" s="51">
        <v>0</v>
      </c>
      <c r="AW24" s="51">
        <v>9</v>
      </c>
      <c r="AX24" s="51">
        <v>52</v>
      </c>
      <c r="AY24" s="51">
        <v>66</v>
      </c>
      <c r="AZ24" s="51">
        <v>48</v>
      </c>
      <c r="BA24" s="51">
        <v>76</v>
      </c>
      <c r="BB24" s="51">
        <v>98</v>
      </c>
      <c r="BC24" s="51">
        <v>200</v>
      </c>
      <c r="BD24" s="51">
        <v>361</v>
      </c>
      <c r="BE24" s="51">
        <v>369</v>
      </c>
      <c r="BF24" s="51">
        <v>285</v>
      </c>
      <c r="BG24" s="51">
        <v>190</v>
      </c>
      <c r="BH24" s="51">
        <v>160</v>
      </c>
      <c r="BI24" s="51">
        <v>111</v>
      </c>
      <c r="BJ24" s="51">
        <v>129</v>
      </c>
      <c r="BK24" s="51">
        <v>0</v>
      </c>
      <c r="BL24" s="51">
        <v>2154</v>
      </c>
      <c r="BM24" s="51">
        <v>7</v>
      </c>
      <c r="BN24" s="51">
        <v>19</v>
      </c>
      <c r="BO24" s="51">
        <v>55</v>
      </c>
      <c r="BP24" s="51">
        <v>93</v>
      </c>
      <c r="BQ24" s="51">
        <v>83</v>
      </c>
      <c r="BR24" s="51">
        <v>288</v>
      </c>
      <c r="BS24" s="51">
        <v>556</v>
      </c>
      <c r="BT24" s="51">
        <v>783</v>
      </c>
      <c r="BU24" s="51">
        <v>1004</v>
      </c>
      <c r="BV24" s="51">
        <v>967</v>
      </c>
      <c r="BW24" s="51">
        <v>594</v>
      </c>
      <c r="BX24" s="51">
        <v>407</v>
      </c>
      <c r="BY24" s="51">
        <v>324</v>
      </c>
      <c r="BZ24" s="51">
        <v>221</v>
      </c>
      <c r="CA24" s="51">
        <v>161</v>
      </c>
      <c r="CB24" s="51">
        <v>0</v>
      </c>
      <c r="CC24" s="51">
        <v>5562</v>
      </c>
      <c r="CD24" s="51">
        <v>13</v>
      </c>
      <c r="CE24" s="51">
        <v>58</v>
      </c>
      <c r="CF24" s="51">
        <v>50</v>
      </c>
      <c r="CG24" s="51">
        <v>4</v>
      </c>
      <c r="CH24" s="51">
        <v>1514</v>
      </c>
      <c r="CI24" s="51">
        <v>27</v>
      </c>
      <c r="CJ24" s="51">
        <v>363</v>
      </c>
      <c r="CK24" s="51">
        <v>0</v>
      </c>
      <c r="CL24" s="51">
        <v>46</v>
      </c>
      <c r="CM24" s="51">
        <v>1078</v>
      </c>
      <c r="CN24" s="51">
        <v>0</v>
      </c>
      <c r="CO24" s="51">
        <v>6198</v>
      </c>
      <c r="CP24" s="51">
        <v>100</v>
      </c>
      <c r="CQ24" s="51">
        <v>1662</v>
      </c>
      <c r="CR24" s="51">
        <v>0</v>
      </c>
      <c r="CS24" s="51">
        <v>128</v>
      </c>
      <c r="CT24" s="51">
        <v>4308</v>
      </c>
      <c r="CU24" s="51">
        <v>0</v>
      </c>
      <c r="CV24" s="51">
        <v>1</v>
      </c>
      <c r="CW24" s="51">
        <v>0</v>
      </c>
      <c r="CX24" s="51">
        <v>0</v>
      </c>
      <c r="CY24" s="51">
        <v>0</v>
      </c>
      <c r="CZ24" s="51">
        <v>0</v>
      </c>
      <c r="DA24" s="51">
        <v>1</v>
      </c>
      <c r="DB24" s="51">
        <v>0</v>
      </c>
      <c r="DC24" s="51"/>
      <c r="DD24" s="51">
        <v>68</v>
      </c>
      <c r="DE24" s="51">
        <v>9</v>
      </c>
      <c r="DF24" s="51">
        <v>2</v>
      </c>
      <c r="DG24" s="51">
        <v>2</v>
      </c>
      <c r="DH24" s="51">
        <v>55</v>
      </c>
      <c r="DI24" s="51">
        <v>55</v>
      </c>
      <c r="DJ24" s="51">
        <v>3</v>
      </c>
      <c r="DK24" s="51">
        <v>2</v>
      </c>
      <c r="DL24" s="51">
        <v>2</v>
      </c>
      <c r="DM24" s="51">
        <v>48</v>
      </c>
      <c r="DN24" s="51">
        <v>67</v>
      </c>
      <c r="DO24" s="51">
        <v>9</v>
      </c>
      <c r="DP24" s="51">
        <v>2</v>
      </c>
      <c r="DQ24" s="51">
        <v>2</v>
      </c>
      <c r="DR24" s="51">
        <v>54</v>
      </c>
      <c r="DS24" s="51">
        <v>62</v>
      </c>
      <c r="DT24" s="51">
        <v>9</v>
      </c>
      <c r="DU24" s="51">
        <v>2</v>
      </c>
      <c r="DV24" s="51">
        <v>2</v>
      </c>
      <c r="DW24" s="51">
        <v>49</v>
      </c>
      <c r="DX24" s="51">
        <v>60</v>
      </c>
      <c r="DY24" s="51">
        <v>2</v>
      </c>
      <c r="DZ24" s="51">
        <v>58</v>
      </c>
      <c r="EA24" s="51">
        <v>0</v>
      </c>
      <c r="EB24" s="51">
        <v>0</v>
      </c>
      <c r="EC24" s="51">
        <v>0</v>
      </c>
      <c r="ED24" s="52">
        <v>0.96666666666666667</v>
      </c>
      <c r="EE24" s="51">
        <v>3</v>
      </c>
      <c r="EF24" s="51">
        <v>0</v>
      </c>
      <c r="EG24" s="51">
        <v>3</v>
      </c>
      <c r="EH24" s="51">
        <v>0</v>
      </c>
      <c r="EI24" s="51">
        <v>0</v>
      </c>
      <c r="EJ24" s="51">
        <v>0</v>
      </c>
      <c r="EK24" s="52">
        <v>1</v>
      </c>
      <c r="EL24" s="51">
        <v>0</v>
      </c>
      <c r="EM24" s="51">
        <v>0</v>
      </c>
      <c r="EN24" s="51">
        <v>0</v>
      </c>
      <c r="EO24" s="51">
        <v>0</v>
      </c>
      <c r="EP24" s="51">
        <v>0</v>
      </c>
      <c r="EQ24" s="51">
        <v>0</v>
      </c>
      <c r="ER24" s="52">
        <v>0</v>
      </c>
      <c r="ES24" s="51">
        <v>2</v>
      </c>
      <c r="ET24" s="51">
        <v>0</v>
      </c>
      <c r="EU24" s="51">
        <v>2</v>
      </c>
      <c r="EV24" s="51">
        <v>0</v>
      </c>
      <c r="EW24" s="51">
        <v>0</v>
      </c>
      <c r="EX24" s="51">
        <v>0</v>
      </c>
      <c r="EY24" s="52">
        <v>1</v>
      </c>
      <c r="EZ24" s="51">
        <v>55</v>
      </c>
      <c r="FA24" s="51">
        <v>2</v>
      </c>
      <c r="FB24" s="51">
        <v>53</v>
      </c>
      <c r="FC24" s="51">
        <v>0</v>
      </c>
      <c r="FD24" s="51">
        <v>0</v>
      </c>
      <c r="FE24" s="51">
        <v>0</v>
      </c>
      <c r="FF24" s="52">
        <v>0.96363636363636362</v>
      </c>
      <c r="FG24" s="51">
        <v>82</v>
      </c>
      <c r="FH24" s="51">
        <v>10</v>
      </c>
      <c r="FI24" s="51">
        <v>65</v>
      </c>
      <c r="FJ24" s="51">
        <v>0</v>
      </c>
      <c r="FK24" s="51">
        <v>10</v>
      </c>
      <c r="FL24" s="51">
        <v>7</v>
      </c>
      <c r="FM24" s="51">
        <v>0</v>
      </c>
      <c r="FN24" s="52">
        <v>0.8666666666666667</v>
      </c>
      <c r="FO24" s="51">
        <v>7</v>
      </c>
      <c r="FP24" s="51">
        <v>0</v>
      </c>
      <c r="FQ24" s="51">
        <v>7</v>
      </c>
      <c r="FR24" s="51">
        <v>0</v>
      </c>
      <c r="FS24" s="51">
        <v>0</v>
      </c>
      <c r="FT24" s="51">
        <v>0</v>
      </c>
      <c r="FU24" s="51">
        <v>0</v>
      </c>
      <c r="FV24" s="52">
        <v>1</v>
      </c>
      <c r="FW24" s="51">
        <v>2</v>
      </c>
      <c r="FX24" s="51">
        <v>0</v>
      </c>
      <c r="FY24" s="51">
        <v>2</v>
      </c>
      <c r="FZ24" s="51">
        <v>0</v>
      </c>
      <c r="GA24" s="51">
        <v>0</v>
      </c>
      <c r="GB24" s="51">
        <v>0</v>
      </c>
      <c r="GC24" s="51">
        <v>0</v>
      </c>
      <c r="GD24" s="52">
        <v>1</v>
      </c>
      <c r="GE24" s="51">
        <v>4</v>
      </c>
      <c r="GF24" s="51">
        <v>0</v>
      </c>
      <c r="GG24" s="51">
        <v>3</v>
      </c>
      <c r="GH24" s="51">
        <v>0</v>
      </c>
      <c r="GI24" s="51">
        <v>0</v>
      </c>
      <c r="GJ24" s="51">
        <v>1</v>
      </c>
      <c r="GK24" s="51">
        <v>0</v>
      </c>
      <c r="GL24" s="52">
        <v>1</v>
      </c>
      <c r="GM24" s="51">
        <v>69</v>
      </c>
      <c r="GN24" s="51">
        <v>10</v>
      </c>
      <c r="GO24" s="51">
        <v>53</v>
      </c>
      <c r="GP24" s="51">
        <v>0</v>
      </c>
      <c r="GQ24" s="51">
        <v>10</v>
      </c>
      <c r="GR24" s="51">
        <v>6</v>
      </c>
      <c r="GS24" s="51">
        <v>0</v>
      </c>
      <c r="GT24" s="53">
        <v>0.84126984126984128</v>
      </c>
      <c r="GU24" s="35"/>
    </row>
    <row r="25" spans="1:203">
      <c r="A25" s="54" t="s">
        <v>382</v>
      </c>
      <c r="B25" s="54" t="s">
        <v>332</v>
      </c>
      <c r="C25" s="54" t="s">
        <v>333</v>
      </c>
      <c r="D25" s="54">
        <v>1110508</v>
      </c>
      <c r="E25" s="55" t="s">
        <v>301</v>
      </c>
      <c r="F25" s="56">
        <v>3</v>
      </c>
      <c r="G25" s="57">
        <v>0</v>
      </c>
      <c r="H25" s="57">
        <v>0</v>
      </c>
      <c r="I25" s="57">
        <v>0</v>
      </c>
      <c r="J25" s="57">
        <v>0</v>
      </c>
      <c r="K25" s="57">
        <v>0</v>
      </c>
      <c r="L25" s="57">
        <v>0</v>
      </c>
      <c r="M25" s="57">
        <v>0</v>
      </c>
      <c r="N25" s="57">
        <v>0</v>
      </c>
      <c r="O25" s="57">
        <v>0</v>
      </c>
      <c r="P25" s="57">
        <v>1</v>
      </c>
      <c r="Q25" s="57">
        <v>0</v>
      </c>
      <c r="R25" s="57">
        <v>0</v>
      </c>
      <c r="S25" s="57">
        <v>0</v>
      </c>
      <c r="T25" s="57">
        <v>0</v>
      </c>
      <c r="U25" s="57">
        <v>0</v>
      </c>
      <c r="V25" s="57">
        <v>0</v>
      </c>
      <c r="W25" s="57">
        <v>0</v>
      </c>
      <c r="X25" s="57">
        <v>1</v>
      </c>
      <c r="Y25" s="57">
        <v>0</v>
      </c>
      <c r="Z25" s="57">
        <v>0</v>
      </c>
      <c r="AA25" s="57">
        <v>0</v>
      </c>
      <c r="AB25" s="57">
        <v>0</v>
      </c>
      <c r="AC25" s="57">
        <v>0</v>
      </c>
      <c r="AD25" s="57">
        <v>1</v>
      </c>
      <c r="AE25" s="57">
        <v>0</v>
      </c>
      <c r="AF25" s="57">
        <v>0</v>
      </c>
      <c r="AG25" s="57">
        <v>0</v>
      </c>
      <c r="AH25" s="57">
        <v>0</v>
      </c>
      <c r="AI25" s="57">
        <v>1</v>
      </c>
      <c r="AJ25" s="57">
        <v>0</v>
      </c>
      <c r="AK25" s="57">
        <v>0</v>
      </c>
      <c r="AL25" s="57">
        <v>0</v>
      </c>
      <c r="AM25" s="57">
        <v>0</v>
      </c>
      <c r="AN25" s="57">
        <v>0</v>
      </c>
      <c r="AO25" s="57">
        <v>2</v>
      </c>
      <c r="AP25" s="57">
        <v>0</v>
      </c>
      <c r="AQ25" s="57">
        <v>0</v>
      </c>
      <c r="AR25" s="57">
        <v>0</v>
      </c>
      <c r="AS25" s="57">
        <v>0</v>
      </c>
      <c r="AT25" s="57"/>
      <c r="AU25" s="57">
        <v>799</v>
      </c>
      <c r="AV25" s="57">
        <v>0</v>
      </c>
      <c r="AW25" s="57">
        <v>0</v>
      </c>
      <c r="AX25" s="57">
        <v>5</v>
      </c>
      <c r="AY25" s="57">
        <v>20</v>
      </c>
      <c r="AZ25" s="57">
        <v>43</v>
      </c>
      <c r="BA25" s="57">
        <v>12</v>
      </c>
      <c r="BB25" s="57">
        <v>18</v>
      </c>
      <c r="BC25" s="57">
        <v>33</v>
      </c>
      <c r="BD25" s="57">
        <v>54</v>
      </c>
      <c r="BE25" s="57">
        <v>46</v>
      </c>
      <c r="BF25" s="57">
        <v>40</v>
      </c>
      <c r="BG25" s="57">
        <v>21</v>
      </c>
      <c r="BH25" s="57">
        <v>17</v>
      </c>
      <c r="BI25" s="57">
        <v>13</v>
      </c>
      <c r="BJ25" s="57">
        <v>10</v>
      </c>
      <c r="BK25" s="57">
        <v>0</v>
      </c>
      <c r="BL25" s="57">
        <v>332</v>
      </c>
      <c r="BM25" s="57">
        <v>0</v>
      </c>
      <c r="BN25" s="57">
        <v>0</v>
      </c>
      <c r="BO25" s="57">
        <v>1</v>
      </c>
      <c r="BP25" s="57">
        <v>28</v>
      </c>
      <c r="BQ25" s="57">
        <v>27</v>
      </c>
      <c r="BR25" s="57">
        <v>14</v>
      </c>
      <c r="BS25" s="57">
        <v>32</v>
      </c>
      <c r="BT25" s="57">
        <v>49</v>
      </c>
      <c r="BU25" s="57">
        <v>73</v>
      </c>
      <c r="BV25" s="57">
        <v>81</v>
      </c>
      <c r="BW25" s="57">
        <v>67</v>
      </c>
      <c r="BX25" s="57">
        <v>49</v>
      </c>
      <c r="BY25" s="57">
        <v>21</v>
      </c>
      <c r="BZ25" s="57">
        <v>12</v>
      </c>
      <c r="CA25" s="57">
        <v>13</v>
      </c>
      <c r="CB25" s="57">
        <v>0</v>
      </c>
      <c r="CC25" s="57">
        <v>467</v>
      </c>
      <c r="CD25" s="57">
        <v>0</v>
      </c>
      <c r="CE25" s="57">
        <v>1</v>
      </c>
      <c r="CF25" s="57">
        <v>0</v>
      </c>
      <c r="CG25" s="57">
        <v>0</v>
      </c>
      <c r="CH25" s="57">
        <v>69</v>
      </c>
      <c r="CI25" s="57">
        <v>1</v>
      </c>
      <c r="CJ25" s="57">
        <v>31</v>
      </c>
      <c r="CK25" s="57">
        <v>0</v>
      </c>
      <c r="CL25" s="57">
        <v>2</v>
      </c>
      <c r="CM25" s="57">
        <v>35</v>
      </c>
      <c r="CN25" s="57">
        <v>0</v>
      </c>
      <c r="CO25" s="57">
        <v>727</v>
      </c>
      <c r="CP25" s="57">
        <v>24</v>
      </c>
      <c r="CQ25" s="57">
        <v>274</v>
      </c>
      <c r="CR25" s="57">
        <v>0</v>
      </c>
      <c r="CS25" s="57">
        <v>27</v>
      </c>
      <c r="CT25" s="57">
        <v>402</v>
      </c>
      <c r="CU25" s="57">
        <v>0</v>
      </c>
      <c r="CV25" s="57">
        <v>3</v>
      </c>
      <c r="CW25" s="57">
        <v>0</v>
      </c>
      <c r="CX25" s="57">
        <v>2</v>
      </c>
      <c r="CY25" s="57">
        <v>0</v>
      </c>
      <c r="CZ25" s="57">
        <v>0</v>
      </c>
      <c r="DA25" s="57">
        <v>1</v>
      </c>
      <c r="DB25" s="57">
        <v>0</v>
      </c>
      <c r="DC25" s="57"/>
      <c r="DD25" s="57">
        <v>1</v>
      </c>
      <c r="DE25" s="57">
        <v>0</v>
      </c>
      <c r="DF25" s="57">
        <v>0</v>
      </c>
      <c r="DG25" s="57">
        <v>0</v>
      </c>
      <c r="DH25" s="57">
        <v>1</v>
      </c>
      <c r="DI25" s="57">
        <v>1</v>
      </c>
      <c r="DJ25" s="57">
        <v>0</v>
      </c>
      <c r="DK25" s="57">
        <v>0</v>
      </c>
      <c r="DL25" s="57">
        <v>0</v>
      </c>
      <c r="DM25" s="57">
        <v>1</v>
      </c>
      <c r="DN25" s="57">
        <v>1</v>
      </c>
      <c r="DO25" s="57">
        <v>0</v>
      </c>
      <c r="DP25" s="57">
        <v>0</v>
      </c>
      <c r="DQ25" s="57">
        <v>0</v>
      </c>
      <c r="DR25" s="57">
        <v>1</v>
      </c>
      <c r="DS25" s="57">
        <v>1</v>
      </c>
      <c r="DT25" s="57">
        <v>0</v>
      </c>
      <c r="DU25" s="57">
        <v>0</v>
      </c>
      <c r="DV25" s="57">
        <v>0</v>
      </c>
      <c r="DW25" s="57">
        <v>1</v>
      </c>
      <c r="DX25" s="57">
        <v>8</v>
      </c>
      <c r="DY25" s="57">
        <v>1</v>
      </c>
      <c r="DZ25" s="57">
        <v>7</v>
      </c>
      <c r="EA25" s="57">
        <v>0</v>
      </c>
      <c r="EB25" s="57">
        <v>0</v>
      </c>
      <c r="EC25" s="57">
        <v>0</v>
      </c>
      <c r="ED25" s="58">
        <v>0.875</v>
      </c>
      <c r="EE25" s="57">
        <v>0</v>
      </c>
      <c r="EF25" s="57">
        <v>0</v>
      </c>
      <c r="EG25" s="57">
        <v>0</v>
      </c>
      <c r="EH25" s="57">
        <v>0</v>
      </c>
      <c r="EI25" s="57">
        <v>0</v>
      </c>
      <c r="EJ25" s="57">
        <v>0</v>
      </c>
      <c r="EK25" s="58">
        <v>0</v>
      </c>
      <c r="EL25" s="57">
        <v>0</v>
      </c>
      <c r="EM25" s="57">
        <v>0</v>
      </c>
      <c r="EN25" s="57">
        <v>0</v>
      </c>
      <c r="EO25" s="57">
        <v>0</v>
      </c>
      <c r="EP25" s="57">
        <v>0</v>
      </c>
      <c r="EQ25" s="57">
        <v>0</v>
      </c>
      <c r="ER25" s="58">
        <v>0</v>
      </c>
      <c r="ES25" s="57">
        <v>0</v>
      </c>
      <c r="ET25" s="57">
        <v>0</v>
      </c>
      <c r="EU25" s="57">
        <v>0</v>
      </c>
      <c r="EV25" s="57">
        <v>0</v>
      </c>
      <c r="EW25" s="57">
        <v>0</v>
      </c>
      <c r="EX25" s="57">
        <v>0</v>
      </c>
      <c r="EY25" s="58">
        <v>0</v>
      </c>
      <c r="EZ25" s="57">
        <v>8</v>
      </c>
      <c r="FA25" s="57">
        <v>1</v>
      </c>
      <c r="FB25" s="57">
        <v>7</v>
      </c>
      <c r="FC25" s="57">
        <v>0</v>
      </c>
      <c r="FD25" s="57">
        <v>0</v>
      </c>
      <c r="FE25" s="57">
        <v>0</v>
      </c>
      <c r="FF25" s="58">
        <v>0.875</v>
      </c>
      <c r="FG25" s="57">
        <v>6</v>
      </c>
      <c r="FH25" s="57">
        <v>0</v>
      </c>
      <c r="FI25" s="57">
        <v>5</v>
      </c>
      <c r="FJ25" s="57">
        <v>0</v>
      </c>
      <c r="FK25" s="57">
        <v>1</v>
      </c>
      <c r="FL25" s="57">
        <v>1</v>
      </c>
      <c r="FM25" s="57">
        <v>0</v>
      </c>
      <c r="FN25" s="58">
        <v>1</v>
      </c>
      <c r="FO25" s="57">
        <v>0</v>
      </c>
      <c r="FP25" s="57">
        <v>0</v>
      </c>
      <c r="FQ25" s="57">
        <v>0</v>
      </c>
      <c r="FR25" s="57">
        <v>0</v>
      </c>
      <c r="FS25" s="57">
        <v>0</v>
      </c>
      <c r="FT25" s="57">
        <v>0</v>
      </c>
      <c r="FU25" s="57">
        <v>0</v>
      </c>
      <c r="FV25" s="58">
        <v>0</v>
      </c>
      <c r="FW25" s="57">
        <v>0</v>
      </c>
      <c r="FX25" s="57">
        <v>0</v>
      </c>
      <c r="FY25" s="57">
        <v>0</v>
      </c>
      <c r="FZ25" s="57">
        <v>0</v>
      </c>
      <c r="GA25" s="57">
        <v>0</v>
      </c>
      <c r="GB25" s="57">
        <v>0</v>
      </c>
      <c r="GC25" s="57">
        <v>0</v>
      </c>
      <c r="GD25" s="58">
        <v>0</v>
      </c>
      <c r="GE25" s="57">
        <v>0</v>
      </c>
      <c r="GF25" s="57">
        <v>0</v>
      </c>
      <c r="GG25" s="57">
        <v>0</v>
      </c>
      <c r="GH25" s="57">
        <v>0</v>
      </c>
      <c r="GI25" s="57">
        <v>0</v>
      </c>
      <c r="GJ25" s="57">
        <v>0</v>
      </c>
      <c r="GK25" s="57">
        <v>0</v>
      </c>
      <c r="GL25" s="58">
        <v>0</v>
      </c>
      <c r="GM25" s="57">
        <v>6</v>
      </c>
      <c r="GN25" s="57">
        <v>0</v>
      </c>
      <c r="GO25" s="57">
        <v>5</v>
      </c>
      <c r="GP25" s="57">
        <v>0</v>
      </c>
      <c r="GQ25" s="57">
        <v>1</v>
      </c>
      <c r="GR25" s="57">
        <v>1</v>
      </c>
      <c r="GS25" s="57">
        <v>0</v>
      </c>
      <c r="GT25" s="59">
        <v>1</v>
      </c>
      <c r="GU25" s="35"/>
    </row>
    <row r="26" spans="1:203">
      <c r="A26" s="48" t="s">
        <v>383</v>
      </c>
      <c r="B26" s="48" t="s">
        <v>334</v>
      </c>
      <c r="C26" s="48" t="s">
        <v>335</v>
      </c>
      <c r="D26" s="48">
        <v>1110512</v>
      </c>
      <c r="E26" s="49" t="s">
        <v>301</v>
      </c>
      <c r="F26" s="50">
        <v>23</v>
      </c>
      <c r="G26" s="51">
        <v>0</v>
      </c>
      <c r="H26" s="51">
        <v>0</v>
      </c>
      <c r="I26" s="51">
        <v>0</v>
      </c>
      <c r="J26" s="51">
        <v>0</v>
      </c>
      <c r="K26" s="51">
        <v>0</v>
      </c>
      <c r="L26" s="51">
        <v>0</v>
      </c>
      <c r="M26" s="51">
        <v>0</v>
      </c>
      <c r="N26" s="51">
        <v>1</v>
      </c>
      <c r="O26" s="51">
        <v>1</v>
      </c>
      <c r="P26" s="51">
        <v>1</v>
      </c>
      <c r="Q26" s="51">
        <v>2</v>
      </c>
      <c r="R26" s="51">
        <v>0</v>
      </c>
      <c r="S26" s="51">
        <v>0</v>
      </c>
      <c r="T26" s="51">
        <v>1</v>
      </c>
      <c r="U26" s="51">
        <v>0</v>
      </c>
      <c r="V26" s="51">
        <v>0</v>
      </c>
      <c r="W26" s="51">
        <v>0</v>
      </c>
      <c r="X26" s="51">
        <v>6</v>
      </c>
      <c r="Y26" s="51">
        <v>0</v>
      </c>
      <c r="Z26" s="51">
        <v>0</v>
      </c>
      <c r="AA26" s="51">
        <v>0</v>
      </c>
      <c r="AB26" s="51">
        <v>0</v>
      </c>
      <c r="AC26" s="51">
        <v>2</v>
      </c>
      <c r="AD26" s="51">
        <v>2</v>
      </c>
      <c r="AE26" s="51">
        <v>2</v>
      </c>
      <c r="AF26" s="51">
        <v>3</v>
      </c>
      <c r="AG26" s="51">
        <v>3</v>
      </c>
      <c r="AH26" s="51">
        <v>3</v>
      </c>
      <c r="AI26" s="51">
        <v>1</v>
      </c>
      <c r="AJ26" s="51">
        <v>1</v>
      </c>
      <c r="AK26" s="51">
        <v>0</v>
      </c>
      <c r="AL26" s="51">
        <v>0</v>
      </c>
      <c r="AM26" s="51">
        <v>0</v>
      </c>
      <c r="AN26" s="51">
        <v>0</v>
      </c>
      <c r="AO26" s="51">
        <v>17</v>
      </c>
      <c r="AP26" s="51">
        <v>0</v>
      </c>
      <c r="AQ26" s="51">
        <v>1</v>
      </c>
      <c r="AR26" s="51">
        <v>0</v>
      </c>
      <c r="AS26" s="51">
        <v>0</v>
      </c>
      <c r="AT26" s="51"/>
      <c r="AU26" s="51">
        <v>1397</v>
      </c>
      <c r="AV26" s="51">
        <v>1</v>
      </c>
      <c r="AW26" s="51">
        <v>9</v>
      </c>
      <c r="AX26" s="51">
        <v>11</v>
      </c>
      <c r="AY26" s="51">
        <v>8</v>
      </c>
      <c r="AZ26" s="51">
        <v>9</v>
      </c>
      <c r="BA26" s="51">
        <v>10</v>
      </c>
      <c r="BB26" s="51">
        <v>32</v>
      </c>
      <c r="BC26" s="51">
        <v>58</v>
      </c>
      <c r="BD26" s="51">
        <v>80</v>
      </c>
      <c r="BE26" s="51">
        <v>72</v>
      </c>
      <c r="BF26" s="51">
        <v>52</v>
      </c>
      <c r="BG26" s="51">
        <v>30</v>
      </c>
      <c r="BH26" s="51">
        <v>16</v>
      </c>
      <c r="BI26" s="51">
        <v>21</v>
      </c>
      <c r="BJ26" s="51">
        <v>25</v>
      </c>
      <c r="BK26" s="51">
        <v>0</v>
      </c>
      <c r="BL26" s="51">
        <v>434</v>
      </c>
      <c r="BM26" s="51">
        <v>2</v>
      </c>
      <c r="BN26" s="51">
        <v>5</v>
      </c>
      <c r="BO26" s="51">
        <v>13</v>
      </c>
      <c r="BP26" s="51">
        <v>13</v>
      </c>
      <c r="BQ26" s="51">
        <v>27</v>
      </c>
      <c r="BR26" s="51">
        <v>73</v>
      </c>
      <c r="BS26" s="51">
        <v>139</v>
      </c>
      <c r="BT26" s="51">
        <v>158</v>
      </c>
      <c r="BU26" s="51">
        <v>163</v>
      </c>
      <c r="BV26" s="51">
        <v>132</v>
      </c>
      <c r="BW26" s="51">
        <v>85</v>
      </c>
      <c r="BX26" s="51">
        <v>54</v>
      </c>
      <c r="BY26" s="51">
        <v>37</v>
      </c>
      <c r="BZ26" s="51">
        <v>37</v>
      </c>
      <c r="CA26" s="51">
        <v>25</v>
      </c>
      <c r="CB26" s="51">
        <v>0</v>
      </c>
      <c r="CC26" s="51">
        <v>963</v>
      </c>
      <c r="CD26" s="51">
        <v>4</v>
      </c>
      <c r="CE26" s="51">
        <v>10</v>
      </c>
      <c r="CF26" s="51">
        <v>1</v>
      </c>
      <c r="CG26" s="51">
        <v>0</v>
      </c>
      <c r="CH26" s="51">
        <v>310</v>
      </c>
      <c r="CI26" s="51">
        <v>14</v>
      </c>
      <c r="CJ26" s="51">
        <v>83</v>
      </c>
      <c r="CK26" s="51">
        <v>0</v>
      </c>
      <c r="CL26" s="51">
        <v>10</v>
      </c>
      <c r="CM26" s="51">
        <v>203</v>
      </c>
      <c r="CN26" s="51">
        <v>0</v>
      </c>
      <c r="CO26" s="51">
        <v>1086</v>
      </c>
      <c r="CP26" s="51">
        <v>15</v>
      </c>
      <c r="CQ26" s="51">
        <v>322</v>
      </c>
      <c r="CR26" s="51">
        <v>0</v>
      </c>
      <c r="CS26" s="51">
        <v>23</v>
      </c>
      <c r="CT26" s="51">
        <v>726</v>
      </c>
      <c r="CU26" s="51">
        <v>0</v>
      </c>
      <c r="CV26" s="51">
        <v>1</v>
      </c>
      <c r="CW26" s="51">
        <v>0</v>
      </c>
      <c r="CX26" s="51">
        <v>0</v>
      </c>
      <c r="CY26" s="51">
        <v>0</v>
      </c>
      <c r="CZ26" s="51">
        <v>0</v>
      </c>
      <c r="DA26" s="51">
        <v>1</v>
      </c>
      <c r="DB26" s="51">
        <v>0</v>
      </c>
      <c r="DC26" s="51"/>
      <c r="DD26" s="51">
        <v>26</v>
      </c>
      <c r="DE26" s="51">
        <v>1</v>
      </c>
      <c r="DF26" s="51">
        <v>0</v>
      </c>
      <c r="DG26" s="51">
        <v>1</v>
      </c>
      <c r="DH26" s="51">
        <v>24</v>
      </c>
      <c r="DI26" s="51">
        <v>26</v>
      </c>
      <c r="DJ26" s="51">
        <v>1</v>
      </c>
      <c r="DK26" s="51">
        <v>0</v>
      </c>
      <c r="DL26" s="51">
        <v>1</v>
      </c>
      <c r="DM26" s="51">
        <v>24</v>
      </c>
      <c r="DN26" s="51">
        <v>26</v>
      </c>
      <c r="DO26" s="51">
        <v>1</v>
      </c>
      <c r="DP26" s="51">
        <v>0</v>
      </c>
      <c r="DQ26" s="51">
        <v>1</v>
      </c>
      <c r="DR26" s="51">
        <v>24</v>
      </c>
      <c r="DS26" s="51">
        <v>26</v>
      </c>
      <c r="DT26" s="51">
        <v>1</v>
      </c>
      <c r="DU26" s="51">
        <v>0</v>
      </c>
      <c r="DV26" s="51">
        <v>1</v>
      </c>
      <c r="DW26" s="51">
        <v>24</v>
      </c>
      <c r="DX26" s="51">
        <v>22</v>
      </c>
      <c r="DY26" s="51">
        <v>2</v>
      </c>
      <c r="DZ26" s="51">
        <v>16</v>
      </c>
      <c r="EA26" s="51">
        <v>0</v>
      </c>
      <c r="EB26" s="51">
        <v>4</v>
      </c>
      <c r="EC26" s="51">
        <v>0</v>
      </c>
      <c r="ED26" s="52">
        <v>0.88888888888888884</v>
      </c>
      <c r="EE26" s="51">
        <v>3</v>
      </c>
      <c r="EF26" s="51">
        <v>0</v>
      </c>
      <c r="EG26" s="51">
        <v>3</v>
      </c>
      <c r="EH26" s="51">
        <v>0</v>
      </c>
      <c r="EI26" s="51">
        <v>0</v>
      </c>
      <c r="EJ26" s="51">
        <v>0</v>
      </c>
      <c r="EK26" s="52">
        <v>1</v>
      </c>
      <c r="EL26" s="51">
        <v>0</v>
      </c>
      <c r="EM26" s="51">
        <v>0</v>
      </c>
      <c r="EN26" s="51">
        <v>0</v>
      </c>
      <c r="EO26" s="51">
        <v>0</v>
      </c>
      <c r="EP26" s="51">
        <v>0</v>
      </c>
      <c r="EQ26" s="51">
        <v>0</v>
      </c>
      <c r="ER26" s="52">
        <v>0</v>
      </c>
      <c r="ES26" s="51">
        <v>1</v>
      </c>
      <c r="ET26" s="51">
        <v>1</v>
      </c>
      <c r="EU26" s="51">
        <v>0</v>
      </c>
      <c r="EV26" s="51">
        <v>0</v>
      </c>
      <c r="EW26" s="51">
        <v>0</v>
      </c>
      <c r="EX26" s="51">
        <v>0</v>
      </c>
      <c r="EY26" s="52">
        <v>0</v>
      </c>
      <c r="EZ26" s="51">
        <v>18</v>
      </c>
      <c r="FA26" s="51">
        <v>1</v>
      </c>
      <c r="FB26" s="51">
        <v>13</v>
      </c>
      <c r="FC26" s="51">
        <v>0</v>
      </c>
      <c r="FD26" s="51">
        <v>4</v>
      </c>
      <c r="FE26" s="51">
        <v>0</v>
      </c>
      <c r="FF26" s="52">
        <v>0.9285714285714286</v>
      </c>
      <c r="FG26" s="51">
        <v>23</v>
      </c>
      <c r="FH26" s="51">
        <v>1</v>
      </c>
      <c r="FI26" s="51">
        <v>14</v>
      </c>
      <c r="FJ26" s="51">
        <v>0</v>
      </c>
      <c r="FK26" s="51">
        <v>1</v>
      </c>
      <c r="FL26" s="51">
        <v>8</v>
      </c>
      <c r="FM26" s="51">
        <v>0</v>
      </c>
      <c r="FN26" s="52">
        <v>0.93333333333333335</v>
      </c>
      <c r="FO26" s="51">
        <v>0</v>
      </c>
      <c r="FP26" s="51">
        <v>0</v>
      </c>
      <c r="FQ26" s="51">
        <v>0</v>
      </c>
      <c r="FR26" s="51">
        <v>0</v>
      </c>
      <c r="FS26" s="51">
        <v>0</v>
      </c>
      <c r="FT26" s="51">
        <v>0</v>
      </c>
      <c r="FU26" s="51">
        <v>0</v>
      </c>
      <c r="FV26" s="52">
        <v>0</v>
      </c>
      <c r="FW26" s="51">
        <v>0</v>
      </c>
      <c r="FX26" s="51">
        <v>0</v>
      </c>
      <c r="FY26" s="51">
        <v>0</v>
      </c>
      <c r="FZ26" s="51">
        <v>0</v>
      </c>
      <c r="GA26" s="51">
        <v>0</v>
      </c>
      <c r="GB26" s="51">
        <v>0</v>
      </c>
      <c r="GC26" s="51">
        <v>0</v>
      </c>
      <c r="GD26" s="52">
        <v>0</v>
      </c>
      <c r="GE26" s="51">
        <v>1</v>
      </c>
      <c r="GF26" s="51">
        <v>0</v>
      </c>
      <c r="GG26" s="51">
        <v>1</v>
      </c>
      <c r="GH26" s="51">
        <v>0</v>
      </c>
      <c r="GI26" s="51">
        <v>0</v>
      </c>
      <c r="GJ26" s="51">
        <v>0</v>
      </c>
      <c r="GK26" s="51">
        <v>0</v>
      </c>
      <c r="GL26" s="52">
        <v>1</v>
      </c>
      <c r="GM26" s="51">
        <v>22</v>
      </c>
      <c r="GN26" s="51">
        <v>1</v>
      </c>
      <c r="GO26" s="51">
        <v>13</v>
      </c>
      <c r="GP26" s="51">
        <v>0</v>
      </c>
      <c r="GQ26" s="51">
        <v>1</v>
      </c>
      <c r="GR26" s="51">
        <v>8</v>
      </c>
      <c r="GS26" s="51">
        <v>0</v>
      </c>
      <c r="GT26" s="53">
        <v>0.9285714285714286</v>
      </c>
      <c r="GU26" s="35"/>
    </row>
    <row r="27" spans="1:203">
      <c r="A27" s="54" t="s">
        <v>384</v>
      </c>
      <c r="B27" s="54" t="s">
        <v>336</v>
      </c>
      <c r="C27" s="54" t="s">
        <v>337</v>
      </c>
      <c r="D27" s="54">
        <v>1110514</v>
      </c>
      <c r="E27" s="55" t="s">
        <v>301</v>
      </c>
      <c r="F27" s="56">
        <v>36</v>
      </c>
      <c r="G27" s="57">
        <v>0</v>
      </c>
      <c r="H27" s="57">
        <v>0</v>
      </c>
      <c r="I27" s="57">
        <v>0</v>
      </c>
      <c r="J27" s="57">
        <v>0</v>
      </c>
      <c r="K27" s="57">
        <v>0</v>
      </c>
      <c r="L27" s="57">
        <v>0</v>
      </c>
      <c r="M27" s="57">
        <v>0</v>
      </c>
      <c r="N27" s="57">
        <v>0</v>
      </c>
      <c r="O27" s="57">
        <v>3</v>
      </c>
      <c r="P27" s="57">
        <v>2</v>
      </c>
      <c r="Q27" s="57">
        <v>4</v>
      </c>
      <c r="R27" s="57">
        <v>1</v>
      </c>
      <c r="S27" s="57">
        <v>1</v>
      </c>
      <c r="T27" s="57">
        <v>0</v>
      </c>
      <c r="U27" s="57">
        <v>1</v>
      </c>
      <c r="V27" s="57">
        <v>0</v>
      </c>
      <c r="W27" s="57">
        <v>0</v>
      </c>
      <c r="X27" s="57">
        <v>12</v>
      </c>
      <c r="Y27" s="57">
        <v>0</v>
      </c>
      <c r="Z27" s="57">
        <v>0</v>
      </c>
      <c r="AA27" s="57">
        <v>0</v>
      </c>
      <c r="AB27" s="57">
        <v>0</v>
      </c>
      <c r="AC27" s="57">
        <v>2</v>
      </c>
      <c r="AD27" s="57">
        <v>4</v>
      </c>
      <c r="AE27" s="57">
        <v>7</v>
      </c>
      <c r="AF27" s="57">
        <v>2</v>
      </c>
      <c r="AG27" s="57">
        <v>1</v>
      </c>
      <c r="AH27" s="57">
        <v>2</v>
      </c>
      <c r="AI27" s="57">
        <v>1</v>
      </c>
      <c r="AJ27" s="57">
        <v>1</v>
      </c>
      <c r="AK27" s="57">
        <v>2</v>
      </c>
      <c r="AL27" s="57">
        <v>0</v>
      </c>
      <c r="AM27" s="57">
        <v>2</v>
      </c>
      <c r="AN27" s="57">
        <v>0</v>
      </c>
      <c r="AO27" s="57">
        <v>24</v>
      </c>
      <c r="AP27" s="57">
        <v>0</v>
      </c>
      <c r="AQ27" s="57">
        <v>0</v>
      </c>
      <c r="AR27" s="57">
        <v>0</v>
      </c>
      <c r="AS27" s="57">
        <v>0</v>
      </c>
      <c r="AT27" s="57"/>
      <c r="AU27" s="57">
        <v>2644</v>
      </c>
      <c r="AV27" s="57">
        <v>0</v>
      </c>
      <c r="AW27" s="57">
        <v>7</v>
      </c>
      <c r="AX27" s="57">
        <v>20</v>
      </c>
      <c r="AY27" s="57">
        <v>26</v>
      </c>
      <c r="AZ27" s="57">
        <v>21</v>
      </c>
      <c r="BA27" s="57">
        <v>19</v>
      </c>
      <c r="BB27" s="57">
        <v>50</v>
      </c>
      <c r="BC27" s="57">
        <v>107</v>
      </c>
      <c r="BD27" s="57">
        <v>169</v>
      </c>
      <c r="BE27" s="57">
        <v>116</v>
      </c>
      <c r="BF27" s="57">
        <v>97</v>
      </c>
      <c r="BG27" s="57">
        <v>73</v>
      </c>
      <c r="BH27" s="57">
        <v>49</v>
      </c>
      <c r="BI27" s="57">
        <v>36</v>
      </c>
      <c r="BJ27" s="57">
        <v>27</v>
      </c>
      <c r="BK27" s="57">
        <v>0</v>
      </c>
      <c r="BL27" s="57">
        <v>817</v>
      </c>
      <c r="BM27" s="57">
        <v>0</v>
      </c>
      <c r="BN27" s="57">
        <v>14</v>
      </c>
      <c r="BO27" s="57">
        <v>28</v>
      </c>
      <c r="BP27" s="57">
        <v>27</v>
      </c>
      <c r="BQ27" s="57">
        <v>48</v>
      </c>
      <c r="BR27" s="57">
        <v>144</v>
      </c>
      <c r="BS27" s="57">
        <v>245</v>
      </c>
      <c r="BT27" s="57">
        <v>291</v>
      </c>
      <c r="BU27" s="57">
        <v>322</v>
      </c>
      <c r="BV27" s="57">
        <v>235</v>
      </c>
      <c r="BW27" s="57">
        <v>153</v>
      </c>
      <c r="BX27" s="57">
        <v>114</v>
      </c>
      <c r="BY27" s="57">
        <v>95</v>
      </c>
      <c r="BZ27" s="57">
        <v>60</v>
      </c>
      <c r="CA27" s="57">
        <v>51</v>
      </c>
      <c r="CB27" s="57">
        <v>0</v>
      </c>
      <c r="CC27" s="57">
        <v>1827</v>
      </c>
      <c r="CD27" s="57">
        <v>1</v>
      </c>
      <c r="CE27" s="57">
        <v>3</v>
      </c>
      <c r="CF27" s="57">
        <v>7</v>
      </c>
      <c r="CG27" s="57">
        <v>1</v>
      </c>
      <c r="CH27" s="57">
        <v>510</v>
      </c>
      <c r="CI27" s="57">
        <v>9</v>
      </c>
      <c r="CJ27" s="57">
        <v>120</v>
      </c>
      <c r="CK27" s="57">
        <v>0</v>
      </c>
      <c r="CL27" s="57">
        <v>16</v>
      </c>
      <c r="CM27" s="57">
        <v>365</v>
      </c>
      <c r="CN27" s="57">
        <v>0</v>
      </c>
      <c r="CO27" s="57">
        <v>2131</v>
      </c>
      <c r="CP27" s="57">
        <v>44</v>
      </c>
      <c r="CQ27" s="57">
        <v>642</v>
      </c>
      <c r="CR27" s="57">
        <v>0</v>
      </c>
      <c r="CS27" s="57">
        <v>53</v>
      </c>
      <c r="CT27" s="57">
        <v>1392</v>
      </c>
      <c r="CU27" s="57">
        <v>0</v>
      </c>
      <c r="CV27" s="57">
        <v>0</v>
      </c>
      <c r="CW27" s="57">
        <v>0</v>
      </c>
      <c r="CX27" s="57">
        <v>0</v>
      </c>
      <c r="CY27" s="57">
        <v>0</v>
      </c>
      <c r="CZ27" s="57">
        <v>0</v>
      </c>
      <c r="DA27" s="57">
        <v>0</v>
      </c>
      <c r="DB27" s="57">
        <v>0</v>
      </c>
      <c r="DC27" s="57"/>
      <c r="DD27" s="57">
        <v>36</v>
      </c>
      <c r="DE27" s="57">
        <v>5</v>
      </c>
      <c r="DF27" s="57">
        <v>2</v>
      </c>
      <c r="DG27" s="57">
        <v>1</v>
      </c>
      <c r="DH27" s="57">
        <v>28</v>
      </c>
      <c r="DI27" s="57">
        <v>34</v>
      </c>
      <c r="DJ27" s="57">
        <v>5</v>
      </c>
      <c r="DK27" s="57">
        <v>2</v>
      </c>
      <c r="DL27" s="57">
        <v>1</v>
      </c>
      <c r="DM27" s="57">
        <v>26</v>
      </c>
      <c r="DN27" s="57">
        <v>36</v>
      </c>
      <c r="DO27" s="57">
        <v>5</v>
      </c>
      <c r="DP27" s="57">
        <v>2</v>
      </c>
      <c r="DQ27" s="57">
        <v>1</v>
      </c>
      <c r="DR27" s="57">
        <v>28</v>
      </c>
      <c r="DS27" s="57">
        <v>27</v>
      </c>
      <c r="DT27" s="57">
        <v>5</v>
      </c>
      <c r="DU27" s="57">
        <v>2</v>
      </c>
      <c r="DV27" s="57">
        <v>1</v>
      </c>
      <c r="DW27" s="57">
        <v>19</v>
      </c>
      <c r="DX27" s="57">
        <v>23</v>
      </c>
      <c r="DY27" s="57">
        <v>0</v>
      </c>
      <c r="DZ27" s="57">
        <v>23</v>
      </c>
      <c r="EA27" s="57">
        <v>0</v>
      </c>
      <c r="EB27" s="57">
        <v>0</v>
      </c>
      <c r="EC27" s="57">
        <v>0</v>
      </c>
      <c r="ED27" s="58">
        <v>1</v>
      </c>
      <c r="EE27" s="57">
        <v>3</v>
      </c>
      <c r="EF27" s="57">
        <v>0</v>
      </c>
      <c r="EG27" s="57">
        <v>3</v>
      </c>
      <c r="EH27" s="57">
        <v>0</v>
      </c>
      <c r="EI27" s="57">
        <v>0</v>
      </c>
      <c r="EJ27" s="57">
        <v>0</v>
      </c>
      <c r="EK27" s="58">
        <v>1</v>
      </c>
      <c r="EL27" s="57">
        <v>0</v>
      </c>
      <c r="EM27" s="57">
        <v>0</v>
      </c>
      <c r="EN27" s="57">
        <v>0</v>
      </c>
      <c r="EO27" s="57">
        <v>0</v>
      </c>
      <c r="EP27" s="57">
        <v>0</v>
      </c>
      <c r="EQ27" s="57">
        <v>0</v>
      </c>
      <c r="ER27" s="58">
        <v>0</v>
      </c>
      <c r="ES27" s="57">
        <v>0</v>
      </c>
      <c r="ET27" s="57">
        <v>0</v>
      </c>
      <c r="EU27" s="57">
        <v>0</v>
      </c>
      <c r="EV27" s="57">
        <v>0</v>
      </c>
      <c r="EW27" s="57">
        <v>0</v>
      </c>
      <c r="EX27" s="57">
        <v>0</v>
      </c>
      <c r="EY27" s="58">
        <v>0</v>
      </c>
      <c r="EZ27" s="57">
        <v>20</v>
      </c>
      <c r="FA27" s="57">
        <v>0</v>
      </c>
      <c r="FB27" s="57">
        <v>20</v>
      </c>
      <c r="FC27" s="57">
        <v>0</v>
      </c>
      <c r="FD27" s="57">
        <v>0</v>
      </c>
      <c r="FE27" s="57">
        <v>0</v>
      </c>
      <c r="FF27" s="58">
        <v>1</v>
      </c>
      <c r="FG27" s="57">
        <v>39</v>
      </c>
      <c r="FH27" s="57">
        <v>2</v>
      </c>
      <c r="FI27" s="57">
        <v>27</v>
      </c>
      <c r="FJ27" s="57">
        <v>0</v>
      </c>
      <c r="FK27" s="57">
        <v>0</v>
      </c>
      <c r="FL27" s="57">
        <v>10</v>
      </c>
      <c r="FM27" s="57">
        <v>0</v>
      </c>
      <c r="FN27" s="58">
        <v>0.93103448275862066</v>
      </c>
      <c r="FO27" s="57">
        <v>3</v>
      </c>
      <c r="FP27" s="57">
        <v>0</v>
      </c>
      <c r="FQ27" s="57">
        <v>2</v>
      </c>
      <c r="FR27" s="57">
        <v>0</v>
      </c>
      <c r="FS27" s="57">
        <v>0</v>
      </c>
      <c r="FT27" s="57">
        <v>1</v>
      </c>
      <c r="FU27" s="57">
        <v>0</v>
      </c>
      <c r="FV27" s="58">
        <v>1</v>
      </c>
      <c r="FW27" s="57">
        <v>0</v>
      </c>
      <c r="FX27" s="57">
        <v>0</v>
      </c>
      <c r="FY27" s="57">
        <v>0</v>
      </c>
      <c r="FZ27" s="57">
        <v>0</v>
      </c>
      <c r="GA27" s="57">
        <v>0</v>
      </c>
      <c r="GB27" s="57">
        <v>0</v>
      </c>
      <c r="GC27" s="57">
        <v>0</v>
      </c>
      <c r="GD27" s="58">
        <v>0</v>
      </c>
      <c r="GE27" s="57">
        <v>3</v>
      </c>
      <c r="GF27" s="57">
        <v>0</v>
      </c>
      <c r="GG27" s="57">
        <v>3</v>
      </c>
      <c r="GH27" s="57">
        <v>0</v>
      </c>
      <c r="GI27" s="57">
        <v>0</v>
      </c>
      <c r="GJ27" s="57">
        <v>0</v>
      </c>
      <c r="GK27" s="57">
        <v>0</v>
      </c>
      <c r="GL27" s="58">
        <v>1</v>
      </c>
      <c r="GM27" s="57">
        <v>33</v>
      </c>
      <c r="GN27" s="57">
        <v>2</v>
      </c>
      <c r="GO27" s="57">
        <v>22</v>
      </c>
      <c r="GP27" s="57">
        <v>0</v>
      </c>
      <c r="GQ27" s="57">
        <v>0</v>
      </c>
      <c r="GR27" s="57">
        <v>9</v>
      </c>
      <c r="GS27" s="57">
        <v>0</v>
      </c>
      <c r="GT27" s="59">
        <v>0.91666666666666663</v>
      </c>
      <c r="GU27" s="35"/>
    </row>
    <row r="28" spans="1:203">
      <c r="A28" s="48" t="s">
        <v>385</v>
      </c>
      <c r="B28" s="48" t="s">
        <v>338</v>
      </c>
      <c r="C28" s="48" t="s">
        <v>339</v>
      </c>
      <c r="D28" s="48">
        <v>1110511</v>
      </c>
      <c r="E28" s="49" t="s">
        <v>301</v>
      </c>
      <c r="F28" s="50">
        <v>22</v>
      </c>
      <c r="G28" s="51">
        <v>0</v>
      </c>
      <c r="H28" s="51">
        <v>0</v>
      </c>
      <c r="I28" s="51">
        <v>0</v>
      </c>
      <c r="J28" s="51">
        <v>1</v>
      </c>
      <c r="K28" s="51">
        <v>0</v>
      </c>
      <c r="L28" s="51">
        <v>0</v>
      </c>
      <c r="M28" s="51">
        <v>1</v>
      </c>
      <c r="N28" s="51">
        <v>0</v>
      </c>
      <c r="O28" s="51">
        <v>3</v>
      </c>
      <c r="P28" s="51">
        <v>2</v>
      </c>
      <c r="Q28" s="51">
        <v>2</v>
      </c>
      <c r="R28" s="51">
        <v>0</v>
      </c>
      <c r="S28" s="51">
        <v>0</v>
      </c>
      <c r="T28" s="51">
        <v>1</v>
      </c>
      <c r="U28" s="51">
        <v>0</v>
      </c>
      <c r="V28" s="51">
        <v>0</v>
      </c>
      <c r="W28" s="51">
        <v>0</v>
      </c>
      <c r="X28" s="51">
        <v>10</v>
      </c>
      <c r="Y28" s="51">
        <v>0</v>
      </c>
      <c r="Z28" s="51">
        <v>0</v>
      </c>
      <c r="AA28" s="51">
        <v>1</v>
      </c>
      <c r="AB28" s="51">
        <v>0</v>
      </c>
      <c r="AC28" s="51">
        <v>1</v>
      </c>
      <c r="AD28" s="51">
        <v>1</v>
      </c>
      <c r="AE28" s="51">
        <v>4</v>
      </c>
      <c r="AF28" s="51">
        <v>0</v>
      </c>
      <c r="AG28" s="51">
        <v>2</v>
      </c>
      <c r="AH28" s="51">
        <v>2</v>
      </c>
      <c r="AI28" s="51">
        <v>0</v>
      </c>
      <c r="AJ28" s="51">
        <v>1</v>
      </c>
      <c r="AK28" s="51">
        <v>0</v>
      </c>
      <c r="AL28" s="51">
        <v>0</v>
      </c>
      <c r="AM28" s="51">
        <v>0</v>
      </c>
      <c r="AN28" s="51">
        <v>0</v>
      </c>
      <c r="AO28" s="51">
        <v>12</v>
      </c>
      <c r="AP28" s="51">
        <v>0</v>
      </c>
      <c r="AQ28" s="51">
        <v>0</v>
      </c>
      <c r="AR28" s="51">
        <v>0</v>
      </c>
      <c r="AS28" s="51">
        <v>0</v>
      </c>
      <c r="AT28" s="51"/>
      <c r="AU28" s="51">
        <v>2953</v>
      </c>
      <c r="AV28" s="51">
        <v>0</v>
      </c>
      <c r="AW28" s="51">
        <v>5</v>
      </c>
      <c r="AX28" s="51">
        <v>30</v>
      </c>
      <c r="AY28" s="51">
        <v>29</v>
      </c>
      <c r="AZ28" s="51">
        <v>32</v>
      </c>
      <c r="BA28" s="51">
        <v>22</v>
      </c>
      <c r="BB28" s="51">
        <v>25</v>
      </c>
      <c r="BC28" s="51">
        <v>97</v>
      </c>
      <c r="BD28" s="51">
        <v>149</v>
      </c>
      <c r="BE28" s="51">
        <v>131</v>
      </c>
      <c r="BF28" s="51">
        <v>109</v>
      </c>
      <c r="BG28" s="51">
        <v>69</v>
      </c>
      <c r="BH28" s="51">
        <v>54</v>
      </c>
      <c r="BI28" s="51">
        <v>32</v>
      </c>
      <c r="BJ28" s="51">
        <v>16</v>
      </c>
      <c r="BK28" s="51">
        <v>0</v>
      </c>
      <c r="BL28" s="51">
        <v>800</v>
      </c>
      <c r="BM28" s="51">
        <v>0</v>
      </c>
      <c r="BN28" s="51">
        <v>7</v>
      </c>
      <c r="BO28" s="51">
        <v>34</v>
      </c>
      <c r="BP28" s="51">
        <v>44</v>
      </c>
      <c r="BQ28" s="51">
        <v>61</v>
      </c>
      <c r="BR28" s="51">
        <v>170</v>
      </c>
      <c r="BS28" s="51">
        <v>232</v>
      </c>
      <c r="BT28" s="51">
        <v>304</v>
      </c>
      <c r="BU28" s="51">
        <v>355</v>
      </c>
      <c r="BV28" s="51">
        <v>382</v>
      </c>
      <c r="BW28" s="51">
        <v>242</v>
      </c>
      <c r="BX28" s="51">
        <v>142</v>
      </c>
      <c r="BY28" s="51">
        <v>89</v>
      </c>
      <c r="BZ28" s="51">
        <v>51</v>
      </c>
      <c r="CA28" s="51">
        <v>40</v>
      </c>
      <c r="CB28" s="51">
        <v>0</v>
      </c>
      <c r="CC28" s="51">
        <v>2153</v>
      </c>
      <c r="CD28" s="51">
        <v>0</v>
      </c>
      <c r="CE28" s="51">
        <v>3</v>
      </c>
      <c r="CF28" s="51">
        <v>2</v>
      </c>
      <c r="CG28" s="51">
        <v>0</v>
      </c>
      <c r="CH28" s="51">
        <v>695</v>
      </c>
      <c r="CI28" s="51">
        <v>13</v>
      </c>
      <c r="CJ28" s="51">
        <v>166</v>
      </c>
      <c r="CK28" s="51">
        <v>0</v>
      </c>
      <c r="CL28" s="51">
        <v>14</v>
      </c>
      <c r="CM28" s="51">
        <v>502</v>
      </c>
      <c r="CN28" s="51">
        <v>0</v>
      </c>
      <c r="CO28" s="51">
        <v>2257</v>
      </c>
      <c r="CP28" s="51">
        <v>51</v>
      </c>
      <c r="CQ28" s="51">
        <v>570</v>
      </c>
      <c r="CR28" s="51">
        <v>0</v>
      </c>
      <c r="CS28" s="51">
        <v>71</v>
      </c>
      <c r="CT28" s="51">
        <v>1565</v>
      </c>
      <c r="CU28" s="51">
        <v>0</v>
      </c>
      <c r="CV28" s="51">
        <v>0</v>
      </c>
      <c r="CW28" s="51">
        <v>0</v>
      </c>
      <c r="CX28" s="51">
        <v>0</v>
      </c>
      <c r="CY28" s="51">
        <v>0</v>
      </c>
      <c r="CZ28" s="51">
        <v>0</v>
      </c>
      <c r="DA28" s="51">
        <v>0</v>
      </c>
      <c r="DB28" s="51">
        <v>0</v>
      </c>
      <c r="DC28" s="51"/>
      <c r="DD28" s="51">
        <v>31</v>
      </c>
      <c r="DE28" s="51">
        <v>4</v>
      </c>
      <c r="DF28" s="51">
        <v>0</v>
      </c>
      <c r="DG28" s="51">
        <v>0</v>
      </c>
      <c r="DH28" s="51">
        <v>27</v>
      </c>
      <c r="DI28" s="51">
        <v>24</v>
      </c>
      <c r="DJ28" s="51">
        <v>4</v>
      </c>
      <c r="DK28" s="51">
        <v>0</v>
      </c>
      <c r="DL28" s="51">
        <v>0</v>
      </c>
      <c r="DM28" s="51">
        <v>20</v>
      </c>
      <c r="DN28" s="51">
        <v>31</v>
      </c>
      <c r="DO28" s="51">
        <v>4</v>
      </c>
      <c r="DP28" s="51">
        <v>0</v>
      </c>
      <c r="DQ28" s="51">
        <v>0</v>
      </c>
      <c r="DR28" s="51">
        <v>27</v>
      </c>
      <c r="DS28" s="51">
        <v>31</v>
      </c>
      <c r="DT28" s="51">
        <v>4</v>
      </c>
      <c r="DU28" s="51">
        <v>0</v>
      </c>
      <c r="DV28" s="51">
        <v>0</v>
      </c>
      <c r="DW28" s="51">
        <v>27</v>
      </c>
      <c r="DX28" s="51">
        <v>27</v>
      </c>
      <c r="DY28" s="51">
        <v>1</v>
      </c>
      <c r="DZ28" s="51">
        <v>26</v>
      </c>
      <c r="EA28" s="51">
        <v>0</v>
      </c>
      <c r="EB28" s="51">
        <v>0</v>
      </c>
      <c r="EC28" s="51">
        <v>0</v>
      </c>
      <c r="ED28" s="52">
        <v>0.96296296296296291</v>
      </c>
      <c r="EE28" s="51">
        <v>4</v>
      </c>
      <c r="EF28" s="51">
        <v>0</v>
      </c>
      <c r="EG28" s="51">
        <v>4</v>
      </c>
      <c r="EH28" s="51">
        <v>0</v>
      </c>
      <c r="EI28" s="51">
        <v>0</v>
      </c>
      <c r="EJ28" s="51">
        <v>0</v>
      </c>
      <c r="EK28" s="52">
        <v>1</v>
      </c>
      <c r="EL28" s="51">
        <v>2</v>
      </c>
      <c r="EM28" s="51">
        <v>0</v>
      </c>
      <c r="EN28" s="51">
        <v>2</v>
      </c>
      <c r="EO28" s="51">
        <v>0</v>
      </c>
      <c r="EP28" s="51">
        <v>0</v>
      </c>
      <c r="EQ28" s="51">
        <v>0</v>
      </c>
      <c r="ER28" s="52">
        <v>1</v>
      </c>
      <c r="ES28" s="51">
        <v>4</v>
      </c>
      <c r="ET28" s="51">
        <v>0</v>
      </c>
      <c r="EU28" s="51">
        <v>4</v>
      </c>
      <c r="EV28" s="51">
        <v>0</v>
      </c>
      <c r="EW28" s="51">
        <v>0</v>
      </c>
      <c r="EX28" s="51">
        <v>0</v>
      </c>
      <c r="EY28" s="52">
        <v>1</v>
      </c>
      <c r="EZ28" s="51">
        <v>17</v>
      </c>
      <c r="FA28" s="51">
        <v>1</v>
      </c>
      <c r="FB28" s="51">
        <v>16</v>
      </c>
      <c r="FC28" s="51">
        <v>0</v>
      </c>
      <c r="FD28" s="51">
        <v>0</v>
      </c>
      <c r="FE28" s="51">
        <v>0</v>
      </c>
      <c r="FF28" s="52">
        <v>0.94117647058823528</v>
      </c>
      <c r="FG28" s="51">
        <v>23</v>
      </c>
      <c r="FH28" s="51">
        <v>3</v>
      </c>
      <c r="FI28" s="51">
        <v>20</v>
      </c>
      <c r="FJ28" s="51">
        <v>0</v>
      </c>
      <c r="FK28" s="51">
        <v>1</v>
      </c>
      <c r="FL28" s="51">
        <v>0</v>
      </c>
      <c r="FM28" s="51">
        <v>0</v>
      </c>
      <c r="FN28" s="52">
        <v>0.86956521739130432</v>
      </c>
      <c r="FO28" s="51">
        <v>4</v>
      </c>
      <c r="FP28" s="51">
        <v>0</v>
      </c>
      <c r="FQ28" s="51">
        <v>4</v>
      </c>
      <c r="FR28" s="51">
        <v>0</v>
      </c>
      <c r="FS28" s="51">
        <v>0</v>
      </c>
      <c r="FT28" s="51">
        <v>0</v>
      </c>
      <c r="FU28" s="51">
        <v>0</v>
      </c>
      <c r="FV28" s="52">
        <v>1</v>
      </c>
      <c r="FW28" s="51">
        <v>0</v>
      </c>
      <c r="FX28" s="51">
        <v>0</v>
      </c>
      <c r="FY28" s="51">
        <v>0</v>
      </c>
      <c r="FZ28" s="51">
        <v>0</v>
      </c>
      <c r="GA28" s="51">
        <v>0</v>
      </c>
      <c r="GB28" s="51">
        <v>0</v>
      </c>
      <c r="GC28" s="51">
        <v>0</v>
      </c>
      <c r="GD28" s="52">
        <v>0</v>
      </c>
      <c r="GE28" s="51">
        <v>2</v>
      </c>
      <c r="GF28" s="51">
        <v>0</v>
      </c>
      <c r="GG28" s="51">
        <v>2</v>
      </c>
      <c r="GH28" s="51">
        <v>0</v>
      </c>
      <c r="GI28" s="51">
        <v>0</v>
      </c>
      <c r="GJ28" s="51">
        <v>0</v>
      </c>
      <c r="GK28" s="51">
        <v>0</v>
      </c>
      <c r="GL28" s="52">
        <v>1</v>
      </c>
      <c r="GM28" s="51">
        <v>17</v>
      </c>
      <c r="GN28" s="51">
        <v>3</v>
      </c>
      <c r="GO28" s="51">
        <v>14</v>
      </c>
      <c r="GP28" s="51">
        <v>0</v>
      </c>
      <c r="GQ28" s="51">
        <v>1</v>
      </c>
      <c r="GR28" s="51">
        <v>0</v>
      </c>
      <c r="GS28" s="51">
        <v>0</v>
      </c>
      <c r="GT28" s="53">
        <v>0.82352941176470584</v>
      </c>
      <c r="GU28" s="35"/>
    </row>
    <row r="29" spans="1:203">
      <c r="A29" s="54" t="s">
        <v>386</v>
      </c>
      <c r="B29" s="54" t="s">
        <v>340</v>
      </c>
      <c r="C29" s="54" t="s">
        <v>341</v>
      </c>
      <c r="D29" s="54">
        <v>1110515</v>
      </c>
      <c r="E29" s="55" t="s">
        <v>301</v>
      </c>
      <c r="F29" s="56">
        <v>103</v>
      </c>
      <c r="G29" s="57">
        <v>1</v>
      </c>
      <c r="H29" s="57">
        <v>0</v>
      </c>
      <c r="I29" s="57">
        <v>0</v>
      </c>
      <c r="J29" s="57">
        <v>1</v>
      </c>
      <c r="K29" s="57">
        <v>0</v>
      </c>
      <c r="L29" s="57">
        <v>0</v>
      </c>
      <c r="M29" s="57">
        <v>6</v>
      </c>
      <c r="N29" s="57">
        <v>3</v>
      </c>
      <c r="O29" s="57">
        <v>6</v>
      </c>
      <c r="P29" s="57">
        <v>11</v>
      </c>
      <c r="Q29" s="57">
        <v>8</v>
      </c>
      <c r="R29" s="57">
        <v>2</v>
      </c>
      <c r="S29" s="57">
        <v>3</v>
      </c>
      <c r="T29" s="57">
        <v>1</v>
      </c>
      <c r="U29" s="57">
        <v>0</v>
      </c>
      <c r="V29" s="57">
        <v>0</v>
      </c>
      <c r="W29" s="57">
        <v>0</v>
      </c>
      <c r="X29" s="57">
        <v>41</v>
      </c>
      <c r="Y29" s="57">
        <v>0</v>
      </c>
      <c r="Z29" s="57">
        <v>1</v>
      </c>
      <c r="AA29" s="57">
        <v>1</v>
      </c>
      <c r="AB29" s="57">
        <v>0</v>
      </c>
      <c r="AC29" s="57">
        <v>3</v>
      </c>
      <c r="AD29" s="57">
        <v>9</v>
      </c>
      <c r="AE29" s="57">
        <v>16</v>
      </c>
      <c r="AF29" s="57">
        <v>10</v>
      </c>
      <c r="AG29" s="57">
        <v>10</v>
      </c>
      <c r="AH29" s="57">
        <v>6</v>
      </c>
      <c r="AI29" s="57">
        <v>2</v>
      </c>
      <c r="AJ29" s="57">
        <v>3</v>
      </c>
      <c r="AK29" s="57">
        <v>1</v>
      </c>
      <c r="AL29" s="57">
        <v>0</v>
      </c>
      <c r="AM29" s="57">
        <v>0</v>
      </c>
      <c r="AN29" s="57">
        <v>0</v>
      </c>
      <c r="AO29" s="57">
        <v>62</v>
      </c>
      <c r="AP29" s="57">
        <v>1</v>
      </c>
      <c r="AQ29" s="57">
        <v>1</v>
      </c>
      <c r="AR29" s="57">
        <v>4</v>
      </c>
      <c r="AS29" s="57">
        <v>2</v>
      </c>
      <c r="AT29" s="57"/>
      <c r="AU29" s="57">
        <v>9444</v>
      </c>
      <c r="AV29" s="57">
        <v>2</v>
      </c>
      <c r="AW29" s="57">
        <v>32</v>
      </c>
      <c r="AX29" s="57">
        <v>55</v>
      </c>
      <c r="AY29" s="57">
        <v>86</v>
      </c>
      <c r="AZ29" s="57">
        <v>59</v>
      </c>
      <c r="BA29" s="57">
        <v>90</v>
      </c>
      <c r="BB29" s="57">
        <v>148</v>
      </c>
      <c r="BC29" s="57">
        <v>301</v>
      </c>
      <c r="BD29" s="57">
        <v>427</v>
      </c>
      <c r="BE29" s="57">
        <v>479</v>
      </c>
      <c r="BF29" s="57">
        <v>355</v>
      </c>
      <c r="BG29" s="57">
        <v>260</v>
      </c>
      <c r="BH29" s="57">
        <v>166</v>
      </c>
      <c r="BI29" s="57">
        <v>85</v>
      </c>
      <c r="BJ29" s="57">
        <v>55</v>
      </c>
      <c r="BK29" s="57">
        <v>0</v>
      </c>
      <c r="BL29" s="57">
        <v>2600</v>
      </c>
      <c r="BM29" s="57">
        <v>4</v>
      </c>
      <c r="BN29" s="57">
        <v>41</v>
      </c>
      <c r="BO29" s="57">
        <v>58</v>
      </c>
      <c r="BP29" s="57">
        <v>110</v>
      </c>
      <c r="BQ29" s="57">
        <v>145</v>
      </c>
      <c r="BR29" s="57">
        <v>367</v>
      </c>
      <c r="BS29" s="57">
        <v>798</v>
      </c>
      <c r="BT29" s="57">
        <v>1008</v>
      </c>
      <c r="BU29" s="57">
        <v>1311</v>
      </c>
      <c r="BV29" s="57">
        <v>1201</v>
      </c>
      <c r="BW29" s="57">
        <v>756</v>
      </c>
      <c r="BX29" s="57">
        <v>466</v>
      </c>
      <c r="BY29" s="57">
        <v>272</v>
      </c>
      <c r="BZ29" s="57">
        <v>169</v>
      </c>
      <c r="CA29" s="57">
        <v>138</v>
      </c>
      <c r="CB29" s="57">
        <v>0</v>
      </c>
      <c r="CC29" s="57">
        <v>6844</v>
      </c>
      <c r="CD29" s="57">
        <v>16</v>
      </c>
      <c r="CE29" s="57">
        <v>85</v>
      </c>
      <c r="CF29" s="57">
        <v>195</v>
      </c>
      <c r="CG29" s="57">
        <v>3</v>
      </c>
      <c r="CH29" s="57">
        <v>1576</v>
      </c>
      <c r="CI29" s="57">
        <v>33</v>
      </c>
      <c r="CJ29" s="57">
        <v>404</v>
      </c>
      <c r="CK29" s="57">
        <v>0</v>
      </c>
      <c r="CL29" s="57">
        <v>34</v>
      </c>
      <c r="CM29" s="57">
        <v>1105</v>
      </c>
      <c r="CN29" s="57">
        <v>0</v>
      </c>
      <c r="CO29" s="57">
        <v>2690</v>
      </c>
      <c r="CP29" s="57">
        <v>125</v>
      </c>
      <c r="CQ29" s="57">
        <v>655</v>
      </c>
      <c r="CR29" s="57">
        <v>0</v>
      </c>
      <c r="CS29" s="57">
        <v>164</v>
      </c>
      <c r="CT29" s="57">
        <v>1746</v>
      </c>
      <c r="CU29" s="57">
        <v>0</v>
      </c>
      <c r="CV29" s="57">
        <v>5175</v>
      </c>
      <c r="CW29" s="57">
        <v>17</v>
      </c>
      <c r="CX29" s="57">
        <v>1366</v>
      </c>
      <c r="CY29" s="57">
        <v>0</v>
      </c>
      <c r="CZ29" s="57">
        <v>15</v>
      </c>
      <c r="DA29" s="57">
        <v>3777</v>
      </c>
      <c r="DB29" s="57">
        <v>0</v>
      </c>
      <c r="DC29" s="57"/>
      <c r="DD29" s="57">
        <v>99</v>
      </c>
      <c r="DE29" s="57">
        <v>4</v>
      </c>
      <c r="DF29" s="57">
        <v>1</v>
      </c>
      <c r="DG29" s="57">
        <v>1</v>
      </c>
      <c r="DH29" s="57">
        <v>93</v>
      </c>
      <c r="DI29" s="57">
        <v>94</v>
      </c>
      <c r="DJ29" s="57">
        <v>4</v>
      </c>
      <c r="DK29" s="57">
        <v>1</v>
      </c>
      <c r="DL29" s="57">
        <v>1</v>
      </c>
      <c r="DM29" s="57">
        <v>88</v>
      </c>
      <c r="DN29" s="57">
        <v>98</v>
      </c>
      <c r="DO29" s="57">
        <v>4</v>
      </c>
      <c r="DP29" s="57">
        <v>1</v>
      </c>
      <c r="DQ29" s="57">
        <v>1</v>
      </c>
      <c r="DR29" s="57">
        <v>92</v>
      </c>
      <c r="DS29" s="57">
        <v>97</v>
      </c>
      <c r="DT29" s="57">
        <v>4</v>
      </c>
      <c r="DU29" s="57">
        <v>1</v>
      </c>
      <c r="DV29" s="57">
        <v>1</v>
      </c>
      <c r="DW29" s="57">
        <v>91</v>
      </c>
      <c r="DX29" s="57">
        <v>110</v>
      </c>
      <c r="DY29" s="57">
        <v>5</v>
      </c>
      <c r="DZ29" s="57">
        <v>104</v>
      </c>
      <c r="EA29" s="57">
        <v>0</v>
      </c>
      <c r="EB29" s="57">
        <v>1</v>
      </c>
      <c r="EC29" s="57">
        <v>0</v>
      </c>
      <c r="ED29" s="58">
        <v>0.95412844036697253</v>
      </c>
      <c r="EE29" s="57">
        <v>5</v>
      </c>
      <c r="EF29" s="57">
        <v>0</v>
      </c>
      <c r="EG29" s="57">
        <v>5</v>
      </c>
      <c r="EH29" s="57">
        <v>0</v>
      </c>
      <c r="EI29" s="57">
        <v>0</v>
      </c>
      <c r="EJ29" s="57">
        <v>0</v>
      </c>
      <c r="EK29" s="58">
        <v>1</v>
      </c>
      <c r="EL29" s="57">
        <v>0</v>
      </c>
      <c r="EM29" s="57">
        <v>0</v>
      </c>
      <c r="EN29" s="57">
        <v>0</v>
      </c>
      <c r="EO29" s="57">
        <v>0</v>
      </c>
      <c r="EP29" s="57">
        <v>0</v>
      </c>
      <c r="EQ29" s="57">
        <v>0</v>
      </c>
      <c r="ER29" s="58">
        <v>0</v>
      </c>
      <c r="ES29" s="57">
        <v>5</v>
      </c>
      <c r="ET29" s="57">
        <v>0</v>
      </c>
      <c r="EU29" s="57">
        <v>5</v>
      </c>
      <c r="EV29" s="57">
        <v>0</v>
      </c>
      <c r="EW29" s="57">
        <v>0</v>
      </c>
      <c r="EX29" s="57">
        <v>0</v>
      </c>
      <c r="EY29" s="58">
        <v>1</v>
      </c>
      <c r="EZ29" s="57">
        <v>100</v>
      </c>
      <c r="FA29" s="57">
        <v>5</v>
      </c>
      <c r="FB29" s="57">
        <v>94</v>
      </c>
      <c r="FC29" s="57">
        <v>0</v>
      </c>
      <c r="FD29" s="57">
        <v>1</v>
      </c>
      <c r="FE29" s="57">
        <v>0</v>
      </c>
      <c r="FF29" s="58">
        <v>0.9494949494949495</v>
      </c>
      <c r="FG29" s="57">
        <v>130</v>
      </c>
      <c r="FH29" s="57">
        <v>7</v>
      </c>
      <c r="FI29" s="57">
        <v>95</v>
      </c>
      <c r="FJ29" s="57">
        <v>2</v>
      </c>
      <c r="FK29" s="57">
        <v>5</v>
      </c>
      <c r="FL29" s="57">
        <v>26</v>
      </c>
      <c r="FM29" s="57">
        <v>0</v>
      </c>
      <c r="FN29" s="58">
        <v>0.91346153846153844</v>
      </c>
      <c r="FO29" s="57">
        <v>12</v>
      </c>
      <c r="FP29" s="57">
        <v>0</v>
      </c>
      <c r="FQ29" s="57">
        <v>11</v>
      </c>
      <c r="FR29" s="57">
        <v>0</v>
      </c>
      <c r="FS29" s="57">
        <v>0</v>
      </c>
      <c r="FT29" s="57">
        <v>1</v>
      </c>
      <c r="FU29" s="57">
        <v>0</v>
      </c>
      <c r="FV29" s="58">
        <v>1</v>
      </c>
      <c r="FW29" s="57">
        <v>1</v>
      </c>
      <c r="FX29" s="57">
        <v>0</v>
      </c>
      <c r="FY29" s="57">
        <v>0</v>
      </c>
      <c r="FZ29" s="57">
        <v>0</v>
      </c>
      <c r="GA29" s="57">
        <v>0</v>
      </c>
      <c r="GB29" s="57">
        <v>1</v>
      </c>
      <c r="GC29" s="57">
        <v>0</v>
      </c>
      <c r="GD29" s="58">
        <v>0</v>
      </c>
      <c r="GE29" s="57">
        <v>5</v>
      </c>
      <c r="GF29" s="57">
        <v>0</v>
      </c>
      <c r="GG29" s="57">
        <v>5</v>
      </c>
      <c r="GH29" s="57">
        <v>0</v>
      </c>
      <c r="GI29" s="57">
        <v>0</v>
      </c>
      <c r="GJ29" s="57">
        <v>0</v>
      </c>
      <c r="GK29" s="57">
        <v>0</v>
      </c>
      <c r="GL29" s="58">
        <v>1</v>
      </c>
      <c r="GM29" s="57">
        <v>112</v>
      </c>
      <c r="GN29" s="57">
        <v>7</v>
      </c>
      <c r="GO29" s="57">
        <v>79</v>
      </c>
      <c r="GP29" s="57">
        <v>2</v>
      </c>
      <c r="GQ29" s="57">
        <v>5</v>
      </c>
      <c r="GR29" s="57">
        <v>24</v>
      </c>
      <c r="GS29" s="57">
        <v>0</v>
      </c>
      <c r="GT29" s="59">
        <v>0.89772727272727271</v>
      </c>
      <c r="GU29" s="35"/>
    </row>
    <row r="30" spans="1:203">
      <c r="A30" s="48" t="s">
        <v>387</v>
      </c>
      <c r="B30" s="48"/>
      <c r="C30" s="48"/>
      <c r="D30" s="48"/>
      <c r="E30" s="49"/>
      <c r="F30" s="50"/>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2"/>
      <c r="EE30" s="51"/>
      <c r="EF30" s="51"/>
      <c r="EG30" s="51"/>
      <c r="EH30" s="51"/>
      <c r="EI30" s="51"/>
      <c r="EJ30" s="51"/>
      <c r="EK30" s="52"/>
      <c r="EL30" s="51"/>
      <c r="EM30" s="51"/>
      <c r="EN30" s="51"/>
      <c r="EO30" s="51"/>
      <c r="EP30" s="51"/>
      <c r="EQ30" s="51"/>
      <c r="ER30" s="52"/>
      <c r="ES30" s="51"/>
      <c r="ET30" s="51"/>
      <c r="EU30" s="51"/>
      <c r="EV30" s="51"/>
      <c r="EW30" s="51"/>
      <c r="EX30" s="51"/>
      <c r="EY30" s="52"/>
      <c r="EZ30" s="51"/>
      <c r="FA30" s="51"/>
      <c r="FB30" s="51"/>
      <c r="FC30" s="51"/>
      <c r="FD30" s="51"/>
      <c r="FE30" s="51"/>
      <c r="FF30" s="52"/>
      <c r="FG30" s="51"/>
      <c r="FH30" s="51"/>
      <c r="FI30" s="51"/>
      <c r="FJ30" s="51"/>
      <c r="FK30" s="51"/>
      <c r="FL30" s="51"/>
      <c r="FM30" s="51"/>
      <c r="FN30" s="52"/>
      <c r="FO30" s="51"/>
      <c r="FP30" s="51"/>
      <c r="FQ30" s="51"/>
      <c r="FR30" s="51"/>
      <c r="FS30" s="51"/>
      <c r="FT30" s="51"/>
      <c r="FU30" s="51"/>
      <c r="FV30" s="52"/>
      <c r="FW30" s="51"/>
      <c r="FX30" s="51"/>
      <c r="FY30" s="51"/>
      <c r="FZ30" s="51"/>
      <c r="GA30" s="51"/>
      <c r="GB30" s="51"/>
      <c r="GC30" s="51"/>
      <c r="GD30" s="52"/>
      <c r="GE30" s="51"/>
      <c r="GF30" s="51"/>
      <c r="GG30" s="51"/>
      <c r="GH30" s="51"/>
      <c r="GI30" s="51"/>
      <c r="GJ30" s="51"/>
      <c r="GK30" s="51"/>
      <c r="GL30" s="52"/>
      <c r="GM30" s="51"/>
      <c r="GN30" s="51"/>
      <c r="GO30" s="51"/>
      <c r="GP30" s="51"/>
      <c r="GQ30" s="51"/>
      <c r="GR30" s="51"/>
      <c r="GS30" s="51"/>
      <c r="GT30" s="53"/>
      <c r="GU30" s="35"/>
    </row>
    <row r="31" spans="1:203">
      <c r="A31" s="54" t="s">
        <v>388</v>
      </c>
      <c r="B31" s="54" t="s">
        <v>342</v>
      </c>
      <c r="C31" s="54" t="s">
        <v>343</v>
      </c>
      <c r="D31" s="54">
        <v>1110708</v>
      </c>
      <c r="E31" s="55" t="s">
        <v>301</v>
      </c>
      <c r="F31" s="56">
        <v>5</v>
      </c>
      <c r="G31" s="57">
        <v>0</v>
      </c>
      <c r="H31" s="57">
        <v>0</v>
      </c>
      <c r="I31" s="57">
        <v>0</v>
      </c>
      <c r="J31" s="57">
        <v>0</v>
      </c>
      <c r="K31" s="57">
        <v>0</v>
      </c>
      <c r="L31" s="57">
        <v>0</v>
      </c>
      <c r="M31" s="57">
        <v>0</v>
      </c>
      <c r="N31" s="57">
        <v>0</v>
      </c>
      <c r="O31" s="57">
        <v>0</v>
      </c>
      <c r="P31" s="57">
        <v>0</v>
      </c>
      <c r="Q31" s="57">
        <v>0</v>
      </c>
      <c r="R31" s="57">
        <v>0</v>
      </c>
      <c r="S31" s="57">
        <v>0</v>
      </c>
      <c r="T31" s="57">
        <v>0</v>
      </c>
      <c r="U31" s="57">
        <v>0</v>
      </c>
      <c r="V31" s="57">
        <v>0</v>
      </c>
      <c r="W31" s="57">
        <v>0</v>
      </c>
      <c r="X31" s="57">
        <v>0</v>
      </c>
      <c r="Y31" s="57">
        <v>0</v>
      </c>
      <c r="Z31" s="57">
        <v>0</v>
      </c>
      <c r="AA31" s="57">
        <v>0</v>
      </c>
      <c r="AB31" s="57">
        <v>0</v>
      </c>
      <c r="AC31" s="57">
        <v>1</v>
      </c>
      <c r="AD31" s="57">
        <v>2</v>
      </c>
      <c r="AE31" s="57">
        <v>0</v>
      </c>
      <c r="AF31" s="57">
        <v>0</v>
      </c>
      <c r="AG31" s="57">
        <v>0</v>
      </c>
      <c r="AH31" s="57">
        <v>2</v>
      </c>
      <c r="AI31" s="57">
        <v>0</v>
      </c>
      <c r="AJ31" s="57">
        <v>0</v>
      </c>
      <c r="AK31" s="57">
        <v>0</v>
      </c>
      <c r="AL31" s="57">
        <v>0</v>
      </c>
      <c r="AM31" s="57">
        <v>0</v>
      </c>
      <c r="AN31" s="57">
        <v>0</v>
      </c>
      <c r="AO31" s="57">
        <v>5</v>
      </c>
      <c r="AP31" s="57">
        <v>0</v>
      </c>
      <c r="AQ31" s="57">
        <v>0</v>
      </c>
      <c r="AR31" s="57">
        <v>0</v>
      </c>
      <c r="AS31" s="57">
        <v>0</v>
      </c>
      <c r="AT31" s="57"/>
      <c r="AU31" s="57">
        <v>447</v>
      </c>
      <c r="AV31" s="57">
        <v>0</v>
      </c>
      <c r="AW31" s="57">
        <v>1</v>
      </c>
      <c r="AX31" s="57">
        <v>3</v>
      </c>
      <c r="AY31" s="57">
        <v>3</v>
      </c>
      <c r="AZ31" s="57">
        <v>7</v>
      </c>
      <c r="BA31" s="57">
        <v>0</v>
      </c>
      <c r="BB31" s="57">
        <v>2</v>
      </c>
      <c r="BC31" s="57">
        <v>7</v>
      </c>
      <c r="BD31" s="57">
        <v>16</v>
      </c>
      <c r="BE31" s="57">
        <v>31</v>
      </c>
      <c r="BF31" s="57">
        <v>28</v>
      </c>
      <c r="BG31" s="57">
        <v>16</v>
      </c>
      <c r="BH31" s="57">
        <v>13</v>
      </c>
      <c r="BI31" s="57">
        <v>10</v>
      </c>
      <c r="BJ31" s="57">
        <v>7</v>
      </c>
      <c r="BK31" s="57">
        <v>0</v>
      </c>
      <c r="BL31" s="57">
        <v>144</v>
      </c>
      <c r="BM31" s="57">
        <v>0</v>
      </c>
      <c r="BN31" s="57">
        <v>2</v>
      </c>
      <c r="BO31" s="57">
        <v>2</v>
      </c>
      <c r="BP31" s="57">
        <v>7</v>
      </c>
      <c r="BQ31" s="57">
        <v>10</v>
      </c>
      <c r="BR31" s="57">
        <v>16</v>
      </c>
      <c r="BS31" s="57">
        <v>23</v>
      </c>
      <c r="BT31" s="57">
        <v>43</v>
      </c>
      <c r="BU31" s="57">
        <v>48</v>
      </c>
      <c r="BV31" s="57">
        <v>50</v>
      </c>
      <c r="BW31" s="57">
        <v>38</v>
      </c>
      <c r="BX31" s="57">
        <v>25</v>
      </c>
      <c r="BY31" s="57">
        <v>21</v>
      </c>
      <c r="BZ31" s="57">
        <v>11</v>
      </c>
      <c r="CA31" s="57">
        <v>7</v>
      </c>
      <c r="CB31" s="57">
        <v>0</v>
      </c>
      <c r="CC31" s="57">
        <v>303</v>
      </c>
      <c r="CD31" s="57">
        <v>0</v>
      </c>
      <c r="CE31" s="57">
        <v>0</v>
      </c>
      <c r="CF31" s="57">
        <v>0</v>
      </c>
      <c r="CG31" s="57">
        <v>0</v>
      </c>
      <c r="CH31" s="57">
        <v>116</v>
      </c>
      <c r="CI31" s="57">
        <v>2</v>
      </c>
      <c r="CJ31" s="57">
        <v>38</v>
      </c>
      <c r="CK31" s="57">
        <v>0</v>
      </c>
      <c r="CL31" s="57">
        <v>2</v>
      </c>
      <c r="CM31" s="57">
        <v>74</v>
      </c>
      <c r="CN31" s="57">
        <v>0</v>
      </c>
      <c r="CO31" s="57">
        <v>330</v>
      </c>
      <c r="CP31" s="57">
        <v>5</v>
      </c>
      <c r="CQ31" s="57">
        <v>99</v>
      </c>
      <c r="CR31" s="57">
        <v>0</v>
      </c>
      <c r="CS31" s="57">
        <v>9</v>
      </c>
      <c r="CT31" s="57">
        <v>217</v>
      </c>
      <c r="CU31" s="57">
        <v>0</v>
      </c>
      <c r="CV31" s="57">
        <v>0</v>
      </c>
      <c r="CW31" s="57">
        <v>0</v>
      </c>
      <c r="CX31" s="57">
        <v>0</v>
      </c>
      <c r="CY31" s="57">
        <v>0</v>
      </c>
      <c r="CZ31" s="57">
        <v>0</v>
      </c>
      <c r="DA31" s="57">
        <v>0</v>
      </c>
      <c r="DB31" s="57">
        <v>0</v>
      </c>
      <c r="DC31" s="57"/>
      <c r="DD31" s="57">
        <v>1</v>
      </c>
      <c r="DE31" s="57">
        <v>0</v>
      </c>
      <c r="DF31" s="57">
        <v>0</v>
      </c>
      <c r="DG31" s="57">
        <v>0</v>
      </c>
      <c r="DH31" s="57">
        <v>1</v>
      </c>
      <c r="DI31" s="57">
        <v>1</v>
      </c>
      <c r="DJ31" s="57">
        <v>0</v>
      </c>
      <c r="DK31" s="57">
        <v>0</v>
      </c>
      <c r="DL31" s="57">
        <v>0</v>
      </c>
      <c r="DM31" s="57">
        <v>1</v>
      </c>
      <c r="DN31" s="57">
        <v>1</v>
      </c>
      <c r="DO31" s="57">
        <v>0</v>
      </c>
      <c r="DP31" s="57">
        <v>0</v>
      </c>
      <c r="DQ31" s="57">
        <v>0</v>
      </c>
      <c r="DR31" s="57">
        <v>1</v>
      </c>
      <c r="DS31" s="57">
        <v>1</v>
      </c>
      <c r="DT31" s="57">
        <v>0</v>
      </c>
      <c r="DU31" s="57">
        <v>0</v>
      </c>
      <c r="DV31" s="57">
        <v>0</v>
      </c>
      <c r="DW31" s="57">
        <v>1</v>
      </c>
      <c r="DX31" s="57">
        <v>0</v>
      </c>
      <c r="DY31" s="57">
        <v>0</v>
      </c>
      <c r="DZ31" s="57">
        <v>0</v>
      </c>
      <c r="EA31" s="57">
        <v>0</v>
      </c>
      <c r="EB31" s="57">
        <v>0</v>
      </c>
      <c r="EC31" s="57">
        <v>0</v>
      </c>
      <c r="ED31" s="58">
        <v>0</v>
      </c>
      <c r="EE31" s="57">
        <v>0</v>
      </c>
      <c r="EF31" s="57">
        <v>0</v>
      </c>
      <c r="EG31" s="57">
        <v>0</v>
      </c>
      <c r="EH31" s="57">
        <v>0</v>
      </c>
      <c r="EI31" s="57">
        <v>0</v>
      </c>
      <c r="EJ31" s="57">
        <v>0</v>
      </c>
      <c r="EK31" s="58">
        <v>0</v>
      </c>
      <c r="EL31" s="57">
        <v>0</v>
      </c>
      <c r="EM31" s="57">
        <v>0</v>
      </c>
      <c r="EN31" s="57">
        <v>0</v>
      </c>
      <c r="EO31" s="57">
        <v>0</v>
      </c>
      <c r="EP31" s="57">
        <v>0</v>
      </c>
      <c r="EQ31" s="57">
        <v>0</v>
      </c>
      <c r="ER31" s="58">
        <v>0</v>
      </c>
      <c r="ES31" s="57">
        <v>0</v>
      </c>
      <c r="ET31" s="57">
        <v>0</v>
      </c>
      <c r="EU31" s="57">
        <v>0</v>
      </c>
      <c r="EV31" s="57">
        <v>0</v>
      </c>
      <c r="EW31" s="57">
        <v>0</v>
      </c>
      <c r="EX31" s="57">
        <v>0</v>
      </c>
      <c r="EY31" s="58">
        <v>0</v>
      </c>
      <c r="EZ31" s="57">
        <v>0</v>
      </c>
      <c r="FA31" s="57">
        <v>0</v>
      </c>
      <c r="FB31" s="57">
        <v>0</v>
      </c>
      <c r="FC31" s="57">
        <v>0</v>
      </c>
      <c r="FD31" s="57">
        <v>0</v>
      </c>
      <c r="FE31" s="57">
        <v>0</v>
      </c>
      <c r="FF31" s="58">
        <v>0</v>
      </c>
      <c r="FG31" s="57">
        <v>1</v>
      </c>
      <c r="FH31" s="57">
        <v>0</v>
      </c>
      <c r="FI31" s="57">
        <v>1</v>
      </c>
      <c r="FJ31" s="57">
        <v>0</v>
      </c>
      <c r="FK31" s="57">
        <v>0</v>
      </c>
      <c r="FL31" s="57">
        <v>0</v>
      </c>
      <c r="FM31" s="57">
        <v>0</v>
      </c>
      <c r="FN31" s="58">
        <v>1</v>
      </c>
      <c r="FO31" s="57">
        <v>1</v>
      </c>
      <c r="FP31" s="57">
        <v>0</v>
      </c>
      <c r="FQ31" s="57">
        <v>1</v>
      </c>
      <c r="FR31" s="57">
        <v>0</v>
      </c>
      <c r="FS31" s="57">
        <v>0</v>
      </c>
      <c r="FT31" s="57">
        <v>0</v>
      </c>
      <c r="FU31" s="57">
        <v>0</v>
      </c>
      <c r="FV31" s="58">
        <v>1</v>
      </c>
      <c r="FW31" s="57">
        <v>0</v>
      </c>
      <c r="FX31" s="57">
        <v>0</v>
      </c>
      <c r="FY31" s="57">
        <v>0</v>
      </c>
      <c r="FZ31" s="57">
        <v>0</v>
      </c>
      <c r="GA31" s="57">
        <v>0</v>
      </c>
      <c r="GB31" s="57">
        <v>0</v>
      </c>
      <c r="GC31" s="57">
        <v>0</v>
      </c>
      <c r="GD31" s="58">
        <v>0</v>
      </c>
      <c r="GE31" s="57">
        <v>0</v>
      </c>
      <c r="GF31" s="57">
        <v>0</v>
      </c>
      <c r="GG31" s="57">
        <v>0</v>
      </c>
      <c r="GH31" s="57">
        <v>0</v>
      </c>
      <c r="GI31" s="57">
        <v>0</v>
      </c>
      <c r="GJ31" s="57">
        <v>0</v>
      </c>
      <c r="GK31" s="57">
        <v>0</v>
      </c>
      <c r="GL31" s="58">
        <v>0</v>
      </c>
      <c r="GM31" s="57">
        <v>0</v>
      </c>
      <c r="GN31" s="57">
        <v>0</v>
      </c>
      <c r="GO31" s="57">
        <v>0</v>
      </c>
      <c r="GP31" s="57">
        <v>0</v>
      </c>
      <c r="GQ31" s="57">
        <v>0</v>
      </c>
      <c r="GR31" s="57">
        <v>0</v>
      </c>
      <c r="GS31" s="57">
        <v>0</v>
      </c>
      <c r="GT31" s="59">
        <v>0</v>
      </c>
      <c r="GU31" s="35"/>
    </row>
    <row r="32" spans="1:203">
      <c r="A32" s="48" t="s">
        <v>389</v>
      </c>
      <c r="B32" s="48"/>
      <c r="C32" s="48"/>
      <c r="D32" s="48"/>
      <c r="E32" s="49"/>
      <c r="F32" s="50"/>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2"/>
      <c r="EE32" s="51"/>
      <c r="EF32" s="51"/>
      <c r="EG32" s="51"/>
      <c r="EH32" s="51"/>
      <c r="EI32" s="51"/>
      <c r="EJ32" s="51"/>
      <c r="EK32" s="52"/>
      <c r="EL32" s="51"/>
      <c r="EM32" s="51"/>
      <c r="EN32" s="51"/>
      <c r="EO32" s="51"/>
      <c r="EP32" s="51"/>
      <c r="EQ32" s="51"/>
      <c r="ER32" s="52"/>
      <c r="ES32" s="51"/>
      <c r="ET32" s="51"/>
      <c r="EU32" s="51"/>
      <c r="EV32" s="51"/>
      <c r="EW32" s="51"/>
      <c r="EX32" s="51"/>
      <c r="EY32" s="52"/>
      <c r="EZ32" s="51"/>
      <c r="FA32" s="51"/>
      <c r="FB32" s="51"/>
      <c r="FC32" s="51"/>
      <c r="FD32" s="51"/>
      <c r="FE32" s="51"/>
      <c r="FF32" s="52"/>
      <c r="FG32" s="51"/>
      <c r="FH32" s="51"/>
      <c r="FI32" s="51"/>
      <c r="FJ32" s="51"/>
      <c r="FK32" s="51"/>
      <c r="FL32" s="51"/>
      <c r="FM32" s="51"/>
      <c r="FN32" s="52"/>
      <c r="FO32" s="51"/>
      <c r="FP32" s="51"/>
      <c r="FQ32" s="51"/>
      <c r="FR32" s="51"/>
      <c r="FS32" s="51"/>
      <c r="FT32" s="51"/>
      <c r="FU32" s="51"/>
      <c r="FV32" s="52"/>
      <c r="FW32" s="51"/>
      <c r="FX32" s="51"/>
      <c r="FY32" s="51"/>
      <c r="FZ32" s="51"/>
      <c r="GA32" s="51"/>
      <c r="GB32" s="51"/>
      <c r="GC32" s="51"/>
      <c r="GD32" s="52"/>
      <c r="GE32" s="51"/>
      <c r="GF32" s="51"/>
      <c r="GG32" s="51"/>
      <c r="GH32" s="51"/>
      <c r="GI32" s="51"/>
      <c r="GJ32" s="51"/>
      <c r="GK32" s="51"/>
      <c r="GL32" s="52"/>
      <c r="GM32" s="51"/>
      <c r="GN32" s="51"/>
      <c r="GO32" s="51"/>
      <c r="GP32" s="51"/>
      <c r="GQ32" s="51"/>
      <c r="GR32" s="51"/>
      <c r="GS32" s="51"/>
      <c r="GT32" s="53"/>
      <c r="GU32" s="35"/>
    </row>
    <row r="33" spans="1:203">
      <c r="A33" s="54" t="s">
        <v>390</v>
      </c>
      <c r="B33" s="54" t="s">
        <v>344</v>
      </c>
      <c r="C33" s="54" t="s">
        <v>345</v>
      </c>
      <c r="D33" s="54">
        <v>1110609</v>
      </c>
      <c r="E33" s="55" t="s">
        <v>301</v>
      </c>
      <c r="F33" s="56">
        <v>11</v>
      </c>
      <c r="G33" s="57">
        <v>0</v>
      </c>
      <c r="H33" s="57">
        <v>0</v>
      </c>
      <c r="I33" s="57">
        <v>0</v>
      </c>
      <c r="J33" s="57">
        <v>0</v>
      </c>
      <c r="K33" s="57">
        <v>0</v>
      </c>
      <c r="L33" s="57">
        <v>0</v>
      </c>
      <c r="M33" s="57">
        <v>0</v>
      </c>
      <c r="N33" s="57">
        <v>0</v>
      </c>
      <c r="O33" s="57">
        <v>1</v>
      </c>
      <c r="P33" s="57">
        <v>1</v>
      </c>
      <c r="Q33" s="57">
        <v>0</v>
      </c>
      <c r="R33" s="57">
        <v>0</v>
      </c>
      <c r="S33" s="57">
        <v>0</v>
      </c>
      <c r="T33" s="57">
        <v>0</v>
      </c>
      <c r="U33" s="57">
        <v>0</v>
      </c>
      <c r="V33" s="57">
        <v>0</v>
      </c>
      <c r="W33" s="57">
        <v>0</v>
      </c>
      <c r="X33" s="57">
        <v>2</v>
      </c>
      <c r="Y33" s="57">
        <v>0</v>
      </c>
      <c r="Z33" s="57">
        <v>1</v>
      </c>
      <c r="AA33" s="57">
        <v>1</v>
      </c>
      <c r="AB33" s="57">
        <v>1</v>
      </c>
      <c r="AC33" s="57">
        <v>1</v>
      </c>
      <c r="AD33" s="57">
        <v>1</v>
      </c>
      <c r="AE33" s="57">
        <v>1</v>
      </c>
      <c r="AF33" s="57">
        <v>0</v>
      </c>
      <c r="AG33" s="57">
        <v>2</v>
      </c>
      <c r="AH33" s="57">
        <v>0</v>
      </c>
      <c r="AI33" s="57">
        <v>0</v>
      </c>
      <c r="AJ33" s="57">
        <v>1</v>
      </c>
      <c r="AK33" s="57">
        <v>0</v>
      </c>
      <c r="AL33" s="57">
        <v>0</v>
      </c>
      <c r="AM33" s="57">
        <v>0</v>
      </c>
      <c r="AN33" s="57">
        <v>0</v>
      </c>
      <c r="AO33" s="57">
        <v>9</v>
      </c>
      <c r="AP33" s="57">
        <v>0</v>
      </c>
      <c r="AQ33" s="57">
        <v>0</v>
      </c>
      <c r="AR33" s="57">
        <v>0</v>
      </c>
      <c r="AS33" s="57">
        <v>0</v>
      </c>
      <c r="AT33" s="57"/>
      <c r="AU33" s="57">
        <v>2183</v>
      </c>
      <c r="AV33" s="57">
        <v>0</v>
      </c>
      <c r="AW33" s="57">
        <v>2</v>
      </c>
      <c r="AX33" s="57">
        <v>12</v>
      </c>
      <c r="AY33" s="57">
        <v>22</v>
      </c>
      <c r="AZ33" s="57">
        <v>34</v>
      </c>
      <c r="BA33" s="57">
        <v>23</v>
      </c>
      <c r="BB33" s="57">
        <v>43</v>
      </c>
      <c r="BC33" s="57">
        <v>76</v>
      </c>
      <c r="BD33" s="57">
        <v>136</v>
      </c>
      <c r="BE33" s="57">
        <v>147</v>
      </c>
      <c r="BF33" s="57">
        <v>101</v>
      </c>
      <c r="BG33" s="57">
        <v>57</v>
      </c>
      <c r="BH33" s="57">
        <v>45</v>
      </c>
      <c r="BI33" s="57">
        <v>36</v>
      </c>
      <c r="BJ33" s="57">
        <v>29</v>
      </c>
      <c r="BK33" s="57">
        <v>0</v>
      </c>
      <c r="BL33" s="57">
        <v>763</v>
      </c>
      <c r="BM33" s="57">
        <v>0</v>
      </c>
      <c r="BN33" s="57">
        <v>7</v>
      </c>
      <c r="BO33" s="57">
        <v>15</v>
      </c>
      <c r="BP33" s="57">
        <v>14</v>
      </c>
      <c r="BQ33" s="57">
        <v>40</v>
      </c>
      <c r="BR33" s="57">
        <v>86</v>
      </c>
      <c r="BS33" s="57">
        <v>131</v>
      </c>
      <c r="BT33" s="57">
        <v>205</v>
      </c>
      <c r="BU33" s="57">
        <v>238</v>
      </c>
      <c r="BV33" s="57">
        <v>246</v>
      </c>
      <c r="BW33" s="57">
        <v>139</v>
      </c>
      <c r="BX33" s="57">
        <v>100</v>
      </c>
      <c r="BY33" s="57">
        <v>76</v>
      </c>
      <c r="BZ33" s="57">
        <v>69</v>
      </c>
      <c r="CA33" s="57">
        <v>54</v>
      </c>
      <c r="CB33" s="57">
        <v>0</v>
      </c>
      <c r="CC33" s="57">
        <v>1420</v>
      </c>
      <c r="CD33" s="57">
        <v>5</v>
      </c>
      <c r="CE33" s="57">
        <v>2</v>
      </c>
      <c r="CF33" s="57">
        <v>4</v>
      </c>
      <c r="CG33" s="57">
        <v>0</v>
      </c>
      <c r="CH33" s="57">
        <v>509</v>
      </c>
      <c r="CI33" s="57">
        <v>9</v>
      </c>
      <c r="CJ33" s="57">
        <v>141</v>
      </c>
      <c r="CK33" s="57">
        <v>0</v>
      </c>
      <c r="CL33" s="57">
        <v>18</v>
      </c>
      <c r="CM33" s="57">
        <v>341</v>
      </c>
      <c r="CN33" s="57">
        <v>0</v>
      </c>
      <c r="CO33" s="57">
        <v>1671</v>
      </c>
      <c r="CP33" s="57">
        <v>27</v>
      </c>
      <c r="CQ33" s="57">
        <v>586</v>
      </c>
      <c r="CR33" s="57">
        <v>0</v>
      </c>
      <c r="CS33" s="57">
        <v>18</v>
      </c>
      <c r="CT33" s="57">
        <v>1040</v>
      </c>
      <c r="CU33" s="57">
        <v>0</v>
      </c>
      <c r="CV33" s="57">
        <v>0</v>
      </c>
      <c r="CW33" s="57">
        <v>0</v>
      </c>
      <c r="CX33" s="57">
        <v>0</v>
      </c>
      <c r="CY33" s="57">
        <v>0</v>
      </c>
      <c r="CZ33" s="57">
        <v>0</v>
      </c>
      <c r="DA33" s="57">
        <v>0</v>
      </c>
      <c r="DB33" s="57">
        <v>0</v>
      </c>
      <c r="DC33" s="57"/>
      <c r="DD33" s="57">
        <v>18</v>
      </c>
      <c r="DE33" s="57">
        <v>1</v>
      </c>
      <c r="DF33" s="57">
        <v>0</v>
      </c>
      <c r="DG33" s="57">
        <v>0</v>
      </c>
      <c r="DH33" s="57">
        <v>17</v>
      </c>
      <c r="DI33" s="57">
        <v>18</v>
      </c>
      <c r="DJ33" s="57">
        <v>1</v>
      </c>
      <c r="DK33" s="57">
        <v>0</v>
      </c>
      <c r="DL33" s="57">
        <v>0</v>
      </c>
      <c r="DM33" s="57">
        <v>17</v>
      </c>
      <c r="DN33" s="57">
        <v>18</v>
      </c>
      <c r="DO33" s="57">
        <v>1</v>
      </c>
      <c r="DP33" s="57">
        <v>0</v>
      </c>
      <c r="DQ33" s="57">
        <v>0</v>
      </c>
      <c r="DR33" s="57">
        <v>17</v>
      </c>
      <c r="DS33" s="57">
        <v>17</v>
      </c>
      <c r="DT33" s="57">
        <v>1</v>
      </c>
      <c r="DU33" s="57">
        <v>0</v>
      </c>
      <c r="DV33" s="57">
        <v>0</v>
      </c>
      <c r="DW33" s="57">
        <v>16</v>
      </c>
      <c r="DX33" s="57">
        <v>14</v>
      </c>
      <c r="DY33" s="57">
        <v>0</v>
      </c>
      <c r="DZ33" s="57">
        <v>14</v>
      </c>
      <c r="EA33" s="57">
        <v>0</v>
      </c>
      <c r="EB33" s="57">
        <v>0</v>
      </c>
      <c r="EC33" s="57">
        <v>0</v>
      </c>
      <c r="ED33" s="58">
        <v>1</v>
      </c>
      <c r="EE33" s="57">
        <v>2</v>
      </c>
      <c r="EF33" s="57">
        <v>0</v>
      </c>
      <c r="EG33" s="57">
        <v>2</v>
      </c>
      <c r="EH33" s="57">
        <v>0</v>
      </c>
      <c r="EI33" s="57">
        <v>0</v>
      </c>
      <c r="EJ33" s="57">
        <v>0</v>
      </c>
      <c r="EK33" s="58">
        <v>1</v>
      </c>
      <c r="EL33" s="57">
        <v>0</v>
      </c>
      <c r="EM33" s="57">
        <v>0</v>
      </c>
      <c r="EN33" s="57">
        <v>0</v>
      </c>
      <c r="EO33" s="57">
        <v>0</v>
      </c>
      <c r="EP33" s="57">
        <v>0</v>
      </c>
      <c r="EQ33" s="57">
        <v>0</v>
      </c>
      <c r="ER33" s="58">
        <v>0</v>
      </c>
      <c r="ES33" s="57">
        <v>0</v>
      </c>
      <c r="ET33" s="57">
        <v>0</v>
      </c>
      <c r="EU33" s="57">
        <v>0</v>
      </c>
      <c r="EV33" s="57">
        <v>0</v>
      </c>
      <c r="EW33" s="57">
        <v>0</v>
      </c>
      <c r="EX33" s="57">
        <v>0</v>
      </c>
      <c r="EY33" s="58">
        <v>0</v>
      </c>
      <c r="EZ33" s="57">
        <v>12</v>
      </c>
      <c r="FA33" s="57">
        <v>0</v>
      </c>
      <c r="FB33" s="57">
        <v>12</v>
      </c>
      <c r="FC33" s="57">
        <v>0</v>
      </c>
      <c r="FD33" s="57">
        <v>0</v>
      </c>
      <c r="FE33" s="57">
        <v>0</v>
      </c>
      <c r="FF33" s="58">
        <v>1</v>
      </c>
      <c r="FG33" s="57">
        <v>26</v>
      </c>
      <c r="FH33" s="57">
        <v>0</v>
      </c>
      <c r="FI33" s="57">
        <v>25</v>
      </c>
      <c r="FJ33" s="57">
        <v>0</v>
      </c>
      <c r="FK33" s="57">
        <v>0</v>
      </c>
      <c r="FL33" s="57">
        <v>1</v>
      </c>
      <c r="FM33" s="57">
        <v>0</v>
      </c>
      <c r="FN33" s="58">
        <v>1</v>
      </c>
      <c r="FO33" s="57">
        <v>2</v>
      </c>
      <c r="FP33" s="57">
        <v>0</v>
      </c>
      <c r="FQ33" s="57">
        <v>2</v>
      </c>
      <c r="FR33" s="57">
        <v>0</v>
      </c>
      <c r="FS33" s="57">
        <v>0</v>
      </c>
      <c r="FT33" s="57">
        <v>0</v>
      </c>
      <c r="FU33" s="57">
        <v>0</v>
      </c>
      <c r="FV33" s="58">
        <v>1</v>
      </c>
      <c r="FW33" s="57">
        <v>0</v>
      </c>
      <c r="FX33" s="57">
        <v>0</v>
      </c>
      <c r="FY33" s="57">
        <v>0</v>
      </c>
      <c r="FZ33" s="57">
        <v>0</v>
      </c>
      <c r="GA33" s="57">
        <v>0</v>
      </c>
      <c r="GB33" s="57">
        <v>0</v>
      </c>
      <c r="GC33" s="57">
        <v>0</v>
      </c>
      <c r="GD33" s="58">
        <v>0</v>
      </c>
      <c r="GE33" s="57">
        <v>2</v>
      </c>
      <c r="GF33" s="57">
        <v>0</v>
      </c>
      <c r="GG33" s="57">
        <v>2</v>
      </c>
      <c r="GH33" s="57">
        <v>0</v>
      </c>
      <c r="GI33" s="57">
        <v>0</v>
      </c>
      <c r="GJ33" s="57">
        <v>0</v>
      </c>
      <c r="GK33" s="57">
        <v>0</v>
      </c>
      <c r="GL33" s="58">
        <v>1</v>
      </c>
      <c r="GM33" s="57">
        <v>22</v>
      </c>
      <c r="GN33" s="57">
        <v>0</v>
      </c>
      <c r="GO33" s="57">
        <v>21</v>
      </c>
      <c r="GP33" s="57">
        <v>0</v>
      </c>
      <c r="GQ33" s="57">
        <v>0</v>
      </c>
      <c r="GR33" s="57">
        <v>1</v>
      </c>
      <c r="GS33" s="57">
        <v>0</v>
      </c>
      <c r="GT33" s="59">
        <v>1</v>
      </c>
      <c r="GU33" s="35"/>
    </row>
    <row r="34" spans="1:203">
      <c r="A34" s="48" t="s">
        <v>391</v>
      </c>
      <c r="B34" s="48"/>
      <c r="C34" s="48"/>
      <c r="D34" s="48"/>
      <c r="E34" s="49"/>
      <c r="F34" s="50"/>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2"/>
      <c r="EE34" s="51"/>
      <c r="EF34" s="51"/>
      <c r="EG34" s="51"/>
      <c r="EH34" s="51"/>
      <c r="EI34" s="51"/>
      <c r="EJ34" s="51"/>
      <c r="EK34" s="52"/>
      <c r="EL34" s="51"/>
      <c r="EM34" s="51"/>
      <c r="EN34" s="51"/>
      <c r="EO34" s="51"/>
      <c r="EP34" s="51"/>
      <c r="EQ34" s="51"/>
      <c r="ER34" s="52"/>
      <c r="ES34" s="51"/>
      <c r="ET34" s="51"/>
      <c r="EU34" s="51"/>
      <c r="EV34" s="51"/>
      <c r="EW34" s="51"/>
      <c r="EX34" s="51"/>
      <c r="EY34" s="52"/>
      <c r="EZ34" s="51"/>
      <c r="FA34" s="51"/>
      <c r="FB34" s="51"/>
      <c r="FC34" s="51"/>
      <c r="FD34" s="51"/>
      <c r="FE34" s="51"/>
      <c r="FF34" s="52"/>
      <c r="FG34" s="51"/>
      <c r="FH34" s="51"/>
      <c r="FI34" s="51"/>
      <c r="FJ34" s="51"/>
      <c r="FK34" s="51"/>
      <c r="FL34" s="51"/>
      <c r="FM34" s="51"/>
      <c r="FN34" s="52"/>
      <c r="FO34" s="51"/>
      <c r="FP34" s="51"/>
      <c r="FQ34" s="51"/>
      <c r="FR34" s="51"/>
      <c r="FS34" s="51"/>
      <c r="FT34" s="51"/>
      <c r="FU34" s="51"/>
      <c r="FV34" s="52"/>
      <c r="FW34" s="51"/>
      <c r="FX34" s="51"/>
      <c r="FY34" s="51"/>
      <c r="FZ34" s="51"/>
      <c r="GA34" s="51"/>
      <c r="GB34" s="51"/>
      <c r="GC34" s="51"/>
      <c r="GD34" s="52"/>
      <c r="GE34" s="51"/>
      <c r="GF34" s="51"/>
      <c r="GG34" s="51"/>
      <c r="GH34" s="51"/>
      <c r="GI34" s="51"/>
      <c r="GJ34" s="51"/>
      <c r="GK34" s="51"/>
      <c r="GL34" s="52"/>
      <c r="GM34" s="51"/>
      <c r="GN34" s="51"/>
      <c r="GO34" s="51"/>
      <c r="GP34" s="51"/>
      <c r="GQ34" s="51"/>
      <c r="GR34" s="51"/>
      <c r="GS34" s="51"/>
      <c r="GT34" s="53"/>
      <c r="GU34" s="35"/>
    </row>
    <row r="35" spans="1:203">
      <c r="A35" s="60" t="s">
        <v>392</v>
      </c>
      <c r="B35" s="61" t="s">
        <v>346</v>
      </c>
      <c r="C35" s="61" t="s">
        <v>347</v>
      </c>
      <c r="D35" s="61">
        <v>1110613</v>
      </c>
      <c r="E35" s="62" t="s">
        <v>301</v>
      </c>
      <c r="F35" s="63">
        <v>11</v>
      </c>
      <c r="G35" s="64">
        <v>0</v>
      </c>
      <c r="H35" s="64">
        <v>0</v>
      </c>
      <c r="I35" s="64">
        <v>0</v>
      </c>
      <c r="J35" s="64">
        <v>1</v>
      </c>
      <c r="K35" s="64">
        <v>0</v>
      </c>
      <c r="L35" s="64">
        <v>0</v>
      </c>
      <c r="M35" s="64">
        <v>0</v>
      </c>
      <c r="N35" s="64">
        <v>0</v>
      </c>
      <c r="O35" s="64">
        <v>1</v>
      </c>
      <c r="P35" s="64">
        <v>1</v>
      </c>
      <c r="Q35" s="64">
        <v>0</v>
      </c>
      <c r="R35" s="64">
        <v>1</v>
      </c>
      <c r="S35" s="64">
        <v>0</v>
      </c>
      <c r="T35" s="64">
        <v>0</v>
      </c>
      <c r="U35" s="64">
        <v>0</v>
      </c>
      <c r="V35" s="64">
        <v>0</v>
      </c>
      <c r="W35" s="64">
        <v>0</v>
      </c>
      <c r="X35" s="64">
        <v>4</v>
      </c>
      <c r="Y35" s="64">
        <v>1</v>
      </c>
      <c r="Z35" s="64">
        <v>0</v>
      </c>
      <c r="AA35" s="64">
        <v>0</v>
      </c>
      <c r="AB35" s="64">
        <v>0</v>
      </c>
      <c r="AC35" s="64">
        <v>0</v>
      </c>
      <c r="AD35" s="64">
        <v>1</v>
      </c>
      <c r="AE35" s="64">
        <v>1</v>
      </c>
      <c r="AF35" s="64">
        <v>2</v>
      </c>
      <c r="AG35" s="64">
        <v>1</v>
      </c>
      <c r="AH35" s="64">
        <v>1</v>
      </c>
      <c r="AI35" s="64">
        <v>0</v>
      </c>
      <c r="AJ35" s="64">
        <v>0</v>
      </c>
      <c r="AK35" s="64">
        <v>0</v>
      </c>
      <c r="AL35" s="64">
        <v>0</v>
      </c>
      <c r="AM35" s="64">
        <v>0</v>
      </c>
      <c r="AN35" s="64">
        <v>0</v>
      </c>
      <c r="AO35" s="64">
        <v>7</v>
      </c>
      <c r="AP35" s="64">
        <v>0</v>
      </c>
      <c r="AQ35" s="64">
        <v>0</v>
      </c>
      <c r="AR35" s="64">
        <v>0</v>
      </c>
      <c r="AS35" s="64">
        <v>0</v>
      </c>
      <c r="AT35" s="64"/>
      <c r="AU35" s="64">
        <v>777</v>
      </c>
      <c r="AV35" s="64">
        <v>0</v>
      </c>
      <c r="AW35" s="64">
        <v>4</v>
      </c>
      <c r="AX35" s="64">
        <v>7</v>
      </c>
      <c r="AY35" s="64">
        <v>11</v>
      </c>
      <c r="AZ35" s="64">
        <v>7</v>
      </c>
      <c r="BA35" s="64">
        <v>2</v>
      </c>
      <c r="BB35" s="64">
        <v>20</v>
      </c>
      <c r="BC35" s="64">
        <v>32</v>
      </c>
      <c r="BD35" s="64">
        <v>39</v>
      </c>
      <c r="BE35" s="64">
        <v>31</v>
      </c>
      <c r="BF35" s="64">
        <v>26</v>
      </c>
      <c r="BG35" s="64">
        <v>19</v>
      </c>
      <c r="BH35" s="64">
        <v>10</v>
      </c>
      <c r="BI35" s="64">
        <v>11</v>
      </c>
      <c r="BJ35" s="64">
        <v>12</v>
      </c>
      <c r="BK35" s="64">
        <v>0</v>
      </c>
      <c r="BL35" s="64">
        <v>231</v>
      </c>
      <c r="BM35" s="64">
        <v>1</v>
      </c>
      <c r="BN35" s="64">
        <v>7</v>
      </c>
      <c r="BO35" s="64">
        <v>6</v>
      </c>
      <c r="BP35" s="64">
        <v>13</v>
      </c>
      <c r="BQ35" s="64">
        <v>12</v>
      </c>
      <c r="BR35" s="64">
        <v>37</v>
      </c>
      <c r="BS35" s="64">
        <v>70</v>
      </c>
      <c r="BT35" s="64">
        <v>101</v>
      </c>
      <c r="BU35" s="64">
        <v>84</v>
      </c>
      <c r="BV35" s="64">
        <v>67</v>
      </c>
      <c r="BW35" s="64">
        <v>39</v>
      </c>
      <c r="BX35" s="64">
        <v>38</v>
      </c>
      <c r="BY35" s="64">
        <v>23</v>
      </c>
      <c r="BZ35" s="64">
        <v>21</v>
      </c>
      <c r="CA35" s="64">
        <v>27</v>
      </c>
      <c r="CB35" s="64">
        <v>0</v>
      </c>
      <c r="CC35" s="64">
        <v>546</v>
      </c>
      <c r="CD35" s="64">
        <v>1</v>
      </c>
      <c r="CE35" s="64">
        <v>0</v>
      </c>
      <c r="CF35" s="64">
        <v>0</v>
      </c>
      <c r="CG35" s="64">
        <v>0</v>
      </c>
      <c r="CH35" s="64">
        <v>152</v>
      </c>
      <c r="CI35" s="64">
        <v>6</v>
      </c>
      <c r="CJ35" s="64">
        <v>40</v>
      </c>
      <c r="CK35" s="64">
        <v>0</v>
      </c>
      <c r="CL35" s="64">
        <v>7</v>
      </c>
      <c r="CM35" s="64">
        <v>99</v>
      </c>
      <c r="CN35" s="64">
        <v>0</v>
      </c>
      <c r="CO35" s="64">
        <v>624</v>
      </c>
      <c r="CP35" s="64">
        <v>16</v>
      </c>
      <c r="CQ35" s="64">
        <v>169</v>
      </c>
      <c r="CR35" s="64">
        <v>0</v>
      </c>
      <c r="CS35" s="64">
        <v>20</v>
      </c>
      <c r="CT35" s="64">
        <v>419</v>
      </c>
      <c r="CU35" s="64">
        <v>0</v>
      </c>
      <c r="CV35" s="64">
        <v>0</v>
      </c>
      <c r="CW35" s="64">
        <v>0</v>
      </c>
      <c r="CX35" s="64">
        <v>0</v>
      </c>
      <c r="CY35" s="64">
        <v>0</v>
      </c>
      <c r="CZ35" s="64">
        <v>0</v>
      </c>
      <c r="DA35" s="64">
        <v>0</v>
      </c>
      <c r="DB35" s="64">
        <v>0</v>
      </c>
      <c r="DC35" s="64"/>
      <c r="DD35" s="64">
        <v>11</v>
      </c>
      <c r="DE35" s="64">
        <v>0</v>
      </c>
      <c r="DF35" s="64">
        <v>3</v>
      </c>
      <c r="DG35" s="64">
        <v>1</v>
      </c>
      <c r="DH35" s="64">
        <v>7</v>
      </c>
      <c r="DI35" s="64">
        <v>8</v>
      </c>
      <c r="DJ35" s="64">
        <v>0</v>
      </c>
      <c r="DK35" s="64">
        <v>1</v>
      </c>
      <c r="DL35" s="64">
        <v>1</v>
      </c>
      <c r="DM35" s="64">
        <v>6</v>
      </c>
      <c r="DN35" s="64">
        <v>11</v>
      </c>
      <c r="DO35" s="64">
        <v>0</v>
      </c>
      <c r="DP35" s="64">
        <v>3</v>
      </c>
      <c r="DQ35" s="64">
        <v>1</v>
      </c>
      <c r="DR35" s="64">
        <v>7</v>
      </c>
      <c r="DS35" s="64">
        <v>11</v>
      </c>
      <c r="DT35" s="64">
        <v>0</v>
      </c>
      <c r="DU35" s="64">
        <v>3</v>
      </c>
      <c r="DV35" s="64">
        <v>1</v>
      </c>
      <c r="DW35" s="64">
        <v>7</v>
      </c>
      <c r="DX35" s="64">
        <v>11</v>
      </c>
      <c r="DY35" s="64">
        <v>0</v>
      </c>
      <c r="DZ35" s="64">
        <v>11</v>
      </c>
      <c r="EA35" s="64">
        <v>0</v>
      </c>
      <c r="EB35" s="64">
        <v>0</v>
      </c>
      <c r="EC35" s="64">
        <v>0</v>
      </c>
      <c r="ED35" s="65">
        <v>1</v>
      </c>
      <c r="EE35" s="64">
        <v>0</v>
      </c>
      <c r="EF35" s="64">
        <v>0</v>
      </c>
      <c r="EG35" s="64">
        <v>0</v>
      </c>
      <c r="EH35" s="64">
        <v>0</v>
      </c>
      <c r="EI35" s="64">
        <v>0</v>
      </c>
      <c r="EJ35" s="64">
        <v>0</v>
      </c>
      <c r="EK35" s="65">
        <v>0</v>
      </c>
      <c r="EL35" s="64">
        <v>0</v>
      </c>
      <c r="EM35" s="64">
        <v>0</v>
      </c>
      <c r="EN35" s="64">
        <v>0</v>
      </c>
      <c r="EO35" s="64">
        <v>0</v>
      </c>
      <c r="EP35" s="64">
        <v>0</v>
      </c>
      <c r="EQ35" s="64">
        <v>0</v>
      </c>
      <c r="ER35" s="65">
        <v>0</v>
      </c>
      <c r="ES35" s="64">
        <v>2</v>
      </c>
      <c r="ET35" s="64">
        <v>0</v>
      </c>
      <c r="EU35" s="64">
        <v>2</v>
      </c>
      <c r="EV35" s="64">
        <v>0</v>
      </c>
      <c r="EW35" s="64">
        <v>0</v>
      </c>
      <c r="EX35" s="64">
        <v>0</v>
      </c>
      <c r="EY35" s="65">
        <v>1</v>
      </c>
      <c r="EZ35" s="64">
        <v>9</v>
      </c>
      <c r="FA35" s="64">
        <v>0</v>
      </c>
      <c r="FB35" s="64">
        <v>9</v>
      </c>
      <c r="FC35" s="64">
        <v>0</v>
      </c>
      <c r="FD35" s="64">
        <v>0</v>
      </c>
      <c r="FE35" s="64">
        <v>0</v>
      </c>
      <c r="FF35" s="65">
        <v>1</v>
      </c>
      <c r="FG35" s="64">
        <v>10</v>
      </c>
      <c r="FH35" s="64">
        <v>0</v>
      </c>
      <c r="FI35" s="64">
        <v>9</v>
      </c>
      <c r="FJ35" s="64">
        <v>0</v>
      </c>
      <c r="FK35" s="64">
        <v>0</v>
      </c>
      <c r="FL35" s="64">
        <v>1</v>
      </c>
      <c r="FM35" s="64">
        <v>0</v>
      </c>
      <c r="FN35" s="65">
        <v>1</v>
      </c>
      <c r="FO35" s="64">
        <v>2</v>
      </c>
      <c r="FP35" s="64">
        <v>0</v>
      </c>
      <c r="FQ35" s="64">
        <v>1</v>
      </c>
      <c r="FR35" s="64">
        <v>0</v>
      </c>
      <c r="FS35" s="64">
        <v>0</v>
      </c>
      <c r="FT35" s="64">
        <v>1</v>
      </c>
      <c r="FU35" s="64">
        <v>0</v>
      </c>
      <c r="FV35" s="65">
        <v>1</v>
      </c>
      <c r="FW35" s="64">
        <v>0</v>
      </c>
      <c r="FX35" s="64">
        <v>0</v>
      </c>
      <c r="FY35" s="64">
        <v>0</v>
      </c>
      <c r="FZ35" s="64">
        <v>0</v>
      </c>
      <c r="GA35" s="64">
        <v>0</v>
      </c>
      <c r="GB35" s="64">
        <v>0</v>
      </c>
      <c r="GC35" s="64">
        <v>0</v>
      </c>
      <c r="GD35" s="65">
        <v>0</v>
      </c>
      <c r="GE35" s="64">
        <v>0</v>
      </c>
      <c r="GF35" s="64">
        <v>0</v>
      </c>
      <c r="GG35" s="64">
        <v>0</v>
      </c>
      <c r="GH35" s="64">
        <v>0</v>
      </c>
      <c r="GI35" s="64">
        <v>0</v>
      </c>
      <c r="GJ35" s="64">
        <v>0</v>
      </c>
      <c r="GK35" s="64">
        <v>0</v>
      </c>
      <c r="GL35" s="65">
        <v>0</v>
      </c>
      <c r="GM35" s="64">
        <v>8</v>
      </c>
      <c r="GN35" s="64">
        <v>0</v>
      </c>
      <c r="GO35" s="64">
        <v>8</v>
      </c>
      <c r="GP35" s="64">
        <v>0</v>
      </c>
      <c r="GQ35" s="64">
        <v>0</v>
      </c>
      <c r="GR35" s="64">
        <v>0</v>
      </c>
      <c r="GS35" s="64">
        <v>0</v>
      </c>
      <c r="GT35" s="66">
        <v>1</v>
      </c>
      <c r="GU35" s="35"/>
    </row>
    <row r="36" spans="1:203">
      <c r="A36" s="48" t="s">
        <v>393</v>
      </c>
      <c r="B36" s="48"/>
      <c r="C36" s="48"/>
      <c r="D36" s="48"/>
      <c r="E36" s="49"/>
      <c r="F36" s="50"/>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2"/>
      <c r="EE36" s="51"/>
      <c r="EF36" s="51"/>
      <c r="EG36" s="51"/>
      <c r="EH36" s="51"/>
      <c r="EI36" s="51"/>
      <c r="EJ36" s="51"/>
      <c r="EK36" s="52"/>
      <c r="EL36" s="51"/>
      <c r="EM36" s="51"/>
      <c r="EN36" s="51"/>
      <c r="EO36" s="51"/>
      <c r="EP36" s="51"/>
      <c r="EQ36" s="51"/>
      <c r="ER36" s="52"/>
      <c r="ES36" s="51"/>
      <c r="ET36" s="51"/>
      <c r="EU36" s="51"/>
      <c r="EV36" s="51"/>
      <c r="EW36" s="51"/>
      <c r="EX36" s="51"/>
      <c r="EY36" s="52"/>
      <c r="EZ36" s="51"/>
      <c r="FA36" s="51"/>
      <c r="FB36" s="51"/>
      <c r="FC36" s="51"/>
      <c r="FD36" s="51"/>
      <c r="FE36" s="51"/>
      <c r="FF36" s="52"/>
      <c r="FG36" s="51"/>
      <c r="FH36" s="51"/>
      <c r="FI36" s="51"/>
      <c r="FJ36" s="51"/>
      <c r="FK36" s="51"/>
      <c r="FL36" s="51"/>
      <c r="FM36" s="51"/>
      <c r="FN36" s="52"/>
      <c r="FO36" s="51"/>
      <c r="FP36" s="51"/>
      <c r="FQ36" s="51"/>
      <c r="FR36" s="51"/>
      <c r="FS36" s="51"/>
      <c r="FT36" s="51"/>
      <c r="FU36" s="51"/>
      <c r="FV36" s="52"/>
      <c r="FW36" s="51"/>
      <c r="FX36" s="51"/>
      <c r="FY36" s="51"/>
      <c r="FZ36" s="51"/>
      <c r="GA36" s="51"/>
      <c r="GB36" s="51"/>
      <c r="GC36" s="51"/>
      <c r="GD36" s="52"/>
      <c r="GE36" s="51"/>
      <c r="GF36" s="51"/>
      <c r="GG36" s="51"/>
      <c r="GH36" s="51"/>
      <c r="GI36" s="51"/>
      <c r="GJ36" s="51"/>
      <c r="GK36" s="51"/>
      <c r="GL36" s="52"/>
      <c r="GM36" s="51"/>
      <c r="GN36" s="51"/>
      <c r="GO36" s="51"/>
      <c r="GP36" s="51"/>
      <c r="GQ36" s="51"/>
      <c r="GR36" s="51"/>
      <c r="GS36" s="51"/>
      <c r="GT36" s="53"/>
      <c r="GU36" s="35"/>
    </row>
    <row r="37" spans="1:203">
      <c r="A37" s="61" t="s">
        <v>394</v>
      </c>
      <c r="B37" s="54" t="s">
        <v>349</v>
      </c>
      <c r="C37" s="54" t="s">
        <v>350</v>
      </c>
      <c r="D37" s="54">
        <v>1110214</v>
      </c>
      <c r="E37" s="55" t="s">
        <v>301</v>
      </c>
      <c r="F37" s="56">
        <v>81</v>
      </c>
      <c r="G37" s="57">
        <v>1</v>
      </c>
      <c r="H37" s="57">
        <v>0</v>
      </c>
      <c r="I37" s="57">
        <v>0</v>
      </c>
      <c r="J37" s="57">
        <v>0</v>
      </c>
      <c r="K37" s="57">
        <v>1</v>
      </c>
      <c r="L37" s="57">
        <v>0</v>
      </c>
      <c r="M37" s="57">
        <v>2</v>
      </c>
      <c r="N37" s="57">
        <v>3</v>
      </c>
      <c r="O37" s="57">
        <v>6</v>
      </c>
      <c r="P37" s="57">
        <v>8</v>
      </c>
      <c r="Q37" s="57">
        <v>5</v>
      </c>
      <c r="R37" s="57">
        <v>7</v>
      </c>
      <c r="S37" s="57">
        <v>1</v>
      </c>
      <c r="T37" s="57">
        <v>1</v>
      </c>
      <c r="U37" s="57">
        <v>0</v>
      </c>
      <c r="V37" s="57">
        <v>0</v>
      </c>
      <c r="W37" s="57">
        <v>0</v>
      </c>
      <c r="X37" s="57">
        <v>34</v>
      </c>
      <c r="Y37" s="57">
        <v>0</v>
      </c>
      <c r="Z37" s="57">
        <v>0</v>
      </c>
      <c r="AA37" s="57">
        <v>1</v>
      </c>
      <c r="AB37" s="57">
        <v>0</v>
      </c>
      <c r="AC37" s="57">
        <v>1</v>
      </c>
      <c r="AD37" s="57">
        <v>7</v>
      </c>
      <c r="AE37" s="57">
        <v>15</v>
      </c>
      <c r="AF37" s="57">
        <v>8</v>
      </c>
      <c r="AG37" s="57">
        <v>5</v>
      </c>
      <c r="AH37" s="57">
        <v>2</v>
      </c>
      <c r="AI37" s="57">
        <v>4</v>
      </c>
      <c r="AJ37" s="57">
        <v>3</v>
      </c>
      <c r="AK37" s="57">
        <v>1</v>
      </c>
      <c r="AL37" s="57">
        <v>0</v>
      </c>
      <c r="AM37" s="57">
        <v>0</v>
      </c>
      <c r="AN37" s="57">
        <v>0</v>
      </c>
      <c r="AO37" s="57">
        <v>47</v>
      </c>
      <c r="AP37" s="57">
        <v>3</v>
      </c>
      <c r="AQ37" s="57">
        <v>0</v>
      </c>
      <c r="AR37" s="57">
        <v>3</v>
      </c>
      <c r="AS37" s="57">
        <v>0</v>
      </c>
      <c r="AT37" s="57"/>
      <c r="AU37" s="57">
        <v>12451</v>
      </c>
      <c r="AV37" s="57">
        <v>2</v>
      </c>
      <c r="AW37" s="57">
        <v>21</v>
      </c>
      <c r="AX37" s="57">
        <v>37</v>
      </c>
      <c r="AY37" s="57">
        <v>121</v>
      </c>
      <c r="AZ37" s="57">
        <v>122</v>
      </c>
      <c r="BA37" s="57">
        <v>112</v>
      </c>
      <c r="BB37" s="57">
        <v>121</v>
      </c>
      <c r="BC37" s="57">
        <v>247</v>
      </c>
      <c r="BD37" s="57">
        <v>501</v>
      </c>
      <c r="BE37" s="57">
        <v>622</v>
      </c>
      <c r="BF37" s="57">
        <v>557</v>
      </c>
      <c r="BG37" s="57">
        <v>402</v>
      </c>
      <c r="BH37" s="57">
        <v>281</v>
      </c>
      <c r="BI37" s="57">
        <v>209</v>
      </c>
      <c r="BJ37" s="57">
        <v>180</v>
      </c>
      <c r="BK37" s="57">
        <v>0</v>
      </c>
      <c r="BL37" s="57">
        <v>3535</v>
      </c>
      <c r="BM37" s="57">
        <v>0</v>
      </c>
      <c r="BN37" s="57">
        <v>32</v>
      </c>
      <c r="BO37" s="57">
        <v>69</v>
      </c>
      <c r="BP37" s="57">
        <v>123</v>
      </c>
      <c r="BQ37" s="57">
        <v>165</v>
      </c>
      <c r="BR37" s="57">
        <v>314</v>
      </c>
      <c r="BS37" s="57">
        <v>632</v>
      </c>
      <c r="BT37" s="57">
        <v>967</v>
      </c>
      <c r="BU37" s="57">
        <v>1637</v>
      </c>
      <c r="BV37" s="57">
        <v>1812</v>
      </c>
      <c r="BW37" s="57">
        <v>1218</v>
      </c>
      <c r="BX37" s="57">
        <v>791</v>
      </c>
      <c r="BY37" s="57">
        <v>558</v>
      </c>
      <c r="BZ37" s="57">
        <v>331</v>
      </c>
      <c r="CA37" s="57">
        <v>267</v>
      </c>
      <c r="CB37" s="57">
        <v>0</v>
      </c>
      <c r="CC37" s="57">
        <v>8916</v>
      </c>
      <c r="CD37" s="57">
        <v>45</v>
      </c>
      <c r="CE37" s="57">
        <v>42</v>
      </c>
      <c r="CF37" s="57">
        <v>128</v>
      </c>
      <c r="CG37" s="57">
        <v>2</v>
      </c>
      <c r="CH37" s="57">
        <v>1608</v>
      </c>
      <c r="CI37" s="57">
        <v>43</v>
      </c>
      <c r="CJ37" s="57">
        <v>445</v>
      </c>
      <c r="CK37" s="57">
        <v>0</v>
      </c>
      <c r="CL37" s="57">
        <v>37</v>
      </c>
      <c r="CM37" s="57">
        <v>1083</v>
      </c>
      <c r="CN37" s="57">
        <v>0</v>
      </c>
      <c r="CO37" s="57">
        <v>1900</v>
      </c>
      <c r="CP37" s="57">
        <v>82</v>
      </c>
      <c r="CQ37" s="57">
        <v>533</v>
      </c>
      <c r="CR37" s="57">
        <v>0</v>
      </c>
      <c r="CS37" s="57">
        <v>135</v>
      </c>
      <c r="CT37" s="57">
        <v>1150</v>
      </c>
      <c r="CU37" s="57">
        <v>0</v>
      </c>
      <c r="CV37" s="57">
        <v>8903</v>
      </c>
      <c r="CW37" s="57">
        <v>54</v>
      </c>
      <c r="CX37" s="57">
        <v>2364</v>
      </c>
      <c r="CY37" s="57">
        <v>0</v>
      </c>
      <c r="CZ37" s="57">
        <v>52</v>
      </c>
      <c r="DA37" s="57">
        <v>6433</v>
      </c>
      <c r="DB37" s="57">
        <v>0</v>
      </c>
      <c r="DC37" s="57"/>
      <c r="DD37" s="57">
        <v>90</v>
      </c>
      <c r="DE37" s="57">
        <v>7</v>
      </c>
      <c r="DF37" s="57">
        <v>0</v>
      </c>
      <c r="DG37" s="57">
        <v>1</v>
      </c>
      <c r="DH37" s="57">
        <v>82</v>
      </c>
      <c r="DI37" s="57">
        <v>67</v>
      </c>
      <c r="DJ37" s="57">
        <v>6</v>
      </c>
      <c r="DK37" s="57">
        <v>0</v>
      </c>
      <c r="DL37" s="57">
        <v>0</v>
      </c>
      <c r="DM37" s="57">
        <v>61</v>
      </c>
      <c r="DN37" s="57">
        <v>90</v>
      </c>
      <c r="DO37" s="57">
        <v>7</v>
      </c>
      <c r="DP37" s="57">
        <v>0</v>
      </c>
      <c r="DQ37" s="57">
        <v>1</v>
      </c>
      <c r="DR37" s="57">
        <v>82</v>
      </c>
      <c r="DS37" s="57">
        <v>79</v>
      </c>
      <c r="DT37" s="57">
        <v>7</v>
      </c>
      <c r="DU37" s="57">
        <v>0</v>
      </c>
      <c r="DV37" s="57">
        <v>1</v>
      </c>
      <c r="DW37" s="57">
        <v>71</v>
      </c>
      <c r="DX37" s="57"/>
      <c r="DY37" s="57"/>
      <c r="DZ37" s="57"/>
      <c r="EA37" s="57"/>
      <c r="EB37" s="57"/>
      <c r="EC37" s="57"/>
      <c r="ED37" s="58"/>
      <c r="EE37" s="57"/>
      <c r="EF37" s="57"/>
      <c r="EG37" s="57"/>
      <c r="EH37" s="57"/>
      <c r="EI37" s="57"/>
      <c r="EJ37" s="57"/>
      <c r="EK37" s="58"/>
      <c r="EL37" s="57"/>
      <c r="EM37" s="57"/>
      <c r="EN37" s="57"/>
      <c r="EO37" s="57"/>
      <c r="EP37" s="57"/>
      <c r="EQ37" s="57"/>
      <c r="ER37" s="58"/>
      <c r="ES37" s="57"/>
      <c r="ET37" s="57"/>
      <c r="EU37" s="57"/>
      <c r="EV37" s="57"/>
      <c r="EW37" s="57"/>
      <c r="EX37" s="57"/>
      <c r="EY37" s="58"/>
      <c r="EZ37" s="57"/>
      <c r="FA37" s="57"/>
      <c r="FB37" s="57"/>
      <c r="FC37" s="57"/>
      <c r="FD37" s="57"/>
      <c r="FE37" s="57"/>
      <c r="FF37" s="58"/>
      <c r="FG37" s="57"/>
      <c r="FH37" s="57"/>
      <c r="FI37" s="57"/>
      <c r="FJ37" s="57"/>
      <c r="FK37" s="57"/>
      <c r="FL37" s="57"/>
      <c r="FM37" s="57"/>
      <c r="FN37" s="58"/>
      <c r="FO37" s="57"/>
      <c r="FP37" s="57"/>
      <c r="FQ37" s="57"/>
      <c r="FR37" s="57"/>
      <c r="FS37" s="57"/>
      <c r="FT37" s="57"/>
      <c r="FU37" s="57"/>
      <c r="FV37" s="58"/>
      <c r="FW37" s="57"/>
      <c r="FX37" s="57"/>
      <c r="FY37" s="57"/>
      <c r="FZ37" s="57"/>
      <c r="GA37" s="57"/>
      <c r="GB37" s="57"/>
      <c r="GC37" s="57"/>
      <c r="GD37" s="58"/>
      <c r="GE37" s="57"/>
      <c r="GF37" s="57"/>
      <c r="GG37" s="57"/>
      <c r="GH37" s="57"/>
      <c r="GI37" s="57"/>
      <c r="GJ37" s="57"/>
      <c r="GK37" s="57"/>
      <c r="GL37" s="58"/>
      <c r="GM37" s="57"/>
      <c r="GN37" s="57"/>
      <c r="GO37" s="57"/>
      <c r="GP37" s="57"/>
      <c r="GQ37" s="57"/>
      <c r="GR37" s="57"/>
      <c r="GS37" s="57"/>
      <c r="GT37" s="59"/>
      <c r="GU37" s="35"/>
    </row>
    <row r="38" spans="1:203">
      <c r="A38" s="48" t="s">
        <v>395</v>
      </c>
      <c r="B38" s="48"/>
      <c r="C38" s="48"/>
      <c r="D38" s="48"/>
      <c r="E38" s="49" t="s">
        <v>301</v>
      </c>
      <c r="F38" s="50">
        <v>81</v>
      </c>
      <c r="G38" s="51">
        <v>1</v>
      </c>
      <c r="H38" s="51">
        <v>0</v>
      </c>
      <c r="I38" s="51">
        <v>0</v>
      </c>
      <c r="J38" s="51">
        <v>0</v>
      </c>
      <c r="K38" s="51">
        <v>1</v>
      </c>
      <c r="L38" s="51">
        <v>0</v>
      </c>
      <c r="M38" s="51">
        <v>2</v>
      </c>
      <c r="N38" s="51">
        <v>3</v>
      </c>
      <c r="O38" s="51">
        <v>6</v>
      </c>
      <c r="P38" s="51">
        <v>8</v>
      </c>
      <c r="Q38" s="51">
        <v>5</v>
      </c>
      <c r="R38" s="51">
        <v>7</v>
      </c>
      <c r="S38" s="51">
        <v>1</v>
      </c>
      <c r="T38" s="51">
        <v>1</v>
      </c>
      <c r="U38" s="51">
        <v>0</v>
      </c>
      <c r="V38" s="51">
        <v>0</v>
      </c>
      <c r="W38" s="51">
        <v>0</v>
      </c>
      <c r="X38" s="51">
        <v>34</v>
      </c>
      <c r="Y38" s="51">
        <v>0</v>
      </c>
      <c r="Z38" s="51">
        <v>0</v>
      </c>
      <c r="AA38" s="51">
        <v>1</v>
      </c>
      <c r="AB38" s="51">
        <v>0</v>
      </c>
      <c r="AC38" s="51">
        <v>1</v>
      </c>
      <c r="AD38" s="51">
        <v>7</v>
      </c>
      <c r="AE38" s="51">
        <v>15</v>
      </c>
      <c r="AF38" s="51">
        <v>8</v>
      </c>
      <c r="AG38" s="51">
        <v>5</v>
      </c>
      <c r="AH38" s="51">
        <v>2</v>
      </c>
      <c r="AI38" s="51">
        <v>4</v>
      </c>
      <c r="AJ38" s="51">
        <v>3</v>
      </c>
      <c r="AK38" s="51">
        <v>1</v>
      </c>
      <c r="AL38" s="51">
        <v>0</v>
      </c>
      <c r="AM38" s="51">
        <v>0</v>
      </c>
      <c r="AN38" s="51">
        <v>0</v>
      </c>
      <c r="AO38" s="51">
        <v>47</v>
      </c>
      <c r="AP38" s="51">
        <v>3</v>
      </c>
      <c r="AQ38" s="51">
        <v>0</v>
      </c>
      <c r="AR38" s="51">
        <v>3</v>
      </c>
      <c r="AS38" s="51">
        <v>0</v>
      </c>
      <c r="AT38" s="51"/>
      <c r="AU38" s="51">
        <v>12451</v>
      </c>
      <c r="AV38" s="51">
        <v>2</v>
      </c>
      <c r="AW38" s="51">
        <v>21</v>
      </c>
      <c r="AX38" s="51">
        <v>37</v>
      </c>
      <c r="AY38" s="51">
        <v>121</v>
      </c>
      <c r="AZ38" s="51">
        <v>122</v>
      </c>
      <c r="BA38" s="51">
        <v>112</v>
      </c>
      <c r="BB38" s="51">
        <v>121</v>
      </c>
      <c r="BC38" s="51">
        <v>247</v>
      </c>
      <c r="BD38" s="51">
        <v>501</v>
      </c>
      <c r="BE38" s="51">
        <v>622</v>
      </c>
      <c r="BF38" s="51">
        <v>557</v>
      </c>
      <c r="BG38" s="51">
        <v>402</v>
      </c>
      <c r="BH38" s="51">
        <v>281</v>
      </c>
      <c r="BI38" s="51">
        <v>209</v>
      </c>
      <c r="BJ38" s="51">
        <v>180</v>
      </c>
      <c r="BK38" s="51">
        <v>0</v>
      </c>
      <c r="BL38" s="51">
        <v>3535</v>
      </c>
      <c r="BM38" s="51">
        <v>0</v>
      </c>
      <c r="BN38" s="51">
        <v>32</v>
      </c>
      <c r="BO38" s="51">
        <v>69</v>
      </c>
      <c r="BP38" s="51">
        <v>123</v>
      </c>
      <c r="BQ38" s="51">
        <v>165</v>
      </c>
      <c r="BR38" s="51">
        <v>314</v>
      </c>
      <c r="BS38" s="51">
        <v>632</v>
      </c>
      <c r="BT38" s="51">
        <v>967</v>
      </c>
      <c r="BU38" s="51">
        <v>1637</v>
      </c>
      <c r="BV38" s="51">
        <v>1812</v>
      </c>
      <c r="BW38" s="51">
        <v>1218</v>
      </c>
      <c r="BX38" s="51">
        <v>791</v>
      </c>
      <c r="BY38" s="51">
        <v>558</v>
      </c>
      <c r="BZ38" s="51">
        <v>331</v>
      </c>
      <c r="CA38" s="51">
        <v>267</v>
      </c>
      <c r="CB38" s="51">
        <v>0</v>
      </c>
      <c r="CC38" s="51">
        <v>8916</v>
      </c>
      <c r="CD38" s="51">
        <v>45</v>
      </c>
      <c r="CE38" s="51">
        <v>42</v>
      </c>
      <c r="CF38" s="51">
        <v>128</v>
      </c>
      <c r="CG38" s="51">
        <v>2</v>
      </c>
      <c r="CH38" s="51">
        <v>1608</v>
      </c>
      <c r="CI38" s="51">
        <v>43</v>
      </c>
      <c r="CJ38" s="51">
        <v>445</v>
      </c>
      <c r="CK38" s="51">
        <v>0</v>
      </c>
      <c r="CL38" s="51">
        <v>37</v>
      </c>
      <c r="CM38" s="51">
        <v>1083</v>
      </c>
      <c r="CN38" s="51">
        <v>0</v>
      </c>
      <c r="CO38" s="51">
        <v>1900</v>
      </c>
      <c r="CP38" s="51">
        <v>82</v>
      </c>
      <c r="CQ38" s="51">
        <v>533</v>
      </c>
      <c r="CR38" s="51">
        <v>0</v>
      </c>
      <c r="CS38" s="51">
        <v>135</v>
      </c>
      <c r="CT38" s="51">
        <v>1150</v>
      </c>
      <c r="CU38" s="51">
        <v>0</v>
      </c>
      <c r="CV38" s="51">
        <v>8903</v>
      </c>
      <c r="CW38" s="51">
        <v>54</v>
      </c>
      <c r="CX38" s="51">
        <v>2364</v>
      </c>
      <c r="CY38" s="51">
        <v>0</v>
      </c>
      <c r="CZ38" s="51">
        <v>52</v>
      </c>
      <c r="DA38" s="51">
        <v>6433</v>
      </c>
      <c r="DB38" s="51">
        <v>0</v>
      </c>
      <c r="DC38" s="51"/>
      <c r="DD38" s="51">
        <v>90</v>
      </c>
      <c r="DE38" s="51">
        <v>7</v>
      </c>
      <c r="DF38" s="51">
        <v>0</v>
      </c>
      <c r="DG38" s="51">
        <v>1</v>
      </c>
      <c r="DH38" s="51">
        <v>82</v>
      </c>
      <c r="DI38" s="51">
        <v>67</v>
      </c>
      <c r="DJ38" s="51">
        <v>6</v>
      </c>
      <c r="DK38" s="51">
        <v>0</v>
      </c>
      <c r="DL38" s="51">
        <v>0</v>
      </c>
      <c r="DM38" s="51">
        <v>61</v>
      </c>
      <c r="DN38" s="51">
        <v>90</v>
      </c>
      <c r="DO38" s="51">
        <v>7</v>
      </c>
      <c r="DP38" s="51">
        <v>0</v>
      </c>
      <c r="DQ38" s="51">
        <v>1</v>
      </c>
      <c r="DR38" s="51">
        <v>82</v>
      </c>
      <c r="DS38" s="51">
        <v>79</v>
      </c>
      <c r="DT38" s="51">
        <v>7</v>
      </c>
      <c r="DU38" s="51">
        <v>0</v>
      </c>
      <c r="DV38" s="51">
        <v>1</v>
      </c>
      <c r="DW38" s="51">
        <v>71</v>
      </c>
      <c r="DX38" s="51">
        <v>80</v>
      </c>
      <c r="DY38" s="51">
        <v>3</v>
      </c>
      <c r="DZ38" s="51">
        <v>76</v>
      </c>
      <c r="EA38" s="51">
        <v>0</v>
      </c>
      <c r="EB38" s="51">
        <v>1</v>
      </c>
      <c r="EC38" s="51">
        <v>0</v>
      </c>
      <c r="ED38" s="52">
        <v>0.96202531645569622</v>
      </c>
      <c r="EE38" s="51">
        <v>6</v>
      </c>
      <c r="EF38" s="51">
        <v>0</v>
      </c>
      <c r="EG38" s="51">
        <v>6</v>
      </c>
      <c r="EH38" s="51">
        <v>0</v>
      </c>
      <c r="EI38" s="51">
        <v>0</v>
      </c>
      <c r="EJ38" s="51">
        <v>0</v>
      </c>
      <c r="EK38" s="52">
        <v>1</v>
      </c>
      <c r="EL38" s="51">
        <v>1</v>
      </c>
      <c r="EM38" s="51">
        <v>0</v>
      </c>
      <c r="EN38" s="51">
        <v>1</v>
      </c>
      <c r="EO38" s="51">
        <v>0</v>
      </c>
      <c r="EP38" s="51">
        <v>0</v>
      </c>
      <c r="EQ38" s="51">
        <v>0</v>
      </c>
      <c r="ER38" s="52">
        <v>1</v>
      </c>
      <c r="ES38" s="51">
        <v>1</v>
      </c>
      <c r="ET38" s="51">
        <v>0</v>
      </c>
      <c r="EU38" s="51">
        <v>1</v>
      </c>
      <c r="EV38" s="51">
        <v>0</v>
      </c>
      <c r="EW38" s="51">
        <v>0</v>
      </c>
      <c r="EX38" s="51">
        <v>0</v>
      </c>
      <c r="EY38" s="52">
        <v>1</v>
      </c>
      <c r="EZ38" s="51">
        <v>72</v>
      </c>
      <c r="FA38" s="51">
        <v>3</v>
      </c>
      <c r="FB38" s="51">
        <v>68</v>
      </c>
      <c r="FC38" s="51">
        <v>0</v>
      </c>
      <c r="FD38" s="51">
        <v>1</v>
      </c>
      <c r="FE38" s="51">
        <v>0</v>
      </c>
      <c r="FF38" s="52">
        <v>0.95774647887323938</v>
      </c>
      <c r="FG38" s="51">
        <v>96</v>
      </c>
      <c r="FH38" s="51">
        <v>2</v>
      </c>
      <c r="FI38" s="51">
        <v>82</v>
      </c>
      <c r="FJ38" s="51">
        <v>0</v>
      </c>
      <c r="FK38" s="51">
        <v>0</v>
      </c>
      <c r="FL38" s="51">
        <v>12</v>
      </c>
      <c r="FM38" s="51">
        <v>0</v>
      </c>
      <c r="FN38" s="52">
        <v>0.97619047619047616</v>
      </c>
      <c r="FO38" s="51">
        <v>10</v>
      </c>
      <c r="FP38" s="51">
        <v>0</v>
      </c>
      <c r="FQ38" s="51">
        <v>8</v>
      </c>
      <c r="FR38" s="51">
        <v>0</v>
      </c>
      <c r="FS38" s="51">
        <v>0</v>
      </c>
      <c r="FT38" s="51">
        <v>2</v>
      </c>
      <c r="FU38" s="51">
        <v>0</v>
      </c>
      <c r="FV38" s="52">
        <v>1</v>
      </c>
      <c r="FW38" s="51">
        <v>0</v>
      </c>
      <c r="FX38" s="51">
        <v>0</v>
      </c>
      <c r="FY38" s="51">
        <v>0</v>
      </c>
      <c r="FZ38" s="51">
        <v>0</v>
      </c>
      <c r="GA38" s="51">
        <v>0</v>
      </c>
      <c r="GB38" s="51">
        <v>0</v>
      </c>
      <c r="GC38" s="51">
        <v>0</v>
      </c>
      <c r="GD38" s="52">
        <v>0</v>
      </c>
      <c r="GE38" s="51">
        <v>5</v>
      </c>
      <c r="GF38" s="51">
        <v>0</v>
      </c>
      <c r="GG38" s="51">
        <v>5</v>
      </c>
      <c r="GH38" s="51">
        <v>0</v>
      </c>
      <c r="GI38" s="51">
        <v>0</v>
      </c>
      <c r="GJ38" s="51">
        <v>0</v>
      </c>
      <c r="GK38" s="51">
        <v>0</v>
      </c>
      <c r="GL38" s="52">
        <v>1</v>
      </c>
      <c r="GM38" s="51">
        <v>81</v>
      </c>
      <c r="GN38" s="51">
        <v>2</v>
      </c>
      <c r="GO38" s="51">
        <v>69</v>
      </c>
      <c r="GP38" s="51">
        <v>0</v>
      </c>
      <c r="GQ38" s="51">
        <v>0</v>
      </c>
      <c r="GR38" s="51">
        <v>10</v>
      </c>
      <c r="GS38" s="51">
        <v>0</v>
      </c>
      <c r="GT38" s="53">
        <v>0.971830985915493</v>
      </c>
      <c r="GU38" s="35"/>
    </row>
    <row r="39" spans="1:203">
      <c r="A39" s="61" t="s">
        <v>396</v>
      </c>
      <c r="B39" s="61" t="s">
        <v>351</v>
      </c>
      <c r="C39" s="61" t="s">
        <v>352</v>
      </c>
      <c r="D39" s="61">
        <v>1110206</v>
      </c>
      <c r="E39" s="62" t="s">
        <v>301</v>
      </c>
      <c r="F39" s="56">
        <v>81</v>
      </c>
      <c r="G39" s="57">
        <v>1</v>
      </c>
      <c r="H39" s="57">
        <v>0</v>
      </c>
      <c r="I39" s="57">
        <v>0</v>
      </c>
      <c r="J39" s="57">
        <v>0</v>
      </c>
      <c r="K39" s="57">
        <v>1</v>
      </c>
      <c r="L39" s="57">
        <v>0</v>
      </c>
      <c r="M39" s="57">
        <v>2</v>
      </c>
      <c r="N39" s="57">
        <v>3</v>
      </c>
      <c r="O39" s="57">
        <v>6</v>
      </c>
      <c r="P39" s="57">
        <v>8</v>
      </c>
      <c r="Q39" s="57">
        <v>5</v>
      </c>
      <c r="R39" s="57">
        <v>7</v>
      </c>
      <c r="S39" s="57">
        <v>1</v>
      </c>
      <c r="T39" s="57">
        <v>1</v>
      </c>
      <c r="U39" s="57">
        <v>0</v>
      </c>
      <c r="V39" s="57">
        <v>0</v>
      </c>
      <c r="W39" s="57">
        <v>0</v>
      </c>
      <c r="X39" s="57">
        <v>34</v>
      </c>
      <c r="Y39" s="57">
        <v>0</v>
      </c>
      <c r="Z39" s="57">
        <v>0</v>
      </c>
      <c r="AA39" s="57">
        <v>1</v>
      </c>
      <c r="AB39" s="57">
        <v>0</v>
      </c>
      <c r="AC39" s="57">
        <v>1</v>
      </c>
      <c r="AD39" s="57">
        <v>7</v>
      </c>
      <c r="AE39" s="57">
        <v>15</v>
      </c>
      <c r="AF39" s="57">
        <v>8</v>
      </c>
      <c r="AG39" s="57">
        <v>5</v>
      </c>
      <c r="AH39" s="57">
        <v>2</v>
      </c>
      <c r="AI39" s="57">
        <v>4</v>
      </c>
      <c r="AJ39" s="57">
        <v>3</v>
      </c>
      <c r="AK39" s="57">
        <v>1</v>
      </c>
      <c r="AL39" s="57">
        <v>0</v>
      </c>
      <c r="AM39" s="57">
        <v>0</v>
      </c>
      <c r="AN39" s="57">
        <v>0</v>
      </c>
      <c r="AO39" s="57">
        <v>47</v>
      </c>
      <c r="AP39" s="57">
        <v>3</v>
      </c>
      <c r="AQ39" s="57">
        <v>0</v>
      </c>
      <c r="AR39" s="57">
        <v>3</v>
      </c>
      <c r="AS39" s="57">
        <v>0</v>
      </c>
      <c r="AT39" s="57"/>
      <c r="AU39" s="57">
        <v>12451</v>
      </c>
      <c r="AV39" s="57">
        <v>2</v>
      </c>
      <c r="AW39" s="57">
        <v>21</v>
      </c>
      <c r="AX39" s="57">
        <v>37</v>
      </c>
      <c r="AY39" s="57">
        <v>121</v>
      </c>
      <c r="AZ39" s="57">
        <v>122</v>
      </c>
      <c r="BA39" s="57">
        <v>112</v>
      </c>
      <c r="BB39" s="57">
        <v>121</v>
      </c>
      <c r="BC39" s="57">
        <v>247</v>
      </c>
      <c r="BD39" s="57">
        <v>501</v>
      </c>
      <c r="BE39" s="57">
        <v>622</v>
      </c>
      <c r="BF39" s="57">
        <v>557</v>
      </c>
      <c r="BG39" s="57">
        <v>402</v>
      </c>
      <c r="BH39" s="57">
        <v>281</v>
      </c>
      <c r="BI39" s="57">
        <v>209</v>
      </c>
      <c r="BJ39" s="57">
        <v>180</v>
      </c>
      <c r="BK39" s="57">
        <v>0</v>
      </c>
      <c r="BL39" s="57">
        <v>3535</v>
      </c>
      <c r="BM39" s="57">
        <v>0</v>
      </c>
      <c r="BN39" s="57">
        <v>32</v>
      </c>
      <c r="BO39" s="57">
        <v>69</v>
      </c>
      <c r="BP39" s="57">
        <v>123</v>
      </c>
      <c r="BQ39" s="57">
        <v>165</v>
      </c>
      <c r="BR39" s="57">
        <v>314</v>
      </c>
      <c r="BS39" s="57">
        <v>632</v>
      </c>
      <c r="BT39" s="57">
        <v>967</v>
      </c>
      <c r="BU39" s="57">
        <v>1637</v>
      </c>
      <c r="BV39" s="57">
        <v>1812</v>
      </c>
      <c r="BW39" s="57">
        <v>1218</v>
      </c>
      <c r="BX39" s="57">
        <v>791</v>
      </c>
      <c r="BY39" s="57">
        <v>558</v>
      </c>
      <c r="BZ39" s="57">
        <v>331</v>
      </c>
      <c r="CA39" s="57">
        <v>267</v>
      </c>
      <c r="CB39" s="57">
        <v>0</v>
      </c>
      <c r="CC39" s="57">
        <v>8916</v>
      </c>
      <c r="CD39" s="57">
        <v>45</v>
      </c>
      <c r="CE39" s="57">
        <v>42</v>
      </c>
      <c r="CF39" s="57">
        <v>128</v>
      </c>
      <c r="CG39" s="57">
        <v>2</v>
      </c>
      <c r="CH39" s="57">
        <v>1608</v>
      </c>
      <c r="CI39" s="57">
        <v>43</v>
      </c>
      <c r="CJ39" s="57">
        <v>445</v>
      </c>
      <c r="CK39" s="57">
        <v>0</v>
      </c>
      <c r="CL39" s="57">
        <v>37</v>
      </c>
      <c r="CM39" s="57">
        <v>1083</v>
      </c>
      <c r="CN39" s="57">
        <v>0</v>
      </c>
      <c r="CO39" s="57">
        <v>1900</v>
      </c>
      <c r="CP39" s="57">
        <v>82</v>
      </c>
      <c r="CQ39" s="57">
        <v>533</v>
      </c>
      <c r="CR39" s="57">
        <v>0</v>
      </c>
      <c r="CS39" s="57">
        <v>135</v>
      </c>
      <c r="CT39" s="57">
        <v>1150</v>
      </c>
      <c r="CU39" s="57">
        <v>0</v>
      </c>
      <c r="CV39" s="57">
        <v>8903</v>
      </c>
      <c r="CW39" s="57">
        <v>54</v>
      </c>
      <c r="CX39" s="57">
        <v>2364</v>
      </c>
      <c r="CY39" s="57">
        <v>0</v>
      </c>
      <c r="CZ39" s="57">
        <v>52</v>
      </c>
      <c r="DA39" s="57">
        <v>6433</v>
      </c>
      <c r="DB39" s="57">
        <v>0</v>
      </c>
      <c r="DC39" s="57"/>
      <c r="DD39" s="57">
        <v>90</v>
      </c>
      <c r="DE39" s="57">
        <v>7</v>
      </c>
      <c r="DF39" s="57">
        <v>0</v>
      </c>
      <c r="DG39" s="57">
        <v>1</v>
      </c>
      <c r="DH39" s="57">
        <v>82</v>
      </c>
      <c r="DI39" s="57">
        <v>67</v>
      </c>
      <c r="DJ39" s="57">
        <v>6</v>
      </c>
      <c r="DK39" s="57">
        <v>0</v>
      </c>
      <c r="DL39" s="57">
        <v>0</v>
      </c>
      <c r="DM39" s="57">
        <v>61</v>
      </c>
      <c r="DN39" s="57">
        <v>90</v>
      </c>
      <c r="DO39" s="57">
        <v>7</v>
      </c>
      <c r="DP39" s="57">
        <v>0</v>
      </c>
      <c r="DQ39" s="57">
        <v>1</v>
      </c>
      <c r="DR39" s="57">
        <v>82</v>
      </c>
      <c r="DS39" s="57">
        <v>79</v>
      </c>
      <c r="DT39" s="57">
        <v>7</v>
      </c>
      <c r="DU39" s="57">
        <v>0</v>
      </c>
      <c r="DV39" s="57">
        <v>1</v>
      </c>
      <c r="DW39" s="57">
        <v>71</v>
      </c>
      <c r="DX39" s="57">
        <v>64</v>
      </c>
      <c r="DY39" s="57">
        <v>1</v>
      </c>
      <c r="DZ39" s="57">
        <v>61</v>
      </c>
      <c r="EA39" s="57">
        <v>0</v>
      </c>
      <c r="EB39" s="57">
        <v>2</v>
      </c>
      <c r="EC39" s="57">
        <v>0</v>
      </c>
      <c r="ED39" s="58">
        <v>0.9838709677419355</v>
      </c>
      <c r="EE39" s="57">
        <v>4</v>
      </c>
      <c r="EF39" s="57">
        <v>0</v>
      </c>
      <c r="EG39" s="57">
        <v>4</v>
      </c>
      <c r="EH39" s="57">
        <v>0</v>
      </c>
      <c r="EI39" s="57">
        <v>0</v>
      </c>
      <c r="EJ39" s="57">
        <v>0</v>
      </c>
      <c r="EK39" s="58">
        <v>1</v>
      </c>
      <c r="EL39" s="57">
        <v>0</v>
      </c>
      <c r="EM39" s="57">
        <v>0</v>
      </c>
      <c r="EN39" s="57">
        <v>0</v>
      </c>
      <c r="EO39" s="57">
        <v>0</v>
      </c>
      <c r="EP39" s="57">
        <v>0</v>
      </c>
      <c r="EQ39" s="57">
        <v>0</v>
      </c>
      <c r="ER39" s="58">
        <v>0</v>
      </c>
      <c r="ES39" s="57">
        <v>2</v>
      </c>
      <c r="ET39" s="57">
        <v>0</v>
      </c>
      <c r="EU39" s="57">
        <v>2</v>
      </c>
      <c r="EV39" s="57">
        <v>0</v>
      </c>
      <c r="EW39" s="57">
        <v>0</v>
      </c>
      <c r="EX39" s="57">
        <v>0</v>
      </c>
      <c r="EY39" s="58">
        <v>1</v>
      </c>
      <c r="EZ39" s="57">
        <v>58</v>
      </c>
      <c r="FA39" s="57">
        <v>1</v>
      </c>
      <c r="FB39" s="57">
        <v>55</v>
      </c>
      <c r="FC39" s="57">
        <v>0</v>
      </c>
      <c r="FD39" s="57">
        <v>2</v>
      </c>
      <c r="FE39" s="57">
        <v>0</v>
      </c>
      <c r="FF39" s="58">
        <v>0.9821428571428571</v>
      </c>
      <c r="FG39" s="57">
        <v>122</v>
      </c>
      <c r="FH39" s="57">
        <v>3</v>
      </c>
      <c r="FI39" s="57">
        <v>108</v>
      </c>
      <c r="FJ39" s="57">
        <v>1</v>
      </c>
      <c r="FK39" s="57">
        <v>1</v>
      </c>
      <c r="FL39" s="57">
        <v>10</v>
      </c>
      <c r="FM39" s="57">
        <v>0</v>
      </c>
      <c r="FN39" s="58">
        <v>0.9642857142857143</v>
      </c>
      <c r="FO39" s="57">
        <v>13</v>
      </c>
      <c r="FP39" s="57">
        <v>0</v>
      </c>
      <c r="FQ39" s="57">
        <v>12</v>
      </c>
      <c r="FR39" s="57">
        <v>0</v>
      </c>
      <c r="FS39" s="57">
        <v>0</v>
      </c>
      <c r="FT39" s="57">
        <v>1</v>
      </c>
      <c r="FU39" s="57">
        <v>0</v>
      </c>
      <c r="FV39" s="58">
        <v>1</v>
      </c>
      <c r="FW39" s="57">
        <v>2</v>
      </c>
      <c r="FX39" s="57">
        <v>0</v>
      </c>
      <c r="FY39" s="57">
        <v>2</v>
      </c>
      <c r="FZ39" s="57">
        <v>0</v>
      </c>
      <c r="GA39" s="57">
        <v>0</v>
      </c>
      <c r="GB39" s="57">
        <v>0</v>
      </c>
      <c r="GC39" s="57">
        <v>0</v>
      </c>
      <c r="GD39" s="58">
        <v>1</v>
      </c>
      <c r="GE39" s="57">
        <v>6</v>
      </c>
      <c r="GF39" s="57">
        <v>0</v>
      </c>
      <c r="GG39" s="57">
        <v>6</v>
      </c>
      <c r="GH39" s="57">
        <v>0</v>
      </c>
      <c r="GI39" s="57">
        <v>0</v>
      </c>
      <c r="GJ39" s="57">
        <v>0</v>
      </c>
      <c r="GK39" s="57">
        <v>0</v>
      </c>
      <c r="GL39" s="58">
        <v>1</v>
      </c>
      <c r="GM39" s="57">
        <v>101</v>
      </c>
      <c r="GN39" s="57">
        <v>3</v>
      </c>
      <c r="GO39" s="57">
        <v>88</v>
      </c>
      <c r="GP39" s="57">
        <v>1</v>
      </c>
      <c r="GQ39" s="57">
        <v>1</v>
      </c>
      <c r="GR39" s="57">
        <v>9</v>
      </c>
      <c r="GS39" s="57">
        <v>0</v>
      </c>
      <c r="GT39" s="59">
        <v>0.95652173913043481</v>
      </c>
      <c r="GU39" s="35"/>
    </row>
    <row r="40" spans="1:203">
      <c r="A40" s="48" t="s">
        <v>397</v>
      </c>
      <c r="B40" s="48" t="s">
        <v>353</v>
      </c>
      <c r="C40" s="48" t="s">
        <v>354</v>
      </c>
      <c r="D40" s="48">
        <v>1110202</v>
      </c>
      <c r="E40" s="49" t="s">
        <v>301</v>
      </c>
      <c r="F40" s="50">
        <v>81</v>
      </c>
      <c r="G40" s="51">
        <v>1</v>
      </c>
      <c r="H40" s="51">
        <v>0</v>
      </c>
      <c r="I40" s="51">
        <v>0</v>
      </c>
      <c r="J40" s="51">
        <v>0</v>
      </c>
      <c r="K40" s="51">
        <v>1</v>
      </c>
      <c r="L40" s="51">
        <v>0</v>
      </c>
      <c r="M40" s="51">
        <v>2</v>
      </c>
      <c r="N40" s="51">
        <v>3</v>
      </c>
      <c r="O40" s="51">
        <v>6</v>
      </c>
      <c r="P40" s="51">
        <v>8</v>
      </c>
      <c r="Q40" s="51">
        <v>5</v>
      </c>
      <c r="R40" s="51">
        <v>7</v>
      </c>
      <c r="S40" s="51">
        <v>1</v>
      </c>
      <c r="T40" s="51">
        <v>1</v>
      </c>
      <c r="U40" s="51">
        <v>0</v>
      </c>
      <c r="V40" s="51">
        <v>0</v>
      </c>
      <c r="W40" s="51">
        <v>0</v>
      </c>
      <c r="X40" s="51">
        <v>34</v>
      </c>
      <c r="Y40" s="51">
        <v>0</v>
      </c>
      <c r="Z40" s="51">
        <v>0</v>
      </c>
      <c r="AA40" s="51">
        <v>1</v>
      </c>
      <c r="AB40" s="51">
        <v>0</v>
      </c>
      <c r="AC40" s="51">
        <v>1</v>
      </c>
      <c r="AD40" s="51">
        <v>7</v>
      </c>
      <c r="AE40" s="51">
        <v>15</v>
      </c>
      <c r="AF40" s="51">
        <v>8</v>
      </c>
      <c r="AG40" s="51">
        <v>5</v>
      </c>
      <c r="AH40" s="51">
        <v>2</v>
      </c>
      <c r="AI40" s="51">
        <v>4</v>
      </c>
      <c r="AJ40" s="51">
        <v>3</v>
      </c>
      <c r="AK40" s="51">
        <v>1</v>
      </c>
      <c r="AL40" s="51">
        <v>0</v>
      </c>
      <c r="AM40" s="51">
        <v>0</v>
      </c>
      <c r="AN40" s="51">
        <v>0</v>
      </c>
      <c r="AO40" s="51">
        <v>47</v>
      </c>
      <c r="AP40" s="51">
        <v>3</v>
      </c>
      <c r="AQ40" s="51">
        <v>0</v>
      </c>
      <c r="AR40" s="51">
        <v>3</v>
      </c>
      <c r="AS40" s="51">
        <v>0</v>
      </c>
      <c r="AT40" s="51"/>
      <c r="AU40" s="51">
        <v>12451</v>
      </c>
      <c r="AV40" s="51">
        <v>2</v>
      </c>
      <c r="AW40" s="51">
        <v>21</v>
      </c>
      <c r="AX40" s="51">
        <v>37</v>
      </c>
      <c r="AY40" s="51">
        <v>121</v>
      </c>
      <c r="AZ40" s="51">
        <v>122</v>
      </c>
      <c r="BA40" s="51">
        <v>112</v>
      </c>
      <c r="BB40" s="51">
        <v>121</v>
      </c>
      <c r="BC40" s="51">
        <v>247</v>
      </c>
      <c r="BD40" s="51">
        <v>501</v>
      </c>
      <c r="BE40" s="51">
        <v>622</v>
      </c>
      <c r="BF40" s="51">
        <v>557</v>
      </c>
      <c r="BG40" s="51">
        <v>402</v>
      </c>
      <c r="BH40" s="51">
        <v>281</v>
      </c>
      <c r="BI40" s="51">
        <v>209</v>
      </c>
      <c r="BJ40" s="51">
        <v>180</v>
      </c>
      <c r="BK40" s="51">
        <v>0</v>
      </c>
      <c r="BL40" s="51">
        <v>3535</v>
      </c>
      <c r="BM40" s="51">
        <v>0</v>
      </c>
      <c r="BN40" s="51">
        <v>32</v>
      </c>
      <c r="BO40" s="51">
        <v>69</v>
      </c>
      <c r="BP40" s="51">
        <v>123</v>
      </c>
      <c r="BQ40" s="51">
        <v>165</v>
      </c>
      <c r="BR40" s="51">
        <v>314</v>
      </c>
      <c r="BS40" s="51">
        <v>632</v>
      </c>
      <c r="BT40" s="51">
        <v>967</v>
      </c>
      <c r="BU40" s="51">
        <v>1637</v>
      </c>
      <c r="BV40" s="51">
        <v>1812</v>
      </c>
      <c r="BW40" s="51">
        <v>1218</v>
      </c>
      <c r="BX40" s="51">
        <v>791</v>
      </c>
      <c r="BY40" s="51">
        <v>558</v>
      </c>
      <c r="BZ40" s="51">
        <v>331</v>
      </c>
      <c r="CA40" s="51">
        <v>267</v>
      </c>
      <c r="CB40" s="51">
        <v>0</v>
      </c>
      <c r="CC40" s="51">
        <v>8916</v>
      </c>
      <c r="CD40" s="51">
        <v>45</v>
      </c>
      <c r="CE40" s="51">
        <v>42</v>
      </c>
      <c r="CF40" s="51">
        <v>128</v>
      </c>
      <c r="CG40" s="51">
        <v>2</v>
      </c>
      <c r="CH40" s="51">
        <v>1608</v>
      </c>
      <c r="CI40" s="51">
        <v>43</v>
      </c>
      <c r="CJ40" s="51">
        <v>445</v>
      </c>
      <c r="CK40" s="51">
        <v>0</v>
      </c>
      <c r="CL40" s="51">
        <v>37</v>
      </c>
      <c r="CM40" s="51">
        <v>1083</v>
      </c>
      <c r="CN40" s="51">
        <v>0</v>
      </c>
      <c r="CO40" s="51">
        <v>1900</v>
      </c>
      <c r="CP40" s="51">
        <v>82</v>
      </c>
      <c r="CQ40" s="51">
        <v>533</v>
      </c>
      <c r="CR40" s="51">
        <v>0</v>
      </c>
      <c r="CS40" s="51">
        <v>135</v>
      </c>
      <c r="CT40" s="51">
        <v>1150</v>
      </c>
      <c r="CU40" s="51">
        <v>0</v>
      </c>
      <c r="CV40" s="51">
        <v>8903</v>
      </c>
      <c r="CW40" s="51">
        <v>54</v>
      </c>
      <c r="CX40" s="51">
        <v>2364</v>
      </c>
      <c r="CY40" s="51">
        <v>0</v>
      </c>
      <c r="CZ40" s="51">
        <v>52</v>
      </c>
      <c r="DA40" s="51">
        <v>6433</v>
      </c>
      <c r="DB40" s="51">
        <v>0</v>
      </c>
      <c r="DC40" s="51"/>
      <c r="DD40" s="51">
        <v>90</v>
      </c>
      <c r="DE40" s="51">
        <v>7</v>
      </c>
      <c r="DF40" s="51">
        <v>0</v>
      </c>
      <c r="DG40" s="51">
        <v>1</v>
      </c>
      <c r="DH40" s="51">
        <v>82</v>
      </c>
      <c r="DI40" s="51">
        <v>67</v>
      </c>
      <c r="DJ40" s="51">
        <v>6</v>
      </c>
      <c r="DK40" s="51">
        <v>0</v>
      </c>
      <c r="DL40" s="51">
        <v>0</v>
      </c>
      <c r="DM40" s="51">
        <v>61</v>
      </c>
      <c r="DN40" s="51">
        <v>90</v>
      </c>
      <c r="DO40" s="51">
        <v>7</v>
      </c>
      <c r="DP40" s="51">
        <v>0</v>
      </c>
      <c r="DQ40" s="51">
        <v>1</v>
      </c>
      <c r="DR40" s="51">
        <v>82</v>
      </c>
      <c r="DS40" s="51">
        <v>79</v>
      </c>
      <c r="DT40" s="51">
        <v>7</v>
      </c>
      <c r="DU40" s="51">
        <v>0</v>
      </c>
      <c r="DV40" s="51">
        <v>1</v>
      </c>
      <c r="DW40" s="51">
        <v>71</v>
      </c>
      <c r="DX40" s="51">
        <v>27</v>
      </c>
      <c r="DY40" s="51">
        <v>0</v>
      </c>
      <c r="DZ40" s="51">
        <v>8</v>
      </c>
      <c r="EA40" s="51">
        <v>0</v>
      </c>
      <c r="EB40" s="51">
        <v>19</v>
      </c>
      <c r="EC40" s="51">
        <v>0</v>
      </c>
      <c r="ED40" s="52">
        <v>1</v>
      </c>
      <c r="EE40" s="51">
        <v>0</v>
      </c>
      <c r="EF40" s="51">
        <v>0</v>
      </c>
      <c r="EG40" s="51">
        <v>0</v>
      </c>
      <c r="EH40" s="51">
        <v>0</v>
      </c>
      <c r="EI40" s="51">
        <v>0</v>
      </c>
      <c r="EJ40" s="51">
        <v>0</v>
      </c>
      <c r="EK40" s="52">
        <v>0</v>
      </c>
      <c r="EL40" s="51">
        <v>0</v>
      </c>
      <c r="EM40" s="51">
        <v>0</v>
      </c>
      <c r="EN40" s="51">
        <v>0</v>
      </c>
      <c r="EO40" s="51">
        <v>0</v>
      </c>
      <c r="EP40" s="51">
        <v>0</v>
      </c>
      <c r="EQ40" s="51">
        <v>0</v>
      </c>
      <c r="ER40" s="52">
        <v>0</v>
      </c>
      <c r="ES40" s="51">
        <v>0</v>
      </c>
      <c r="ET40" s="51">
        <v>0</v>
      </c>
      <c r="EU40" s="51">
        <v>0</v>
      </c>
      <c r="EV40" s="51">
        <v>0</v>
      </c>
      <c r="EW40" s="51">
        <v>0</v>
      </c>
      <c r="EX40" s="51">
        <v>0</v>
      </c>
      <c r="EY40" s="52">
        <v>0</v>
      </c>
      <c r="EZ40" s="51">
        <v>27</v>
      </c>
      <c r="FA40" s="51">
        <v>0</v>
      </c>
      <c r="FB40" s="51">
        <v>8</v>
      </c>
      <c r="FC40" s="51">
        <v>0</v>
      </c>
      <c r="FD40" s="51">
        <v>19</v>
      </c>
      <c r="FE40" s="51">
        <v>0</v>
      </c>
      <c r="FF40" s="52">
        <v>1</v>
      </c>
      <c r="FG40" s="51">
        <v>23</v>
      </c>
      <c r="FH40" s="51">
        <v>0</v>
      </c>
      <c r="FI40" s="51">
        <v>9</v>
      </c>
      <c r="FJ40" s="51">
        <v>0</v>
      </c>
      <c r="FK40" s="51">
        <v>0</v>
      </c>
      <c r="FL40" s="51">
        <v>14</v>
      </c>
      <c r="FM40" s="51">
        <v>0</v>
      </c>
      <c r="FN40" s="52">
        <v>1</v>
      </c>
      <c r="FO40" s="51">
        <v>0</v>
      </c>
      <c r="FP40" s="51">
        <v>0</v>
      </c>
      <c r="FQ40" s="51">
        <v>0</v>
      </c>
      <c r="FR40" s="51">
        <v>0</v>
      </c>
      <c r="FS40" s="51">
        <v>0</v>
      </c>
      <c r="FT40" s="51">
        <v>0</v>
      </c>
      <c r="FU40" s="51">
        <v>0</v>
      </c>
      <c r="FV40" s="52">
        <v>0</v>
      </c>
      <c r="FW40" s="51">
        <v>0</v>
      </c>
      <c r="FX40" s="51">
        <v>0</v>
      </c>
      <c r="FY40" s="51">
        <v>0</v>
      </c>
      <c r="FZ40" s="51">
        <v>0</v>
      </c>
      <c r="GA40" s="51">
        <v>0</v>
      </c>
      <c r="GB40" s="51">
        <v>0</v>
      </c>
      <c r="GC40" s="51">
        <v>0</v>
      </c>
      <c r="GD40" s="52">
        <v>0</v>
      </c>
      <c r="GE40" s="51">
        <v>1</v>
      </c>
      <c r="GF40" s="51">
        <v>0</v>
      </c>
      <c r="GG40" s="51">
        <v>0</v>
      </c>
      <c r="GH40" s="51">
        <v>0</v>
      </c>
      <c r="GI40" s="51">
        <v>0</v>
      </c>
      <c r="GJ40" s="51">
        <v>1</v>
      </c>
      <c r="GK40" s="51">
        <v>0</v>
      </c>
      <c r="GL40" s="52">
        <v>0</v>
      </c>
      <c r="GM40" s="51">
        <v>22</v>
      </c>
      <c r="GN40" s="51">
        <v>0</v>
      </c>
      <c r="GO40" s="51">
        <v>9</v>
      </c>
      <c r="GP40" s="51">
        <v>0</v>
      </c>
      <c r="GQ40" s="51">
        <v>0</v>
      </c>
      <c r="GR40" s="51">
        <v>13</v>
      </c>
      <c r="GS40" s="51">
        <v>0</v>
      </c>
      <c r="GT40" s="53">
        <v>1</v>
      </c>
      <c r="GU40" s="35"/>
    </row>
    <row r="41" spans="1:203">
      <c r="A41" s="61" t="s">
        <v>398</v>
      </c>
      <c r="B41" s="61" t="s">
        <v>355</v>
      </c>
      <c r="C41" s="61" t="s">
        <v>356</v>
      </c>
      <c r="D41" s="61">
        <v>1110212</v>
      </c>
      <c r="E41" s="62" t="s">
        <v>301</v>
      </c>
      <c r="F41" s="56">
        <v>81</v>
      </c>
      <c r="G41" s="57">
        <v>1</v>
      </c>
      <c r="H41" s="57">
        <v>0</v>
      </c>
      <c r="I41" s="57">
        <v>0</v>
      </c>
      <c r="J41" s="57">
        <v>0</v>
      </c>
      <c r="K41" s="57">
        <v>1</v>
      </c>
      <c r="L41" s="57">
        <v>0</v>
      </c>
      <c r="M41" s="57">
        <v>2</v>
      </c>
      <c r="N41" s="57">
        <v>3</v>
      </c>
      <c r="O41" s="57">
        <v>6</v>
      </c>
      <c r="P41" s="57">
        <v>8</v>
      </c>
      <c r="Q41" s="57">
        <v>5</v>
      </c>
      <c r="R41" s="57">
        <v>7</v>
      </c>
      <c r="S41" s="57">
        <v>1</v>
      </c>
      <c r="T41" s="57">
        <v>1</v>
      </c>
      <c r="U41" s="57">
        <v>0</v>
      </c>
      <c r="V41" s="57">
        <v>0</v>
      </c>
      <c r="W41" s="57">
        <v>0</v>
      </c>
      <c r="X41" s="57">
        <v>34</v>
      </c>
      <c r="Y41" s="57">
        <v>0</v>
      </c>
      <c r="Z41" s="57">
        <v>0</v>
      </c>
      <c r="AA41" s="57">
        <v>1</v>
      </c>
      <c r="AB41" s="57">
        <v>0</v>
      </c>
      <c r="AC41" s="57">
        <v>1</v>
      </c>
      <c r="AD41" s="57">
        <v>7</v>
      </c>
      <c r="AE41" s="57">
        <v>15</v>
      </c>
      <c r="AF41" s="57">
        <v>8</v>
      </c>
      <c r="AG41" s="57">
        <v>5</v>
      </c>
      <c r="AH41" s="57">
        <v>2</v>
      </c>
      <c r="AI41" s="57">
        <v>4</v>
      </c>
      <c r="AJ41" s="57">
        <v>3</v>
      </c>
      <c r="AK41" s="57">
        <v>1</v>
      </c>
      <c r="AL41" s="57">
        <v>0</v>
      </c>
      <c r="AM41" s="57">
        <v>0</v>
      </c>
      <c r="AN41" s="57">
        <v>0</v>
      </c>
      <c r="AO41" s="57">
        <v>47</v>
      </c>
      <c r="AP41" s="57">
        <v>3</v>
      </c>
      <c r="AQ41" s="57">
        <v>0</v>
      </c>
      <c r="AR41" s="57">
        <v>3</v>
      </c>
      <c r="AS41" s="57">
        <v>0</v>
      </c>
      <c r="AT41" s="57"/>
      <c r="AU41" s="57">
        <v>12451</v>
      </c>
      <c r="AV41" s="57">
        <v>2</v>
      </c>
      <c r="AW41" s="57">
        <v>21</v>
      </c>
      <c r="AX41" s="57">
        <v>37</v>
      </c>
      <c r="AY41" s="57">
        <v>121</v>
      </c>
      <c r="AZ41" s="57">
        <v>122</v>
      </c>
      <c r="BA41" s="57">
        <v>112</v>
      </c>
      <c r="BB41" s="57">
        <v>121</v>
      </c>
      <c r="BC41" s="57">
        <v>247</v>
      </c>
      <c r="BD41" s="57">
        <v>501</v>
      </c>
      <c r="BE41" s="57">
        <v>622</v>
      </c>
      <c r="BF41" s="57">
        <v>557</v>
      </c>
      <c r="BG41" s="57">
        <v>402</v>
      </c>
      <c r="BH41" s="57">
        <v>281</v>
      </c>
      <c r="BI41" s="57">
        <v>209</v>
      </c>
      <c r="BJ41" s="57">
        <v>180</v>
      </c>
      <c r="BK41" s="57">
        <v>0</v>
      </c>
      <c r="BL41" s="57">
        <v>3535</v>
      </c>
      <c r="BM41" s="57">
        <v>0</v>
      </c>
      <c r="BN41" s="57">
        <v>32</v>
      </c>
      <c r="BO41" s="57">
        <v>69</v>
      </c>
      <c r="BP41" s="57">
        <v>123</v>
      </c>
      <c r="BQ41" s="57">
        <v>165</v>
      </c>
      <c r="BR41" s="57">
        <v>314</v>
      </c>
      <c r="BS41" s="57">
        <v>632</v>
      </c>
      <c r="BT41" s="57">
        <v>967</v>
      </c>
      <c r="BU41" s="57">
        <v>1637</v>
      </c>
      <c r="BV41" s="57">
        <v>1812</v>
      </c>
      <c r="BW41" s="57">
        <v>1218</v>
      </c>
      <c r="BX41" s="57">
        <v>791</v>
      </c>
      <c r="BY41" s="57">
        <v>558</v>
      </c>
      <c r="BZ41" s="57">
        <v>331</v>
      </c>
      <c r="CA41" s="57">
        <v>267</v>
      </c>
      <c r="CB41" s="57">
        <v>0</v>
      </c>
      <c r="CC41" s="57">
        <v>8916</v>
      </c>
      <c r="CD41" s="57">
        <v>45</v>
      </c>
      <c r="CE41" s="57">
        <v>42</v>
      </c>
      <c r="CF41" s="57">
        <v>128</v>
      </c>
      <c r="CG41" s="57">
        <v>2</v>
      </c>
      <c r="CH41" s="57">
        <v>1608</v>
      </c>
      <c r="CI41" s="57">
        <v>43</v>
      </c>
      <c r="CJ41" s="57">
        <v>445</v>
      </c>
      <c r="CK41" s="57">
        <v>0</v>
      </c>
      <c r="CL41" s="57">
        <v>37</v>
      </c>
      <c r="CM41" s="57">
        <v>1083</v>
      </c>
      <c r="CN41" s="57">
        <v>0</v>
      </c>
      <c r="CO41" s="57">
        <v>1900</v>
      </c>
      <c r="CP41" s="57">
        <v>82</v>
      </c>
      <c r="CQ41" s="57">
        <v>533</v>
      </c>
      <c r="CR41" s="57">
        <v>0</v>
      </c>
      <c r="CS41" s="57">
        <v>135</v>
      </c>
      <c r="CT41" s="57">
        <v>1150</v>
      </c>
      <c r="CU41" s="57">
        <v>0</v>
      </c>
      <c r="CV41" s="57">
        <v>8903</v>
      </c>
      <c r="CW41" s="57">
        <v>54</v>
      </c>
      <c r="CX41" s="57">
        <v>2364</v>
      </c>
      <c r="CY41" s="57">
        <v>0</v>
      </c>
      <c r="CZ41" s="57">
        <v>52</v>
      </c>
      <c r="DA41" s="57">
        <v>6433</v>
      </c>
      <c r="DB41" s="57">
        <v>0</v>
      </c>
      <c r="DC41" s="57"/>
      <c r="DD41" s="57">
        <v>90</v>
      </c>
      <c r="DE41" s="57">
        <v>7</v>
      </c>
      <c r="DF41" s="57">
        <v>0</v>
      </c>
      <c r="DG41" s="57">
        <v>1</v>
      </c>
      <c r="DH41" s="57">
        <v>82</v>
      </c>
      <c r="DI41" s="57">
        <v>67</v>
      </c>
      <c r="DJ41" s="57">
        <v>6</v>
      </c>
      <c r="DK41" s="57">
        <v>0</v>
      </c>
      <c r="DL41" s="57">
        <v>0</v>
      </c>
      <c r="DM41" s="57">
        <v>61</v>
      </c>
      <c r="DN41" s="57">
        <v>90</v>
      </c>
      <c r="DO41" s="57">
        <v>7</v>
      </c>
      <c r="DP41" s="57">
        <v>0</v>
      </c>
      <c r="DQ41" s="57">
        <v>1</v>
      </c>
      <c r="DR41" s="57">
        <v>82</v>
      </c>
      <c r="DS41" s="57">
        <v>79</v>
      </c>
      <c r="DT41" s="57">
        <v>7</v>
      </c>
      <c r="DU41" s="57">
        <v>0</v>
      </c>
      <c r="DV41" s="57">
        <v>1</v>
      </c>
      <c r="DW41" s="57">
        <v>71</v>
      </c>
      <c r="DX41" s="57">
        <v>61</v>
      </c>
      <c r="DY41" s="57">
        <v>3</v>
      </c>
      <c r="DZ41" s="57">
        <v>58</v>
      </c>
      <c r="EA41" s="57">
        <v>0</v>
      </c>
      <c r="EB41" s="57">
        <v>0</v>
      </c>
      <c r="EC41" s="57">
        <v>0</v>
      </c>
      <c r="ED41" s="58">
        <v>0.95081967213114749</v>
      </c>
      <c r="EE41" s="57">
        <v>6</v>
      </c>
      <c r="EF41" s="57">
        <v>0</v>
      </c>
      <c r="EG41" s="57">
        <v>6</v>
      </c>
      <c r="EH41" s="57">
        <v>0</v>
      </c>
      <c r="EI41" s="57">
        <v>0</v>
      </c>
      <c r="EJ41" s="57">
        <v>0</v>
      </c>
      <c r="EK41" s="58">
        <v>1</v>
      </c>
      <c r="EL41" s="57">
        <v>4</v>
      </c>
      <c r="EM41" s="57">
        <v>0</v>
      </c>
      <c r="EN41" s="57">
        <v>4</v>
      </c>
      <c r="EO41" s="57">
        <v>0</v>
      </c>
      <c r="EP41" s="57">
        <v>0</v>
      </c>
      <c r="EQ41" s="57">
        <v>0</v>
      </c>
      <c r="ER41" s="58">
        <v>1</v>
      </c>
      <c r="ES41" s="57">
        <v>1</v>
      </c>
      <c r="ET41" s="57">
        <v>0</v>
      </c>
      <c r="EU41" s="57">
        <v>1</v>
      </c>
      <c r="EV41" s="57">
        <v>0</v>
      </c>
      <c r="EW41" s="57">
        <v>0</v>
      </c>
      <c r="EX41" s="57">
        <v>0</v>
      </c>
      <c r="EY41" s="58">
        <v>1</v>
      </c>
      <c r="EZ41" s="57">
        <v>50</v>
      </c>
      <c r="FA41" s="57">
        <v>3</v>
      </c>
      <c r="FB41" s="57">
        <v>47</v>
      </c>
      <c r="FC41" s="57">
        <v>0</v>
      </c>
      <c r="FD41" s="57">
        <v>0</v>
      </c>
      <c r="FE41" s="57">
        <v>0</v>
      </c>
      <c r="FF41" s="58">
        <v>0.94</v>
      </c>
      <c r="FG41" s="57">
        <v>82</v>
      </c>
      <c r="FH41" s="57">
        <v>5</v>
      </c>
      <c r="FI41" s="57">
        <v>75</v>
      </c>
      <c r="FJ41" s="57">
        <v>0</v>
      </c>
      <c r="FK41" s="57">
        <v>1</v>
      </c>
      <c r="FL41" s="57">
        <v>2</v>
      </c>
      <c r="FM41" s="57">
        <v>0</v>
      </c>
      <c r="FN41" s="58">
        <v>0.9375</v>
      </c>
      <c r="FO41" s="57">
        <v>8</v>
      </c>
      <c r="FP41" s="57">
        <v>0</v>
      </c>
      <c r="FQ41" s="57">
        <v>8</v>
      </c>
      <c r="FR41" s="57">
        <v>0</v>
      </c>
      <c r="FS41" s="57">
        <v>0</v>
      </c>
      <c r="FT41" s="57">
        <v>0</v>
      </c>
      <c r="FU41" s="57">
        <v>0</v>
      </c>
      <c r="FV41" s="58">
        <v>1</v>
      </c>
      <c r="FW41" s="57">
        <v>0</v>
      </c>
      <c r="FX41" s="57">
        <v>0</v>
      </c>
      <c r="FY41" s="57">
        <v>0</v>
      </c>
      <c r="FZ41" s="57">
        <v>0</v>
      </c>
      <c r="GA41" s="57">
        <v>0</v>
      </c>
      <c r="GB41" s="57">
        <v>0</v>
      </c>
      <c r="GC41" s="57">
        <v>0</v>
      </c>
      <c r="GD41" s="58">
        <v>0</v>
      </c>
      <c r="GE41" s="57">
        <v>1</v>
      </c>
      <c r="GF41" s="57">
        <v>0</v>
      </c>
      <c r="GG41" s="57">
        <v>1</v>
      </c>
      <c r="GH41" s="57">
        <v>0</v>
      </c>
      <c r="GI41" s="57">
        <v>0</v>
      </c>
      <c r="GJ41" s="57">
        <v>0</v>
      </c>
      <c r="GK41" s="57">
        <v>0</v>
      </c>
      <c r="GL41" s="58">
        <v>1</v>
      </c>
      <c r="GM41" s="57">
        <v>73</v>
      </c>
      <c r="GN41" s="57">
        <v>5</v>
      </c>
      <c r="GO41" s="57">
        <v>66</v>
      </c>
      <c r="GP41" s="57">
        <v>0</v>
      </c>
      <c r="GQ41" s="57">
        <v>1</v>
      </c>
      <c r="GR41" s="57">
        <v>2</v>
      </c>
      <c r="GS41" s="57">
        <v>0</v>
      </c>
      <c r="GT41" s="59">
        <v>0.92957746478873238</v>
      </c>
      <c r="GU41" s="35"/>
    </row>
    <row r="42" spans="1:203">
      <c r="A42" s="48"/>
      <c r="B42" s="48"/>
      <c r="C42" s="48"/>
      <c r="D42" s="48"/>
      <c r="E42" s="49" t="s">
        <v>301</v>
      </c>
      <c r="F42" s="50">
        <v>81</v>
      </c>
      <c r="G42" s="51">
        <v>1</v>
      </c>
      <c r="H42" s="51">
        <v>0</v>
      </c>
      <c r="I42" s="51">
        <v>0</v>
      </c>
      <c r="J42" s="51">
        <v>0</v>
      </c>
      <c r="K42" s="51">
        <v>1</v>
      </c>
      <c r="L42" s="51">
        <v>0</v>
      </c>
      <c r="M42" s="51">
        <v>2</v>
      </c>
      <c r="N42" s="51">
        <v>3</v>
      </c>
      <c r="O42" s="51">
        <v>6</v>
      </c>
      <c r="P42" s="51">
        <v>8</v>
      </c>
      <c r="Q42" s="51">
        <v>5</v>
      </c>
      <c r="R42" s="51">
        <v>7</v>
      </c>
      <c r="S42" s="51">
        <v>1</v>
      </c>
      <c r="T42" s="51">
        <v>1</v>
      </c>
      <c r="U42" s="51">
        <v>0</v>
      </c>
      <c r="V42" s="51">
        <v>0</v>
      </c>
      <c r="W42" s="51">
        <v>0</v>
      </c>
      <c r="X42" s="51">
        <v>34</v>
      </c>
      <c r="Y42" s="51">
        <v>0</v>
      </c>
      <c r="Z42" s="51">
        <v>0</v>
      </c>
      <c r="AA42" s="51">
        <v>1</v>
      </c>
      <c r="AB42" s="51">
        <v>0</v>
      </c>
      <c r="AC42" s="51">
        <v>1</v>
      </c>
      <c r="AD42" s="51">
        <v>7</v>
      </c>
      <c r="AE42" s="51">
        <v>15</v>
      </c>
      <c r="AF42" s="51">
        <v>8</v>
      </c>
      <c r="AG42" s="51">
        <v>5</v>
      </c>
      <c r="AH42" s="51">
        <v>2</v>
      </c>
      <c r="AI42" s="51">
        <v>4</v>
      </c>
      <c r="AJ42" s="51">
        <v>3</v>
      </c>
      <c r="AK42" s="51">
        <v>1</v>
      </c>
      <c r="AL42" s="51">
        <v>0</v>
      </c>
      <c r="AM42" s="51">
        <v>0</v>
      </c>
      <c r="AN42" s="51">
        <v>0</v>
      </c>
      <c r="AO42" s="51">
        <v>47</v>
      </c>
      <c r="AP42" s="51">
        <v>3</v>
      </c>
      <c r="AQ42" s="51">
        <v>0</v>
      </c>
      <c r="AR42" s="51">
        <v>3</v>
      </c>
      <c r="AS42" s="51">
        <v>0</v>
      </c>
      <c r="AT42" s="51"/>
      <c r="AU42" s="51">
        <v>12451</v>
      </c>
      <c r="AV42" s="51">
        <v>2</v>
      </c>
      <c r="AW42" s="51">
        <v>21</v>
      </c>
      <c r="AX42" s="51">
        <v>37</v>
      </c>
      <c r="AY42" s="51">
        <v>121</v>
      </c>
      <c r="AZ42" s="51">
        <v>122</v>
      </c>
      <c r="BA42" s="51">
        <v>112</v>
      </c>
      <c r="BB42" s="51">
        <v>121</v>
      </c>
      <c r="BC42" s="51">
        <v>247</v>
      </c>
      <c r="BD42" s="51">
        <v>501</v>
      </c>
      <c r="BE42" s="51">
        <v>622</v>
      </c>
      <c r="BF42" s="51">
        <v>557</v>
      </c>
      <c r="BG42" s="51">
        <v>402</v>
      </c>
      <c r="BH42" s="51">
        <v>281</v>
      </c>
      <c r="BI42" s="51">
        <v>209</v>
      </c>
      <c r="BJ42" s="51">
        <v>180</v>
      </c>
      <c r="BK42" s="51">
        <v>0</v>
      </c>
      <c r="BL42" s="51">
        <v>3535</v>
      </c>
      <c r="BM42" s="51">
        <v>0</v>
      </c>
      <c r="BN42" s="51">
        <v>32</v>
      </c>
      <c r="BO42" s="51">
        <v>69</v>
      </c>
      <c r="BP42" s="51">
        <v>123</v>
      </c>
      <c r="BQ42" s="51">
        <v>165</v>
      </c>
      <c r="BR42" s="51">
        <v>314</v>
      </c>
      <c r="BS42" s="51">
        <v>632</v>
      </c>
      <c r="BT42" s="51">
        <v>967</v>
      </c>
      <c r="BU42" s="51">
        <v>1637</v>
      </c>
      <c r="BV42" s="51">
        <v>1812</v>
      </c>
      <c r="BW42" s="51">
        <v>1218</v>
      </c>
      <c r="BX42" s="51">
        <v>791</v>
      </c>
      <c r="BY42" s="51">
        <v>558</v>
      </c>
      <c r="BZ42" s="51">
        <v>331</v>
      </c>
      <c r="CA42" s="51">
        <v>267</v>
      </c>
      <c r="CB42" s="51">
        <v>0</v>
      </c>
      <c r="CC42" s="51">
        <v>8916</v>
      </c>
      <c r="CD42" s="51">
        <v>45</v>
      </c>
      <c r="CE42" s="51">
        <v>42</v>
      </c>
      <c r="CF42" s="51">
        <v>128</v>
      </c>
      <c r="CG42" s="51">
        <v>2</v>
      </c>
      <c r="CH42" s="51">
        <v>1608</v>
      </c>
      <c r="CI42" s="51">
        <v>43</v>
      </c>
      <c r="CJ42" s="51">
        <v>445</v>
      </c>
      <c r="CK42" s="51">
        <v>0</v>
      </c>
      <c r="CL42" s="51">
        <v>37</v>
      </c>
      <c r="CM42" s="51">
        <v>1083</v>
      </c>
      <c r="CN42" s="51">
        <v>0</v>
      </c>
      <c r="CO42" s="51">
        <v>1900</v>
      </c>
      <c r="CP42" s="51">
        <v>82</v>
      </c>
      <c r="CQ42" s="51">
        <v>533</v>
      </c>
      <c r="CR42" s="51">
        <v>0</v>
      </c>
      <c r="CS42" s="51">
        <v>135</v>
      </c>
      <c r="CT42" s="51">
        <v>1150</v>
      </c>
      <c r="CU42" s="51">
        <v>0</v>
      </c>
      <c r="CV42" s="51">
        <v>8903</v>
      </c>
      <c r="CW42" s="51">
        <v>54</v>
      </c>
      <c r="CX42" s="51">
        <v>2364</v>
      </c>
      <c r="CY42" s="51">
        <v>0</v>
      </c>
      <c r="CZ42" s="51">
        <v>52</v>
      </c>
      <c r="DA42" s="51">
        <v>6433</v>
      </c>
      <c r="DB42" s="51">
        <v>0</v>
      </c>
      <c r="DC42" s="51"/>
      <c r="DD42" s="51">
        <v>90</v>
      </c>
      <c r="DE42" s="51">
        <v>7</v>
      </c>
      <c r="DF42" s="51">
        <v>0</v>
      </c>
      <c r="DG42" s="51">
        <v>1</v>
      </c>
      <c r="DH42" s="51">
        <v>82</v>
      </c>
      <c r="DI42" s="51">
        <v>67</v>
      </c>
      <c r="DJ42" s="51">
        <v>6</v>
      </c>
      <c r="DK42" s="51">
        <v>0</v>
      </c>
      <c r="DL42" s="51">
        <v>0</v>
      </c>
      <c r="DM42" s="51">
        <v>61</v>
      </c>
      <c r="DN42" s="51">
        <v>90</v>
      </c>
      <c r="DO42" s="51">
        <v>7</v>
      </c>
      <c r="DP42" s="51">
        <v>0</v>
      </c>
      <c r="DQ42" s="51">
        <v>1</v>
      </c>
      <c r="DR42" s="51">
        <v>82</v>
      </c>
      <c r="DS42" s="51">
        <v>79</v>
      </c>
      <c r="DT42" s="51">
        <v>7</v>
      </c>
      <c r="DU42" s="51">
        <v>0</v>
      </c>
      <c r="DV42" s="51">
        <v>1</v>
      </c>
      <c r="DW42" s="51">
        <v>71</v>
      </c>
      <c r="DX42" s="51"/>
      <c r="DY42" s="51"/>
      <c r="DZ42" s="51"/>
      <c r="EA42" s="51"/>
      <c r="EB42" s="51"/>
      <c r="EC42" s="51"/>
      <c r="ED42" s="52"/>
      <c r="EE42" s="51"/>
      <c r="EF42" s="51"/>
      <c r="EG42" s="51"/>
      <c r="EH42" s="51"/>
      <c r="EI42" s="51"/>
      <c r="EJ42" s="51"/>
      <c r="EK42" s="52"/>
      <c r="EL42" s="51"/>
      <c r="EM42" s="51"/>
      <c r="EN42" s="51"/>
      <c r="EO42" s="51"/>
      <c r="EP42" s="51"/>
      <c r="EQ42" s="51"/>
      <c r="ER42" s="52"/>
      <c r="ES42" s="51"/>
      <c r="ET42" s="51"/>
      <c r="EU42" s="51"/>
      <c r="EV42" s="51"/>
      <c r="EW42" s="51"/>
      <c r="EX42" s="51"/>
      <c r="EY42" s="52"/>
      <c r="EZ42" s="51"/>
      <c r="FA42" s="51"/>
      <c r="FB42" s="51"/>
      <c r="FC42" s="51"/>
      <c r="FD42" s="51"/>
      <c r="FE42" s="51"/>
      <c r="FF42" s="52"/>
      <c r="FG42" s="51"/>
      <c r="FH42" s="51"/>
      <c r="FI42" s="51"/>
      <c r="FJ42" s="51"/>
      <c r="FK42" s="51"/>
      <c r="FL42" s="51"/>
      <c r="FM42" s="51"/>
      <c r="FN42" s="52"/>
      <c r="FO42" s="51"/>
      <c r="FP42" s="51"/>
      <c r="FQ42" s="51"/>
      <c r="FR42" s="51"/>
      <c r="FS42" s="51"/>
      <c r="FT42" s="51"/>
      <c r="FU42" s="51"/>
      <c r="FV42" s="52"/>
      <c r="FW42" s="51"/>
      <c r="FX42" s="51"/>
      <c r="FY42" s="51"/>
      <c r="FZ42" s="51"/>
      <c r="GA42" s="51"/>
      <c r="GB42" s="51"/>
      <c r="GC42" s="51"/>
      <c r="GD42" s="52"/>
      <c r="GE42" s="51"/>
      <c r="GF42" s="51"/>
      <c r="GG42" s="51"/>
      <c r="GH42" s="51"/>
      <c r="GI42" s="51"/>
      <c r="GJ42" s="51"/>
      <c r="GK42" s="51"/>
      <c r="GL42" s="52"/>
      <c r="GM42" s="51"/>
      <c r="GN42" s="51"/>
      <c r="GO42" s="51"/>
      <c r="GP42" s="51"/>
      <c r="GQ42" s="51"/>
      <c r="GR42" s="51"/>
      <c r="GS42" s="51"/>
      <c r="GT42" s="53"/>
      <c r="GU42" s="35"/>
    </row>
    <row r="43" spans="1:203">
      <c r="A43" s="61" t="s">
        <v>399</v>
      </c>
      <c r="B43" s="61" t="s">
        <v>402</v>
      </c>
      <c r="C43" s="61"/>
      <c r="D43" s="61"/>
      <c r="E43" s="62" t="s">
        <v>301</v>
      </c>
      <c r="F43" s="56">
        <v>81</v>
      </c>
      <c r="G43" s="57">
        <v>1</v>
      </c>
      <c r="H43" s="57">
        <v>0</v>
      </c>
      <c r="I43" s="57">
        <v>0</v>
      </c>
      <c r="J43" s="57">
        <v>0</v>
      </c>
      <c r="K43" s="57">
        <v>1</v>
      </c>
      <c r="L43" s="57">
        <v>0</v>
      </c>
      <c r="M43" s="57">
        <v>2</v>
      </c>
      <c r="N43" s="57">
        <v>3</v>
      </c>
      <c r="O43" s="57">
        <v>6</v>
      </c>
      <c r="P43" s="57">
        <v>8</v>
      </c>
      <c r="Q43" s="57">
        <v>5</v>
      </c>
      <c r="R43" s="57">
        <v>7</v>
      </c>
      <c r="S43" s="57">
        <v>1</v>
      </c>
      <c r="T43" s="57">
        <v>1</v>
      </c>
      <c r="U43" s="57">
        <v>0</v>
      </c>
      <c r="V43" s="57">
        <v>0</v>
      </c>
      <c r="W43" s="57">
        <v>0</v>
      </c>
      <c r="X43" s="57">
        <v>34</v>
      </c>
      <c r="Y43" s="57">
        <v>0</v>
      </c>
      <c r="Z43" s="57">
        <v>0</v>
      </c>
      <c r="AA43" s="57">
        <v>1</v>
      </c>
      <c r="AB43" s="57">
        <v>0</v>
      </c>
      <c r="AC43" s="57">
        <v>1</v>
      </c>
      <c r="AD43" s="57">
        <v>7</v>
      </c>
      <c r="AE43" s="57">
        <v>15</v>
      </c>
      <c r="AF43" s="57">
        <v>8</v>
      </c>
      <c r="AG43" s="57">
        <v>5</v>
      </c>
      <c r="AH43" s="57">
        <v>2</v>
      </c>
      <c r="AI43" s="57">
        <v>4</v>
      </c>
      <c r="AJ43" s="57">
        <v>3</v>
      </c>
      <c r="AK43" s="57">
        <v>1</v>
      </c>
      <c r="AL43" s="57">
        <v>0</v>
      </c>
      <c r="AM43" s="57">
        <v>0</v>
      </c>
      <c r="AN43" s="57">
        <v>0</v>
      </c>
      <c r="AO43" s="57">
        <v>47</v>
      </c>
      <c r="AP43" s="57">
        <v>3</v>
      </c>
      <c r="AQ43" s="57">
        <v>0</v>
      </c>
      <c r="AR43" s="57">
        <v>3</v>
      </c>
      <c r="AS43" s="57">
        <v>0</v>
      </c>
      <c r="AT43" s="57"/>
      <c r="AU43" s="57">
        <v>12451</v>
      </c>
      <c r="AV43" s="57">
        <v>2</v>
      </c>
      <c r="AW43" s="57">
        <v>21</v>
      </c>
      <c r="AX43" s="57">
        <v>37</v>
      </c>
      <c r="AY43" s="57">
        <v>121</v>
      </c>
      <c r="AZ43" s="57">
        <v>122</v>
      </c>
      <c r="BA43" s="57">
        <v>112</v>
      </c>
      <c r="BB43" s="57">
        <v>121</v>
      </c>
      <c r="BC43" s="57">
        <v>247</v>
      </c>
      <c r="BD43" s="57">
        <v>501</v>
      </c>
      <c r="BE43" s="57">
        <v>622</v>
      </c>
      <c r="BF43" s="57">
        <v>557</v>
      </c>
      <c r="BG43" s="57">
        <v>402</v>
      </c>
      <c r="BH43" s="57">
        <v>281</v>
      </c>
      <c r="BI43" s="57">
        <v>209</v>
      </c>
      <c r="BJ43" s="57">
        <v>180</v>
      </c>
      <c r="BK43" s="57">
        <v>0</v>
      </c>
      <c r="BL43" s="57">
        <v>3535</v>
      </c>
      <c r="BM43" s="57">
        <v>0</v>
      </c>
      <c r="BN43" s="57">
        <v>32</v>
      </c>
      <c r="BO43" s="57">
        <v>69</v>
      </c>
      <c r="BP43" s="57">
        <v>123</v>
      </c>
      <c r="BQ43" s="57">
        <v>165</v>
      </c>
      <c r="BR43" s="57">
        <v>314</v>
      </c>
      <c r="BS43" s="57">
        <v>632</v>
      </c>
      <c r="BT43" s="57">
        <v>967</v>
      </c>
      <c r="BU43" s="57">
        <v>1637</v>
      </c>
      <c r="BV43" s="57">
        <v>1812</v>
      </c>
      <c r="BW43" s="57">
        <v>1218</v>
      </c>
      <c r="BX43" s="57">
        <v>791</v>
      </c>
      <c r="BY43" s="57">
        <v>558</v>
      </c>
      <c r="BZ43" s="57">
        <v>331</v>
      </c>
      <c r="CA43" s="57">
        <v>267</v>
      </c>
      <c r="CB43" s="57">
        <v>0</v>
      </c>
      <c r="CC43" s="57">
        <v>8916</v>
      </c>
      <c r="CD43" s="57">
        <v>45</v>
      </c>
      <c r="CE43" s="57">
        <v>42</v>
      </c>
      <c r="CF43" s="57">
        <v>128</v>
      </c>
      <c r="CG43" s="57">
        <v>2</v>
      </c>
      <c r="CH43" s="57">
        <v>1608</v>
      </c>
      <c r="CI43" s="57">
        <v>43</v>
      </c>
      <c r="CJ43" s="57">
        <v>445</v>
      </c>
      <c r="CK43" s="57">
        <v>0</v>
      </c>
      <c r="CL43" s="57">
        <v>37</v>
      </c>
      <c r="CM43" s="57">
        <v>1083</v>
      </c>
      <c r="CN43" s="57">
        <v>0</v>
      </c>
      <c r="CO43" s="57">
        <v>1900</v>
      </c>
      <c r="CP43" s="57">
        <v>82</v>
      </c>
      <c r="CQ43" s="57">
        <v>533</v>
      </c>
      <c r="CR43" s="57">
        <v>0</v>
      </c>
      <c r="CS43" s="57">
        <v>135</v>
      </c>
      <c r="CT43" s="57">
        <v>1150</v>
      </c>
      <c r="CU43" s="57">
        <v>0</v>
      </c>
      <c r="CV43" s="57">
        <v>8903</v>
      </c>
      <c r="CW43" s="57">
        <v>54</v>
      </c>
      <c r="CX43" s="57">
        <v>2364</v>
      </c>
      <c r="CY43" s="57">
        <v>0</v>
      </c>
      <c r="CZ43" s="57">
        <v>52</v>
      </c>
      <c r="DA43" s="57">
        <v>6433</v>
      </c>
      <c r="DB43" s="57">
        <v>0</v>
      </c>
      <c r="DC43" s="57"/>
      <c r="DD43" s="57">
        <v>90</v>
      </c>
      <c r="DE43" s="57">
        <v>7</v>
      </c>
      <c r="DF43" s="57">
        <v>0</v>
      </c>
      <c r="DG43" s="57">
        <v>1</v>
      </c>
      <c r="DH43" s="57">
        <v>82</v>
      </c>
      <c r="DI43" s="57">
        <v>67</v>
      </c>
      <c r="DJ43" s="57">
        <v>6</v>
      </c>
      <c r="DK43" s="57">
        <v>0</v>
      </c>
      <c r="DL43" s="57">
        <v>0</v>
      </c>
      <c r="DM43" s="57">
        <v>61</v>
      </c>
      <c r="DN43" s="57">
        <v>90</v>
      </c>
      <c r="DO43" s="57">
        <v>7</v>
      </c>
      <c r="DP43" s="57">
        <v>0</v>
      </c>
      <c r="DQ43" s="57">
        <v>1</v>
      </c>
      <c r="DR43" s="57">
        <v>82</v>
      </c>
      <c r="DS43" s="57">
        <v>79</v>
      </c>
      <c r="DT43" s="57">
        <v>7</v>
      </c>
      <c r="DU43" s="57">
        <v>0</v>
      </c>
      <c r="DV43" s="57">
        <v>1</v>
      </c>
      <c r="DW43" s="57">
        <v>71</v>
      </c>
      <c r="DX43" s="57"/>
      <c r="DY43" s="57"/>
      <c r="DZ43" s="57"/>
      <c r="EA43" s="57"/>
      <c r="EB43" s="57"/>
      <c r="EC43" s="57"/>
      <c r="ED43" s="58"/>
      <c r="EE43" s="57"/>
      <c r="EF43" s="57"/>
      <c r="EG43" s="57"/>
      <c r="EH43" s="57"/>
      <c r="EI43" s="57"/>
      <c r="EJ43" s="57"/>
      <c r="EK43" s="58"/>
      <c r="EL43" s="57"/>
      <c r="EM43" s="57"/>
      <c r="EN43" s="57"/>
      <c r="EO43" s="57"/>
      <c r="EP43" s="57"/>
      <c r="EQ43" s="57"/>
      <c r="ER43" s="58"/>
      <c r="ES43" s="57"/>
      <c r="ET43" s="57"/>
      <c r="EU43" s="57"/>
      <c r="EV43" s="57"/>
      <c r="EW43" s="57"/>
      <c r="EX43" s="57"/>
      <c r="EY43" s="58"/>
      <c r="EZ43" s="57"/>
      <c r="FA43" s="57"/>
      <c r="FB43" s="57"/>
      <c r="FC43" s="57"/>
      <c r="FD43" s="57"/>
      <c r="FE43" s="57"/>
      <c r="FF43" s="58"/>
      <c r="FG43" s="57"/>
      <c r="FH43" s="57"/>
      <c r="FI43" s="57"/>
      <c r="FJ43" s="57"/>
      <c r="FK43" s="57"/>
      <c r="FL43" s="57"/>
      <c r="FM43" s="57"/>
      <c r="FN43" s="58"/>
      <c r="FO43" s="57"/>
      <c r="FP43" s="57"/>
      <c r="FQ43" s="57"/>
      <c r="FR43" s="57"/>
      <c r="FS43" s="57"/>
      <c r="FT43" s="57"/>
      <c r="FU43" s="57"/>
      <c r="FV43" s="58"/>
      <c r="FW43" s="57"/>
      <c r="FX43" s="57"/>
      <c r="FY43" s="57"/>
      <c r="FZ43" s="57"/>
      <c r="GA43" s="57"/>
      <c r="GB43" s="57"/>
      <c r="GC43" s="57"/>
      <c r="GD43" s="58"/>
      <c r="GE43" s="57"/>
      <c r="GF43" s="57"/>
      <c r="GG43" s="57"/>
      <c r="GH43" s="57"/>
      <c r="GI43" s="57"/>
      <c r="GJ43" s="57"/>
      <c r="GK43" s="57"/>
      <c r="GL43" s="58"/>
      <c r="GM43" s="57"/>
      <c r="GN43" s="57"/>
      <c r="GO43" s="57"/>
      <c r="GP43" s="57"/>
      <c r="GQ43" s="57"/>
      <c r="GR43" s="57"/>
      <c r="GS43" s="57"/>
      <c r="GT43" s="59"/>
      <c r="GU43" s="35"/>
    </row>
    <row r="44" spans="1:203" ht="15" thickBot="1">
      <c r="A44" s="67" t="s">
        <v>400</v>
      </c>
      <c r="B44" s="67" t="s">
        <v>403</v>
      </c>
      <c r="C44" s="67"/>
      <c r="D44" s="67"/>
      <c r="E44" s="68" t="s">
        <v>301</v>
      </c>
      <c r="F44" s="69">
        <v>81</v>
      </c>
      <c r="G44" s="70">
        <v>1</v>
      </c>
      <c r="H44" s="70">
        <v>0</v>
      </c>
      <c r="I44" s="70">
        <v>0</v>
      </c>
      <c r="J44" s="70">
        <v>0</v>
      </c>
      <c r="K44" s="70">
        <v>1</v>
      </c>
      <c r="L44" s="70">
        <v>0</v>
      </c>
      <c r="M44" s="70">
        <v>2</v>
      </c>
      <c r="N44" s="70">
        <v>3</v>
      </c>
      <c r="O44" s="70">
        <v>6</v>
      </c>
      <c r="P44" s="70">
        <v>8</v>
      </c>
      <c r="Q44" s="70">
        <v>5</v>
      </c>
      <c r="R44" s="70">
        <v>7</v>
      </c>
      <c r="S44" s="70">
        <v>1</v>
      </c>
      <c r="T44" s="70">
        <v>1</v>
      </c>
      <c r="U44" s="70">
        <v>0</v>
      </c>
      <c r="V44" s="70">
        <v>0</v>
      </c>
      <c r="W44" s="70">
        <v>0</v>
      </c>
      <c r="X44" s="70">
        <v>34</v>
      </c>
      <c r="Y44" s="70">
        <v>0</v>
      </c>
      <c r="Z44" s="70">
        <v>0</v>
      </c>
      <c r="AA44" s="70">
        <v>1</v>
      </c>
      <c r="AB44" s="70">
        <v>0</v>
      </c>
      <c r="AC44" s="70">
        <v>1</v>
      </c>
      <c r="AD44" s="70">
        <v>7</v>
      </c>
      <c r="AE44" s="70">
        <v>15</v>
      </c>
      <c r="AF44" s="70">
        <v>8</v>
      </c>
      <c r="AG44" s="70">
        <v>5</v>
      </c>
      <c r="AH44" s="70">
        <v>2</v>
      </c>
      <c r="AI44" s="70">
        <v>4</v>
      </c>
      <c r="AJ44" s="70">
        <v>3</v>
      </c>
      <c r="AK44" s="70">
        <v>1</v>
      </c>
      <c r="AL44" s="70">
        <v>0</v>
      </c>
      <c r="AM44" s="70">
        <v>0</v>
      </c>
      <c r="AN44" s="70">
        <v>0</v>
      </c>
      <c r="AO44" s="70">
        <v>47</v>
      </c>
      <c r="AP44" s="70">
        <v>3</v>
      </c>
      <c r="AQ44" s="70">
        <v>0</v>
      </c>
      <c r="AR44" s="70">
        <v>3</v>
      </c>
      <c r="AS44" s="70">
        <v>0</v>
      </c>
      <c r="AT44" s="70"/>
      <c r="AU44" s="70">
        <v>12451</v>
      </c>
      <c r="AV44" s="70">
        <v>2</v>
      </c>
      <c r="AW44" s="70">
        <v>21</v>
      </c>
      <c r="AX44" s="70">
        <v>37</v>
      </c>
      <c r="AY44" s="70">
        <v>121</v>
      </c>
      <c r="AZ44" s="70">
        <v>122</v>
      </c>
      <c r="BA44" s="70">
        <v>112</v>
      </c>
      <c r="BB44" s="70">
        <v>121</v>
      </c>
      <c r="BC44" s="70">
        <v>247</v>
      </c>
      <c r="BD44" s="70">
        <v>501</v>
      </c>
      <c r="BE44" s="70">
        <v>622</v>
      </c>
      <c r="BF44" s="70">
        <v>557</v>
      </c>
      <c r="BG44" s="70">
        <v>402</v>
      </c>
      <c r="BH44" s="70">
        <v>281</v>
      </c>
      <c r="BI44" s="70">
        <v>209</v>
      </c>
      <c r="BJ44" s="70">
        <v>180</v>
      </c>
      <c r="BK44" s="70">
        <v>0</v>
      </c>
      <c r="BL44" s="70">
        <v>3535</v>
      </c>
      <c r="BM44" s="70">
        <v>0</v>
      </c>
      <c r="BN44" s="70">
        <v>32</v>
      </c>
      <c r="BO44" s="70">
        <v>69</v>
      </c>
      <c r="BP44" s="70">
        <v>123</v>
      </c>
      <c r="BQ44" s="70">
        <v>165</v>
      </c>
      <c r="BR44" s="70">
        <v>314</v>
      </c>
      <c r="BS44" s="70">
        <v>632</v>
      </c>
      <c r="BT44" s="70">
        <v>967</v>
      </c>
      <c r="BU44" s="70">
        <v>1637</v>
      </c>
      <c r="BV44" s="70">
        <v>1812</v>
      </c>
      <c r="BW44" s="70">
        <v>1218</v>
      </c>
      <c r="BX44" s="70">
        <v>791</v>
      </c>
      <c r="BY44" s="70">
        <v>558</v>
      </c>
      <c r="BZ44" s="70">
        <v>331</v>
      </c>
      <c r="CA44" s="70">
        <v>267</v>
      </c>
      <c r="CB44" s="70">
        <v>0</v>
      </c>
      <c r="CC44" s="70">
        <v>8916</v>
      </c>
      <c r="CD44" s="70">
        <v>45</v>
      </c>
      <c r="CE44" s="70">
        <v>42</v>
      </c>
      <c r="CF44" s="70">
        <v>128</v>
      </c>
      <c r="CG44" s="70">
        <v>2</v>
      </c>
      <c r="CH44" s="70">
        <v>1608</v>
      </c>
      <c r="CI44" s="70">
        <v>43</v>
      </c>
      <c r="CJ44" s="70">
        <v>445</v>
      </c>
      <c r="CK44" s="70">
        <v>0</v>
      </c>
      <c r="CL44" s="70">
        <v>37</v>
      </c>
      <c r="CM44" s="70">
        <v>1083</v>
      </c>
      <c r="CN44" s="70">
        <v>0</v>
      </c>
      <c r="CO44" s="70">
        <v>1900</v>
      </c>
      <c r="CP44" s="70">
        <v>82</v>
      </c>
      <c r="CQ44" s="70">
        <v>533</v>
      </c>
      <c r="CR44" s="70">
        <v>0</v>
      </c>
      <c r="CS44" s="70">
        <v>135</v>
      </c>
      <c r="CT44" s="70">
        <v>1150</v>
      </c>
      <c r="CU44" s="70">
        <v>0</v>
      </c>
      <c r="CV44" s="70">
        <v>8903</v>
      </c>
      <c r="CW44" s="70">
        <v>54</v>
      </c>
      <c r="CX44" s="70">
        <v>2364</v>
      </c>
      <c r="CY44" s="70">
        <v>0</v>
      </c>
      <c r="CZ44" s="70">
        <v>52</v>
      </c>
      <c r="DA44" s="70">
        <v>6433</v>
      </c>
      <c r="DB44" s="70">
        <v>0</v>
      </c>
      <c r="DC44" s="70"/>
      <c r="DD44" s="70">
        <v>90</v>
      </c>
      <c r="DE44" s="70">
        <v>7</v>
      </c>
      <c r="DF44" s="70">
        <v>0</v>
      </c>
      <c r="DG44" s="70">
        <v>1</v>
      </c>
      <c r="DH44" s="70">
        <v>82</v>
      </c>
      <c r="DI44" s="70">
        <v>67</v>
      </c>
      <c r="DJ44" s="70">
        <v>6</v>
      </c>
      <c r="DK44" s="70">
        <v>0</v>
      </c>
      <c r="DL44" s="70">
        <v>0</v>
      </c>
      <c r="DM44" s="70">
        <v>61</v>
      </c>
      <c r="DN44" s="70">
        <v>90</v>
      </c>
      <c r="DO44" s="70">
        <v>7</v>
      </c>
      <c r="DP44" s="70">
        <v>0</v>
      </c>
      <c r="DQ44" s="70">
        <v>1</v>
      </c>
      <c r="DR44" s="70">
        <v>82</v>
      </c>
      <c r="DS44" s="70">
        <v>79</v>
      </c>
      <c r="DT44" s="70">
        <v>7</v>
      </c>
      <c r="DU44" s="70">
        <v>0</v>
      </c>
      <c r="DV44" s="70">
        <v>1</v>
      </c>
      <c r="DW44" s="70">
        <v>71</v>
      </c>
      <c r="DX44" s="70"/>
      <c r="DY44" s="70"/>
      <c r="DZ44" s="70"/>
      <c r="EA44" s="70"/>
      <c r="EB44" s="70"/>
      <c r="EC44" s="70"/>
      <c r="ED44" s="71"/>
      <c r="EE44" s="70"/>
      <c r="EF44" s="70"/>
      <c r="EG44" s="70"/>
      <c r="EH44" s="70"/>
      <c r="EI44" s="70"/>
      <c r="EJ44" s="70"/>
      <c r="EK44" s="71"/>
      <c r="EL44" s="70"/>
      <c r="EM44" s="70"/>
      <c r="EN44" s="70"/>
      <c r="EO44" s="70"/>
      <c r="EP44" s="70"/>
      <c r="EQ44" s="70"/>
      <c r="ER44" s="71"/>
      <c r="ES44" s="70"/>
      <c r="ET44" s="70"/>
      <c r="EU44" s="70"/>
      <c r="EV44" s="70"/>
      <c r="EW44" s="70"/>
      <c r="EX44" s="70"/>
      <c r="EY44" s="71"/>
      <c r="EZ44" s="70"/>
      <c r="FA44" s="70"/>
      <c r="FB44" s="70"/>
      <c r="FC44" s="70"/>
      <c r="FD44" s="70"/>
      <c r="FE44" s="70"/>
      <c r="FF44" s="71"/>
      <c r="FG44" s="70"/>
      <c r="FH44" s="70"/>
      <c r="FI44" s="70"/>
      <c r="FJ44" s="70"/>
      <c r="FK44" s="70"/>
      <c r="FL44" s="70"/>
      <c r="FM44" s="70"/>
      <c r="FN44" s="71"/>
      <c r="FO44" s="70"/>
      <c r="FP44" s="70"/>
      <c r="FQ44" s="70"/>
      <c r="FR44" s="70"/>
      <c r="FS44" s="70"/>
      <c r="FT44" s="70"/>
      <c r="FU44" s="70"/>
      <c r="FV44" s="71"/>
      <c r="FW44" s="70"/>
      <c r="FX44" s="70"/>
      <c r="FY44" s="70"/>
      <c r="FZ44" s="70"/>
      <c r="GA44" s="70"/>
      <c r="GB44" s="70"/>
      <c r="GC44" s="70"/>
      <c r="GD44" s="71"/>
      <c r="GE44" s="70"/>
      <c r="GF44" s="70"/>
      <c r="GG44" s="70"/>
      <c r="GH44" s="70"/>
      <c r="GI44" s="70"/>
      <c r="GJ44" s="70"/>
      <c r="GK44" s="70"/>
      <c r="GL44" s="71"/>
      <c r="GM44" s="70"/>
      <c r="GN44" s="70"/>
      <c r="GO44" s="70"/>
      <c r="GP44" s="70"/>
      <c r="GQ44" s="70"/>
      <c r="GR44" s="70"/>
      <c r="GS44" s="70"/>
      <c r="GT44" s="72"/>
      <c r="GU44" s="37"/>
    </row>
    <row r="45" spans="1:203" ht="15" thickBot="1">
      <c r="E45" s="73" t="s">
        <v>357</v>
      </c>
      <c r="F45" s="34">
        <f t="shared" ref="F45:AK45" si="0">SUM(F8:F44)</f>
        <v>1476</v>
      </c>
      <c r="G45" s="34">
        <f t="shared" si="0"/>
        <v>13</v>
      </c>
      <c r="H45" s="34">
        <f t="shared" si="0"/>
        <v>4</v>
      </c>
      <c r="I45" s="34">
        <f t="shared" si="0"/>
        <v>0</v>
      </c>
      <c r="J45" s="34">
        <f t="shared" si="0"/>
        <v>8</v>
      </c>
      <c r="K45" s="34">
        <f t="shared" si="0"/>
        <v>10</v>
      </c>
      <c r="L45" s="34">
        <f t="shared" si="0"/>
        <v>6</v>
      </c>
      <c r="M45" s="34">
        <f t="shared" si="0"/>
        <v>35</v>
      </c>
      <c r="N45" s="34">
        <f t="shared" si="0"/>
        <v>52</v>
      </c>
      <c r="O45" s="34">
        <f t="shared" si="0"/>
        <v>112</v>
      </c>
      <c r="P45" s="34">
        <f t="shared" si="0"/>
        <v>122</v>
      </c>
      <c r="Q45" s="34">
        <f t="shared" si="0"/>
        <v>99</v>
      </c>
      <c r="R45" s="34">
        <f t="shared" si="0"/>
        <v>91</v>
      </c>
      <c r="S45" s="34">
        <f t="shared" si="0"/>
        <v>25</v>
      </c>
      <c r="T45" s="34">
        <f t="shared" si="0"/>
        <v>19</v>
      </c>
      <c r="U45" s="34">
        <f t="shared" si="0"/>
        <v>3</v>
      </c>
      <c r="V45" s="34">
        <f t="shared" si="0"/>
        <v>4</v>
      </c>
      <c r="W45" s="34">
        <f t="shared" si="0"/>
        <v>0</v>
      </c>
      <c r="X45" s="34">
        <f t="shared" si="0"/>
        <v>590</v>
      </c>
      <c r="Y45" s="34">
        <f t="shared" si="0"/>
        <v>9</v>
      </c>
      <c r="Z45" s="34">
        <f t="shared" si="0"/>
        <v>5</v>
      </c>
      <c r="AA45" s="34">
        <f t="shared" si="0"/>
        <v>12</v>
      </c>
      <c r="AB45" s="34">
        <f t="shared" si="0"/>
        <v>5</v>
      </c>
      <c r="AC45" s="34">
        <f t="shared" si="0"/>
        <v>35</v>
      </c>
      <c r="AD45" s="34">
        <f t="shared" si="0"/>
        <v>149</v>
      </c>
      <c r="AE45" s="34">
        <f t="shared" si="0"/>
        <v>226</v>
      </c>
      <c r="AF45" s="34">
        <f t="shared" si="0"/>
        <v>132</v>
      </c>
      <c r="AG45" s="34">
        <f t="shared" si="0"/>
        <v>108</v>
      </c>
      <c r="AH45" s="34">
        <f t="shared" si="0"/>
        <v>72</v>
      </c>
      <c r="AI45" s="34">
        <f t="shared" si="0"/>
        <v>62</v>
      </c>
      <c r="AJ45" s="34">
        <f t="shared" si="0"/>
        <v>37</v>
      </c>
      <c r="AK45" s="34">
        <f t="shared" si="0"/>
        <v>19</v>
      </c>
      <c r="AL45" s="34">
        <f t="shared" ref="AL45:BQ45" si="1">SUM(AL8:AL44)</f>
        <v>9</v>
      </c>
      <c r="AM45" s="34">
        <f t="shared" si="1"/>
        <v>6</v>
      </c>
      <c r="AN45" s="34">
        <f t="shared" si="1"/>
        <v>0</v>
      </c>
      <c r="AO45" s="34">
        <f t="shared" si="1"/>
        <v>886</v>
      </c>
      <c r="AP45" s="34">
        <f t="shared" si="1"/>
        <v>40</v>
      </c>
      <c r="AQ45" s="34">
        <f t="shared" si="1"/>
        <v>11</v>
      </c>
      <c r="AR45" s="34">
        <f t="shared" si="1"/>
        <v>48</v>
      </c>
      <c r="AS45" s="34">
        <f t="shared" si="1"/>
        <v>2</v>
      </c>
      <c r="AT45" s="34">
        <f t="shared" si="1"/>
        <v>0</v>
      </c>
      <c r="AU45" s="34">
        <f t="shared" si="1"/>
        <v>223667</v>
      </c>
      <c r="AV45" s="34">
        <f t="shared" si="1"/>
        <v>33</v>
      </c>
      <c r="AW45" s="34">
        <f t="shared" si="1"/>
        <v>373</v>
      </c>
      <c r="AX45" s="34">
        <f t="shared" si="1"/>
        <v>936</v>
      </c>
      <c r="AY45" s="34">
        <f t="shared" si="1"/>
        <v>1902</v>
      </c>
      <c r="AZ45" s="34">
        <f t="shared" si="1"/>
        <v>2045</v>
      </c>
      <c r="BA45" s="34">
        <f t="shared" si="1"/>
        <v>2023</v>
      </c>
      <c r="BB45" s="34">
        <f t="shared" si="1"/>
        <v>2599</v>
      </c>
      <c r="BC45" s="34">
        <f t="shared" si="1"/>
        <v>5622</v>
      </c>
      <c r="BD45" s="34">
        <f t="shared" si="1"/>
        <v>10261</v>
      </c>
      <c r="BE45" s="34">
        <f t="shared" si="1"/>
        <v>11947</v>
      </c>
      <c r="BF45" s="34">
        <f t="shared" si="1"/>
        <v>10287</v>
      </c>
      <c r="BG45" s="34">
        <f t="shared" si="1"/>
        <v>7332</v>
      </c>
      <c r="BH45" s="34">
        <f t="shared" si="1"/>
        <v>5268</v>
      </c>
      <c r="BI45" s="34">
        <f t="shared" si="1"/>
        <v>4026</v>
      </c>
      <c r="BJ45" s="34">
        <f t="shared" si="1"/>
        <v>3649</v>
      </c>
      <c r="BK45" s="34">
        <f t="shared" si="1"/>
        <v>0</v>
      </c>
      <c r="BL45" s="34">
        <f t="shared" si="1"/>
        <v>68303</v>
      </c>
      <c r="BM45" s="34">
        <f t="shared" si="1"/>
        <v>33</v>
      </c>
      <c r="BN45" s="34">
        <f t="shared" si="1"/>
        <v>542</v>
      </c>
      <c r="BO45" s="34">
        <f t="shared" si="1"/>
        <v>1222</v>
      </c>
      <c r="BP45" s="34">
        <f t="shared" si="1"/>
        <v>2201</v>
      </c>
      <c r="BQ45" s="34">
        <f t="shared" si="1"/>
        <v>2941</v>
      </c>
      <c r="BR45" s="34">
        <f t="shared" ref="BR45:CW45" si="2">SUM(BR8:BR44)</f>
        <v>6484</v>
      </c>
      <c r="BS45" s="34">
        <f t="shared" si="2"/>
        <v>12581</v>
      </c>
      <c r="BT45" s="34">
        <f t="shared" si="2"/>
        <v>18542</v>
      </c>
      <c r="BU45" s="34">
        <f t="shared" si="2"/>
        <v>27700</v>
      </c>
      <c r="BV45" s="34">
        <f t="shared" si="2"/>
        <v>29165</v>
      </c>
      <c r="BW45" s="34">
        <f t="shared" si="2"/>
        <v>20452</v>
      </c>
      <c r="BX45" s="34">
        <f t="shared" si="2"/>
        <v>13285</v>
      </c>
      <c r="BY45" s="34">
        <f t="shared" si="2"/>
        <v>9534</v>
      </c>
      <c r="BZ45" s="34">
        <f t="shared" si="2"/>
        <v>5904</v>
      </c>
      <c r="CA45" s="34">
        <f t="shared" si="2"/>
        <v>4778</v>
      </c>
      <c r="CB45" s="34">
        <f t="shared" si="2"/>
        <v>0</v>
      </c>
      <c r="CC45" s="34">
        <f t="shared" si="2"/>
        <v>155364</v>
      </c>
      <c r="CD45" s="34">
        <f t="shared" si="2"/>
        <v>764</v>
      </c>
      <c r="CE45" s="34">
        <f t="shared" si="2"/>
        <v>1062</v>
      </c>
      <c r="CF45" s="34">
        <f t="shared" si="2"/>
        <v>2489</v>
      </c>
      <c r="CG45" s="34">
        <f t="shared" si="2"/>
        <v>122</v>
      </c>
      <c r="CH45" s="34">
        <f t="shared" si="2"/>
        <v>34985</v>
      </c>
      <c r="CI45" s="34">
        <f t="shared" si="2"/>
        <v>787</v>
      </c>
      <c r="CJ45" s="34">
        <f t="shared" si="2"/>
        <v>10024</v>
      </c>
      <c r="CK45" s="34">
        <f t="shared" si="2"/>
        <v>0</v>
      </c>
      <c r="CL45" s="34">
        <f t="shared" si="2"/>
        <v>832</v>
      </c>
      <c r="CM45" s="34">
        <f t="shared" si="2"/>
        <v>23342</v>
      </c>
      <c r="CN45" s="34">
        <f t="shared" si="2"/>
        <v>0</v>
      </c>
      <c r="CO45" s="34">
        <f t="shared" si="2"/>
        <v>77655</v>
      </c>
      <c r="CP45" s="34">
        <f t="shared" si="2"/>
        <v>1830</v>
      </c>
      <c r="CQ45" s="34">
        <f t="shared" si="2"/>
        <v>23932</v>
      </c>
      <c r="CR45" s="34">
        <f t="shared" si="2"/>
        <v>0</v>
      </c>
      <c r="CS45" s="34">
        <f t="shared" si="2"/>
        <v>2493</v>
      </c>
      <c r="CT45" s="34">
        <f t="shared" si="2"/>
        <v>49400</v>
      </c>
      <c r="CU45" s="34">
        <f t="shared" si="2"/>
        <v>0</v>
      </c>
      <c r="CV45" s="34">
        <f t="shared" si="2"/>
        <v>110532</v>
      </c>
      <c r="CW45" s="34">
        <f t="shared" si="2"/>
        <v>602</v>
      </c>
      <c r="CX45" s="34">
        <f t="shared" ref="CX45:EC45" si="3">SUM(CX8:CX44)</f>
        <v>30964</v>
      </c>
      <c r="CY45" s="34">
        <f t="shared" si="3"/>
        <v>0</v>
      </c>
      <c r="CZ45" s="34">
        <f t="shared" si="3"/>
        <v>664</v>
      </c>
      <c r="DA45" s="34">
        <f t="shared" si="3"/>
        <v>78302</v>
      </c>
      <c r="DB45" s="34">
        <f t="shared" si="3"/>
        <v>0</v>
      </c>
      <c r="DC45" s="34">
        <f t="shared" si="3"/>
        <v>0</v>
      </c>
      <c r="DD45" s="34">
        <f t="shared" si="3"/>
        <v>1804</v>
      </c>
      <c r="DE45" s="34">
        <f t="shared" si="3"/>
        <v>139</v>
      </c>
      <c r="DF45" s="34">
        <f t="shared" si="3"/>
        <v>15</v>
      </c>
      <c r="DG45" s="34">
        <f t="shared" si="3"/>
        <v>35</v>
      </c>
      <c r="DH45" s="34">
        <f t="shared" si="3"/>
        <v>1615</v>
      </c>
      <c r="DI45" s="34">
        <f t="shared" si="3"/>
        <v>1467</v>
      </c>
      <c r="DJ45" s="34">
        <f t="shared" si="3"/>
        <v>119</v>
      </c>
      <c r="DK45" s="34">
        <f t="shared" si="3"/>
        <v>13</v>
      </c>
      <c r="DL45" s="34">
        <f t="shared" si="3"/>
        <v>20</v>
      </c>
      <c r="DM45" s="34">
        <f t="shared" si="3"/>
        <v>1315</v>
      </c>
      <c r="DN45" s="34">
        <f t="shared" si="3"/>
        <v>1790</v>
      </c>
      <c r="DO45" s="34">
        <f t="shared" si="3"/>
        <v>136</v>
      </c>
      <c r="DP45" s="34">
        <f t="shared" si="3"/>
        <v>15</v>
      </c>
      <c r="DQ45" s="34">
        <f t="shared" si="3"/>
        <v>35</v>
      </c>
      <c r="DR45" s="34">
        <f t="shared" si="3"/>
        <v>1604</v>
      </c>
      <c r="DS45" s="34">
        <f t="shared" si="3"/>
        <v>1631</v>
      </c>
      <c r="DT45" s="34">
        <f t="shared" si="3"/>
        <v>136</v>
      </c>
      <c r="DU45" s="34">
        <f t="shared" si="3"/>
        <v>15</v>
      </c>
      <c r="DV45" s="34">
        <f t="shared" si="3"/>
        <v>32</v>
      </c>
      <c r="DW45" s="34">
        <f t="shared" si="3"/>
        <v>1448</v>
      </c>
      <c r="DX45" s="34">
        <f t="shared" si="3"/>
        <v>1072</v>
      </c>
      <c r="DY45" s="34">
        <f t="shared" si="3"/>
        <v>39</v>
      </c>
      <c r="DZ45" s="34">
        <f t="shared" si="3"/>
        <v>989</v>
      </c>
      <c r="EA45" s="34">
        <f t="shared" si="3"/>
        <v>1</v>
      </c>
      <c r="EB45" s="34">
        <f t="shared" si="3"/>
        <v>43</v>
      </c>
      <c r="EC45" s="34">
        <f t="shared" si="3"/>
        <v>0</v>
      </c>
      <c r="ED45" s="74">
        <f>IFERROR(DZ45/(DX45-EB45),0)</f>
        <v>0.9611273080660836</v>
      </c>
      <c r="EE45" s="34">
        <f t="shared" ref="EE45:EJ45" si="4">SUM(EE8:EE44)</f>
        <v>87</v>
      </c>
      <c r="EF45" s="34">
        <f t="shared" si="4"/>
        <v>0</v>
      </c>
      <c r="EG45" s="34">
        <f t="shared" si="4"/>
        <v>87</v>
      </c>
      <c r="EH45" s="34">
        <f t="shared" si="4"/>
        <v>0</v>
      </c>
      <c r="EI45" s="34">
        <f t="shared" si="4"/>
        <v>0</v>
      </c>
      <c r="EJ45" s="34">
        <f t="shared" si="4"/>
        <v>0</v>
      </c>
      <c r="EK45" s="74">
        <f>IFERROR(EG45/(EE45-EI45),0)</f>
        <v>1</v>
      </c>
      <c r="EL45" s="34">
        <f t="shared" ref="EL45:EQ45" si="5">SUM(EL8:EL44)</f>
        <v>14</v>
      </c>
      <c r="EM45" s="34">
        <f t="shared" si="5"/>
        <v>0</v>
      </c>
      <c r="EN45" s="34">
        <f t="shared" si="5"/>
        <v>14</v>
      </c>
      <c r="EO45" s="34">
        <f t="shared" si="5"/>
        <v>0</v>
      </c>
      <c r="EP45" s="34">
        <f t="shared" si="5"/>
        <v>0</v>
      </c>
      <c r="EQ45" s="34">
        <f t="shared" si="5"/>
        <v>0</v>
      </c>
      <c r="ER45" s="74">
        <f>IFERROR(EN45/(EL45-EP45),0)</f>
        <v>1</v>
      </c>
      <c r="ES45" s="34">
        <f t="shared" ref="ES45:EX45" si="6">SUM(ES8:ES44)</f>
        <v>45</v>
      </c>
      <c r="ET45" s="34">
        <f t="shared" si="6"/>
        <v>2</v>
      </c>
      <c r="EU45" s="34">
        <f t="shared" si="6"/>
        <v>40</v>
      </c>
      <c r="EV45" s="34">
        <f t="shared" si="6"/>
        <v>1</v>
      </c>
      <c r="EW45" s="34">
        <f t="shared" si="6"/>
        <v>2</v>
      </c>
      <c r="EX45" s="34">
        <f t="shared" si="6"/>
        <v>0</v>
      </c>
      <c r="EY45" s="74">
        <f>IFERROR(EU45/(ES45-EW45),0)</f>
        <v>0.93023255813953487</v>
      </c>
      <c r="EZ45" s="34">
        <f t="shared" ref="EZ45:FE45" si="7">SUM(EZ8:EZ44)</f>
        <v>926</v>
      </c>
      <c r="FA45" s="34">
        <f t="shared" si="7"/>
        <v>37</v>
      </c>
      <c r="FB45" s="34">
        <f t="shared" si="7"/>
        <v>848</v>
      </c>
      <c r="FC45" s="34">
        <f t="shared" si="7"/>
        <v>0</v>
      </c>
      <c r="FD45" s="34">
        <f t="shared" si="7"/>
        <v>41</v>
      </c>
      <c r="FE45" s="34">
        <f t="shared" si="7"/>
        <v>0</v>
      </c>
      <c r="FF45" s="74">
        <f>IFERROR(FB45/(EZ45-FD45),0)</f>
        <v>0.95819209039548026</v>
      </c>
      <c r="FG45" s="34">
        <f t="shared" ref="FG45:FM45" si="8">SUM(FG8:FG44)</f>
        <v>1329</v>
      </c>
      <c r="FH45" s="34">
        <f t="shared" si="8"/>
        <v>60</v>
      </c>
      <c r="FI45" s="34">
        <f t="shared" si="8"/>
        <v>1106</v>
      </c>
      <c r="FJ45" s="34">
        <f t="shared" si="8"/>
        <v>6</v>
      </c>
      <c r="FK45" s="34">
        <f t="shared" si="8"/>
        <v>51</v>
      </c>
      <c r="FL45" s="34">
        <f t="shared" si="8"/>
        <v>157</v>
      </c>
      <c r="FM45" s="34">
        <f t="shared" si="8"/>
        <v>0</v>
      </c>
      <c r="FN45" s="75">
        <f>IFERROR((FI45/(FG45-FL45)),0)</f>
        <v>0.94368600682593862</v>
      </c>
      <c r="FO45" s="34">
        <f t="shared" ref="FO45:FU45" si="9">SUM(FO8:FO44)</f>
        <v>110</v>
      </c>
      <c r="FP45" s="34">
        <f t="shared" si="9"/>
        <v>2</v>
      </c>
      <c r="FQ45" s="34">
        <f t="shared" si="9"/>
        <v>96</v>
      </c>
      <c r="FR45" s="34">
        <f t="shared" si="9"/>
        <v>0</v>
      </c>
      <c r="FS45" s="34">
        <f t="shared" si="9"/>
        <v>3</v>
      </c>
      <c r="FT45" s="34">
        <f t="shared" si="9"/>
        <v>12</v>
      </c>
      <c r="FU45" s="34">
        <f t="shared" si="9"/>
        <v>0</v>
      </c>
      <c r="FV45" s="75">
        <f>IFERROR((FQ45/(FO45-FT45)),0)</f>
        <v>0.97959183673469385</v>
      </c>
      <c r="FW45" s="34">
        <f t="shared" ref="FW45:GC45" si="10">SUM(FW8:FW44)</f>
        <v>12</v>
      </c>
      <c r="FX45" s="34">
        <f t="shared" si="10"/>
        <v>1</v>
      </c>
      <c r="FY45" s="34">
        <f t="shared" si="10"/>
        <v>9</v>
      </c>
      <c r="FZ45" s="34">
        <f t="shared" si="10"/>
        <v>0</v>
      </c>
      <c r="GA45" s="34">
        <f t="shared" si="10"/>
        <v>1</v>
      </c>
      <c r="GB45" s="34">
        <f t="shared" si="10"/>
        <v>2</v>
      </c>
      <c r="GC45" s="34">
        <f t="shared" si="10"/>
        <v>0</v>
      </c>
      <c r="GD45" s="75">
        <f>IFERROR((FY45/(FW45-GB45)),0)</f>
        <v>0.9</v>
      </c>
      <c r="GE45" s="34">
        <f t="shared" ref="GE45:GK45" si="11">SUM(GE8:GE44)</f>
        <v>61</v>
      </c>
      <c r="GF45" s="34">
        <f t="shared" si="11"/>
        <v>0</v>
      </c>
      <c r="GG45" s="34">
        <f t="shared" si="11"/>
        <v>53</v>
      </c>
      <c r="GH45" s="34">
        <f t="shared" si="11"/>
        <v>1</v>
      </c>
      <c r="GI45" s="34">
        <f t="shared" si="11"/>
        <v>2</v>
      </c>
      <c r="GJ45" s="34">
        <f t="shared" si="11"/>
        <v>7</v>
      </c>
      <c r="GK45" s="34">
        <f t="shared" si="11"/>
        <v>0</v>
      </c>
      <c r="GL45" s="75">
        <f>IFERROR((GG45/(GE45-GJ45)),0)</f>
        <v>0.98148148148148151</v>
      </c>
      <c r="GM45" s="34">
        <f t="shared" ref="GM45:GS45" si="12">SUM(GM8:GM44)</f>
        <v>1146</v>
      </c>
      <c r="GN45" s="34">
        <f t="shared" si="12"/>
        <v>57</v>
      </c>
      <c r="GO45" s="34">
        <f t="shared" si="12"/>
        <v>948</v>
      </c>
      <c r="GP45" s="34">
        <f t="shared" si="12"/>
        <v>5</v>
      </c>
      <c r="GQ45" s="34">
        <f t="shared" si="12"/>
        <v>45</v>
      </c>
      <c r="GR45" s="34">
        <f t="shared" si="12"/>
        <v>136</v>
      </c>
      <c r="GS45" s="34">
        <f t="shared" si="12"/>
        <v>0</v>
      </c>
      <c r="GT45" s="75">
        <f>IFERROR((GO45/(GM45-GR45)),0)</f>
        <v>0.93861386138613856</v>
      </c>
    </row>
    <row r="46" spans="1:203" ht="15" thickBot="1">
      <c r="E46" s="38"/>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76"/>
      <c r="FO46" s="30"/>
      <c r="FP46" s="30"/>
      <c r="FQ46" s="30"/>
      <c r="FR46" s="30"/>
      <c r="FS46" s="30"/>
      <c r="FT46" s="30"/>
      <c r="FU46" s="30"/>
      <c r="FV46" s="76"/>
      <c r="FW46" s="30"/>
      <c r="FX46" s="30"/>
      <c r="FY46" s="30"/>
      <c r="FZ46" s="30"/>
      <c r="GA46" s="30"/>
      <c r="GB46" s="30"/>
      <c r="GC46" s="30"/>
      <c r="GD46" s="76"/>
      <c r="GE46" s="30"/>
      <c r="GF46" s="30"/>
      <c r="GG46" s="30"/>
      <c r="GH46" s="30"/>
      <c r="GI46" s="30"/>
      <c r="GJ46" s="30"/>
      <c r="GK46" s="30"/>
      <c r="GL46" s="76"/>
      <c r="GM46" s="30"/>
      <c r="GN46" s="30"/>
      <c r="GO46" s="30"/>
      <c r="GP46" s="30"/>
      <c r="GQ46" s="30"/>
      <c r="GR46" s="30"/>
      <c r="GS46" s="30"/>
      <c r="GT46" s="76"/>
    </row>
    <row r="47" spans="1:203">
      <c r="E47" s="77" t="s">
        <v>358</v>
      </c>
      <c r="F47" s="31">
        <f t="shared" ref="F47:AK47" si="13">SUM(F17:F23)</f>
        <v>180</v>
      </c>
      <c r="G47" s="31">
        <f t="shared" si="13"/>
        <v>2</v>
      </c>
      <c r="H47" s="31">
        <f t="shared" si="13"/>
        <v>2</v>
      </c>
      <c r="I47" s="31">
        <f t="shared" si="13"/>
        <v>0</v>
      </c>
      <c r="J47" s="31">
        <f t="shared" si="13"/>
        <v>1</v>
      </c>
      <c r="K47" s="31">
        <f t="shared" si="13"/>
        <v>0</v>
      </c>
      <c r="L47" s="31">
        <f t="shared" si="13"/>
        <v>2</v>
      </c>
      <c r="M47" s="31">
        <f t="shared" si="13"/>
        <v>4</v>
      </c>
      <c r="N47" s="31">
        <f t="shared" si="13"/>
        <v>8</v>
      </c>
      <c r="O47" s="31">
        <f t="shared" si="13"/>
        <v>13</v>
      </c>
      <c r="P47" s="31">
        <f t="shared" si="13"/>
        <v>14</v>
      </c>
      <c r="Q47" s="31">
        <f t="shared" si="13"/>
        <v>18</v>
      </c>
      <c r="R47" s="31">
        <f t="shared" si="13"/>
        <v>6</v>
      </c>
      <c r="S47" s="31">
        <f t="shared" si="13"/>
        <v>3</v>
      </c>
      <c r="T47" s="31">
        <f t="shared" si="13"/>
        <v>3</v>
      </c>
      <c r="U47" s="31">
        <f t="shared" si="13"/>
        <v>1</v>
      </c>
      <c r="V47" s="31">
        <f t="shared" si="13"/>
        <v>1</v>
      </c>
      <c r="W47" s="31">
        <f t="shared" si="13"/>
        <v>0</v>
      </c>
      <c r="X47" s="31">
        <f t="shared" si="13"/>
        <v>76</v>
      </c>
      <c r="Y47" s="31">
        <f t="shared" si="13"/>
        <v>2</v>
      </c>
      <c r="Z47" s="31">
        <f t="shared" si="13"/>
        <v>2</v>
      </c>
      <c r="AA47" s="31">
        <f t="shared" si="13"/>
        <v>1</v>
      </c>
      <c r="AB47" s="31">
        <f t="shared" si="13"/>
        <v>0</v>
      </c>
      <c r="AC47" s="31">
        <f t="shared" si="13"/>
        <v>3</v>
      </c>
      <c r="AD47" s="31">
        <f t="shared" si="13"/>
        <v>11</v>
      </c>
      <c r="AE47" s="31">
        <f t="shared" si="13"/>
        <v>24</v>
      </c>
      <c r="AF47" s="31">
        <f t="shared" si="13"/>
        <v>18</v>
      </c>
      <c r="AG47" s="31">
        <f t="shared" si="13"/>
        <v>15</v>
      </c>
      <c r="AH47" s="31">
        <f t="shared" si="13"/>
        <v>14</v>
      </c>
      <c r="AI47" s="31">
        <f t="shared" si="13"/>
        <v>9</v>
      </c>
      <c r="AJ47" s="31">
        <f t="shared" si="13"/>
        <v>2</v>
      </c>
      <c r="AK47" s="31">
        <f t="shared" si="13"/>
        <v>1</v>
      </c>
      <c r="AL47" s="31">
        <f t="shared" ref="AL47:BQ47" si="14">SUM(AL17:AL23)</f>
        <v>1</v>
      </c>
      <c r="AM47" s="31">
        <f t="shared" si="14"/>
        <v>1</v>
      </c>
      <c r="AN47" s="31">
        <f t="shared" si="14"/>
        <v>0</v>
      </c>
      <c r="AO47" s="31">
        <f t="shared" si="14"/>
        <v>104</v>
      </c>
      <c r="AP47" s="31">
        <f t="shared" si="14"/>
        <v>2</v>
      </c>
      <c r="AQ47" s="31">
        <f t="shared" si="14"/>
        <v>4</v>
      </c>
      <c r="AR47" s="31">
        <f t="shared" si="14"/>
        <v>8</v>
      </c>
      <c r="AS47" s="31">
        <f t="shared" si="14"/>
        <v>0</v>
      </c>
      <c r="AT47" s="31">
        <f t="shared" si="14"/>
        <v>0</v>
      </c>
      <c r="AU47" s="31">
        <f t="shared" si="14"/>
        <v>39806</v>
      </c>
      <c r="AV47" s="31">
        <f t="shared" si="14"/>
        <v>3</v>
      </c>
      <c r="AW47" s="31">
        <f t="shared" si="14"/>
        <v>29</v>
      </c>
      <c r="AX47" s="31">
        <f t="shared" si="14"/>
        <v>122</v>
      </c>
      <c r="AY47" s="31">
        <f t="shared" si="14"/>
        <v>215</v>
      </c>
      <c r="AZ47" s="31">
        <f t="shared" si="14"/>
        <v>258</v>
      </c>
      <c r="BA47" s="31">
        <f t="shared" si="14"/>
        <v>296</v>
      </c>
      <c r="BB47" s="31">
        <f t="shared" si="14"/>
        <v>422</v>
      </c>
      <c r="BC47" s="31">
        <f t="shared" si="14"/>
        <v>946</v>
      </c>
      <c r="BD47" s="31">
        <f t="shared" si="14"/>
        <v>1919</v>
      </c>
      <c r="BE47" s="31">
        <f t="shared" si="14"/>
        <v>2348</v>
      </c>
      <c r="BF47" s="31">
        <f t="shared" si="14"/>
        <v>2070</v>
      </c>
      <c r="BG47" s="31">
        <f t="shared" si="14"/>
        <v>1516</v>
      </c>
      <c r="BH47" s="31">
        <f t="shared" si="14"/>
        <v>1184</v>
      </c>
      <c r="BI47" s="31">
        <f t="shared" si="14"/>
        <v>958</v>
      </c>
      <c r="BJ47" s="31">
        <f t="shared" si="14"/>
        <v>839</v>
      </c>
      <c r="BK47" s="31">
        <f t="shared" si="14"/>
        <v>0</v>
      </c>
      <c r="BL47" s="31">
        <f t="shared" si="14"/>
        <v>13125</v>
      </c>
      <c r="BM47" s="31">
        <f t="shared" si="14"/>
        <v>7</v>
      </c>
      <c r="BN47" s="31">
        <f t="shared" si="14"/>
        <v>51</v>
      </c>
      <c r="BO47" s="31">
        <f t="shared" si="14"/>
        <v>132</v>
      </c>
      <c r="BP47" s="31">
        <f t="shared" si="14"/>
        <v>286</v>
      </c>
      <c r="BQ47" s="31">
        <f t="shared" si="14"/>
        <v>358</v>
      </c>
      <c r="BR47" s="31">
        <f t="shared" ref="BR47:CW47" si="15">SUM(BR17:BR23)</f>
        <v>798</v>
      </c>
      <c r="BS47" s="31">
        <f t="shared" si="15"/>
        <v>1797</v>
      </c>
      <c r="BT47" s="31">
        <f t="shared" si="15"/>
        <v>3045</v>
      </c>
      <c r="BU47" s="31">
        <f t="shared" si="15"/>
        <v>4606</v>
      </c>
      <c r="BV47" s="31">
        <f t="shared" si="15"/>
        <v>5089</v>
      </c>
      <c r="BW47" s="31">
        <f t="shared" si="15"/>
        <v>3936</v>
      </c>
      <c r="BX47" s="31">
        <f t="shared" si="15"/>
        <v>2549</v>
      </c>
      <c r="BY47" s="31">
        <f t="shared" si="15"/>
        <v>1960</v>
      </c>
      <c r="BZ47" s="31">
        <f t="shared" si="15"/>
        <v>1207</v>
      </c>
      <c r="CA47" s="31">
        <f t="shared" si="15"/>
        <v>860</v>
      </c>
      <c r="CB47" s="31">
        <f t="shared" si="15"/>
        <v>0</v>
      </c>
      <c r="CC47" s="31">
        <f t="shared" si="15"/>
        <v>26681</v>
      </c>
      <c r="CD47" s="31">
        <f t="shared" si="15"/>
        <v>125</v>
      </c>
      <c r="CE47" s="31">
        <f t="shared" si="15"/>
        <v>273</v>
      </c>
      <c r="CF47" s="31">
        <f t="shared" si="15"/>
        <v>603</v>
      </c>
      <c r="CG47" s="31">
        <f t="shared" si="15"/>
        <v>74</v>
      </c>
      <c r="CH47" s="31">
        <f t="shared" si="15"/>
        <v>6410</v>
      </c>
      <c r="CI47" s="31">
        <f t="shared" si="15"/>
        <v>95</v>
      </c>
      <c r="CJ47" s="31">
        <f t="shared" si="15"/>
        <v>1991</v>
      </c>
      <c r="CK47" s="31">
        <f t="shared" si="15"/>
        <v>0</v>
      </c>
      <c r="CL47" s="31">
        <f t="shared" si="15"/>
        <v>123</v>
      </c>
      <c r="CM47" s="31">
        <f t="shared" si="15"/>
        <v>4201</v>
      </c>
      <c r="CN47" s="31">
        <f t="shared" si="15"/>
        <v>0</v>
      </c>
      <c r="CO47" s="31">
        <f t="shared" si="15"/>
        <v>19402</v>
      </c>
      <c r="CP47" s="31">
        <f t="shared" si="15"/>
        <v>235</v>
      </c>
      <c r="CQ47" s="31">
        <f t="shared" si="15"/>
        <v>6520</v>
      </c>
      <c r="CR47" s="31">
        <f t="shared" si="15"/>
        <v>0</v>
      </c>
      <c r="CS47" s="31">
        <f t="shared" si="15"/>
        <v>289</v>
      </c>
      <c r="CT47" s="31">
        <f t="shared" si="15"/>
        <v>12358</v>
      </c>
      <c r="CU47" s="31">
        <f t="shared" si="15"/>
        <v>0</v>
      </c>
      <c r="CV47" s="31">
        <f t="shared" si="15"/>
        <v>13953</v>
      </c>
      <c r="CW47" s="31">
        <f t="shared" si="15"/>
        <v>36</v>
      </c>
      <c r="CX47" s="31">
        <f t="shared" ref="CX47:EC47" si="16">SUM(CX17:CX23)</f>
        <v>4236</v>
      </c>
      <c r="CY47" s="31">
        <f t="shared" si="16"/>
        <v>0</v>
      </c>
      <c r="CZ47" s="31">
        <f t="shared" si="16"/>
        <v>62</v>
      </c>
      <c r="DA47" s="31">
        <f t="shared" si="16"/>
        <v>9619</v>
      </c>
      <c r="DB47" s="31">
        <f t="shared" si="16"/>
        <v>0</v>
      </c>
      <c r="DC47" s="31">
        <f t="shared" si="16"/>
        <v>0</v>
      </c>
      <c r="DD47" s="31">
        <f t="shared" si="16"/>
        <v>276</v>
      </c>
      <c r="DE47" s="31">
        <f t="shared" si="16"/>
        <v>17</v>
      </c>
      <c r="DF47" s="31">
        <f t="shared" si="16"/>
        <v>0</v>
      </c>
      <c r="DG47" s="31">
        <f t="shared" si="16"/>
        <v>5</v>
      </c>
      <c r="DH47" s="31">
        <f t="shared" si="16"/>
        <v>254</v>
      </c>
      <c r="DI47" s="31">
        <f t="shared" si="16"/>
        <v>245</v>
      </c>
      <c r="DJ47" s="31">
        <f t="shared" si="16"/>
        <v>17</v>
      </c>
      <c r="DK47" s="31">
        <f t="shared" si="16"/>
        <v>0</v>
      </c>
      <c r="DL47" s="31">
        <f t="shared" si="16"/>
        <v>4</v>
      </c>
      <c r="DM47" s="31">
        <f t="shared" si="16"/>
        <v>224</v>
      </c>
      <c r="DN47" s="31">
        <f t="shared" si="16"/>
        <v>272</v>
      </c>
      <c r="DO47" s="31">
        <f t="shared" si="16"/>
        <v>16</v>
      </c>
      <c r="DP47" s="31">
        <f t="shared" si="16"/>
        <v>0</v>
      </c>
      <c r="DQ47" s="31">
        <f t="shared" si="16"/>
        <v>5</v>
      </c>
      <c r="DR47" s="31">
        <f t="shared" si="16"/>
        <v>251</v>
      </c>
      <c r="DS47" s="31">
        <f t="shared" si="16"/>
        <v>252</v>
      </c>
      <c r="DT47" s="31">
        <f t="shared" si="16"/>
        <v>16</v>
      </c>
      <c r="DU47" s="31">
        <f t="shared" si="16"/>
        <v>0</v>
      </c>
      <c r="DV47" s="31">
        <f t="shared" si="16"/>
        <v>4</v>
      </c>
      <c r="DW47" s="31">
        <f t="shared" si="16"/>
        <v>232</v>
      </c>
      <c r="DX47" s="31">
        <f t="shared" si="16"/>
        <v>195</v>
      </c>
      <c r="DY47" s="31">
        <f t="shared" si="16"/>
        <v>4</v>
      </c>
      <c r="DZ47" s="31">
        <f t="shared" si="16"/>
        <v>182</v>
      </c>
      <c r="EA47" s="31">
        <f t="shared" si="16"/>
        <v>0</v>
      </c>
      <c r="EB47" s="31">
        <f t="shared" si="16"/>
        <v>9</v>
      </c>
      <c r="EC47" s="31">
        <f t="shared" si="16"/>
        <v>0</v>
      </c>
      <c r="ED47" s="78">
        <f t="shared" ref="ED47:ED53" si="17">IFERROR(DZ47/(DX47-EB47),0)</f>
        <v>0.978494623655914</v>
      </c>
      <c r="EE47" s="31">
        <f t="shared" ref="EE47:EJ47" si="18">SUM(EE17:EE23)</f>
        <v>10</v>
      </c>
      <c r="EF47" s="31">
        <f t="shared" si="18"/>
        <v>0</v>
      </c>
      <c r="EG47" s="31">
        <f t="shared" si="18"/>
        <v>10</v>
      </c>
      <c r="EH47" s="31">
        <f t="shared" si="18"/>
        <v>0</v>
      </c>
      <c r="EI47" s="31">
        <f t="shared" si="18"/>
        <v>0</v>
      </c>
      <c r="EJ47" s="31">
        <f t="shared" si="18"/>
        <v>0</v>
      </c>
      <c r="EK47" s="78">
        <f t="shared" ref="EK47:EK53" si="19">IFERROR(EG47/(EE47-EI47),0)</f>
        <v>1</v>
      </c>
      <c r="EL47" s="31">
        <f t="shared" ref="EL47:EQ47" si="20">SUM(EL17:EL23)</f>
        <v>4</v>
      </c>
      <c r="EM47" s="31">
        <f t="shared" si="20"/>
        <v>0</v>
      </c>
      <c r="EN47" s="31">
        <f t="shared" si="20"/>
        <v>4</v>
      </c>
      <c r="EO47" s="31">
        <f t="shared" si="20"/>
        <v>0</v>
      </c>
      <c r="EP47" s="31">
        <f t="shared" si="20"/>
        <v>0</v>
      </c>
      <c r="EQ47" s="31">
        <f t="shared" si="20"/>
        <v>0</v>
      </c>
      <c r="ER47" s="78">
        <f t="shared" ref="ER47:ER53" si="21">IFERROR(EN47/(EL47-EP47),0)</f>
        <v>1</v>
      </c>
      <c r="ES47" s="31">
        <f t="shared" ref="ES47:EX47" si="22">SUM(ES17:ES23)</f>
        <v>7</v>
      </c>
      <c r="ET47" s="31">
        <f t="shared" si="22"/>
        <v>0</v>
      </c>
      <c r="EU47" s="31">
        <f t="shared" si="22"/>
        <v>7</v>
      </c>
      <c r="EV47" s="31">
        <f t="shared" si="22"/>
        <v>0</v>
      </c>
      <c r="EW47" s="31">
        <f t="shared" si="22"/>
        <v>0</v>
      </c>
      <c r="EX47" s="31">
        <f t="shared" si="22"/>
        <v>0</v>
      </c>
      <c r="EY47" s="78">
        <f t="shared" ref="EY47:EY53" si="23">IFERROR(EU47/(ES47-EW47),0)</f>
        <v>1</v>
      </c>
      <c r="EZ47" s="31">
        <f t="shared" ref="EZ47:FE47" si="24">SUM(EZ17:EZ23)</f>
        <v>174</v>
      </c>
      <c r="FA47" s="31">
        <f t="shared" si="24"/>
        <v>4</v>
      </c>
      <c r="FB47" s="31">
        <f t="shared" si="24"/>
        <v>161</v>
      </c>
      <c r="FC47" s="31">
        <f t="shared" si="24"/>
        <v>0</v>
      </c>
      <c r="FD47" s="31">
        <f t="shared" si="24"/>
        <v>9</v>
      </c>
      <c r="FE47" s="31">
        <f t="shared" si="24"/>
        <v>0</v>
      </c>
      <c r="FF47" s="78">
        <f t="shared" ref="FF47:FF53" si="25">IFERROR(FB47/(EZ47-FD47),0)</f>
        <v>0.97575757575757571</v>
      </c>
      <c r="FG47" s="31">
        <f t="shared" ref="FG47:FM47" si="26">SUM(FG17:FG23)</f>
        <v>238</v>
      </c>
      <c r="FH47" s="31">
        <f t="shared" si="26"/>
        <v>6</v>
      </c>
      <c r="FI47" s="31">
        <f t="shared" si="26"/>
        <v>211</v>
      </c>
      <c r="FJ47" s="31">
        <f t="shared" si="26"/>
        <v>1</v>
      </c>
      <c r="FK47" s="31">
        <f t="shared" si="26"/>
        <v>8</v>
      </c>
      <c r="FL47" s="31">
        <f t="shared" si="26"/>
        <v>20</v>
      </c>
      <c r="FM47" s="31">
        <f t="shared" si="26"/>
        <v>0</v>
      </c>
      <c r="FN47" s="79">
        <f t="shared" ref="FN47:FN53" si="27">IFERROR((FI47/(FG47-FL47)),0)</f>
        <v>0.9678899082568807</v>
      </c>
      <c r="FO47" s="31">
        <f t="shared" ref="FO47:FU47" si="28">SUM(FO17:FO23)</f>
        <v>8</v>
      </c>
      <c r="FP47" s="31">
        <f t="shared" si="28"/>
        <v>0</v>
      </c>
      <c r="FQ47" s="31">
        <f t="shared" si="28"/>
        <v>8</v>
      </c>
      <c r="FR47" s="31">
        <f t="shared" si="28"/>
        <v>0</v>
      </c>
      <c r="FS47" s="31">
        <f t="shared" si="28"/>
        <v>0</v>
      </c>
      <c r="FT47" s="31">
        <f t="shared" si="28"/>
        <v>0</v>
      </c>
      <c r="FU47" s="31">
        <f t="shared" si="28"/>
        <v>0</v>
      </c>
      <c r="FV47" s="79">
        <f t="shared" ref="FV47:FV53" si="29">IFERROR((FQ47/(FO47-FT47)),0)</f>
        <v>1</v>
      </c>
      <c r="FW47" s="31">
        <f t="shared" ref="FW47:GC47" si="30">SUM(FW17:FW23)</f>
        <v>1</v>
      </c>
      <c r="FX47" s="31">
        <f t="shared" si="30"/>
        <v>0</v>
      </c>
      <c r="FY47" s="31">
        <f t="shared" si="30"/>
        <v>1</v>
      </c>
      <c r="FZ47" s="31">
        <f t="shared" si="30"/>
        <v>0</v>
      </c>
      <c r="GA47" s="31">
        <f t="shared" si="30"/>
        <v>0</v>
      </c>
      <c r="GB47" s="31">
        <f t="shared" si="30"/>
        <v>0</v>
      </c>
      <c r="GC47" s="31">
        <f t="shared" si="30"/>
        <v>0</v>
      </c>
      <c r="GD47" s="79">
        <f t="shared" ref="GD47:GD53" si="31">IFERROR((FY47/(FW47-GB47)),0)</f>
        <v>1</v>
      </c>
      <c r="GE47" s="31">
        <f t="shared" ref="GE47:GK47" si="32">SUM(GE17:GE23)</f>
        <v>14</v>
      </c>
      <c r="GF47" s="31">
        <f t="shared" si="32"/>
        <v>0</v>
      </c>
      <c r="GG47" s="31">
        <f t="shared" si="32"/>
        <v>10</v>
      </c>
      <c r="GH47" s="31">
        <f t="shared" si="32"/>
        <v>1</v>
      </c>
      <c r="GI47" s="31">
        <f t="shared" si="32"/>
        <v>2</v>
      </c>
      <c r="GJ47" s="31">
        <f t="shared" si="32"/>
        <v>3</v>
      </c>
      <c r="GK47" s="31">
        <f t="shared" si="32"/>
        <v>0</v>
      </c>
      <c r="GL47" s="79">
        <f t="shared" ref="GL47:GL53" si="33">IFERROR((GG47/(GE47-GJ47)),0)</f>
        <v>0.90909090909090906</v>
      </c>
      <c r="GM47" s="31">
        <f t="shared" ref="GM47:GS47" si="34">SUM(GM17:GM23)</f>
        <v>215</v>
      </c>
      <c r="GN47" s="31">
        <f t="shared" si="34"/>
        <v>6</v>
      </c>
      <c r="GO47" s="31">
        <f t="shared" si="34"/>
        <v>192</v>
      </c>
      <c r="GP47" s="31">
        <f t="shared" si="34"/>
        <v>0</v>
      </c>
      <c r="GQ47" s="31">
        <f t="shared" si="34"/>
        <v>6</v>
      </c>
      <c r="GR47" s="31">
        <f t="shared" si="34"/>
        <v>17</v>
      </c>
      <c r="GS47" s="31">
        <f t="shared" si="34"/>
        <v>0</v>
      </c>
      <c r="GT47" s="79">
        <f t="shared" ref="GT47:GT53" si="35">IFERROR((GO47/(GM47-GR47)),0)</f>
        <v>0.96969696969696972</v>
      </c>
    </row>
    <row r="48" spans="1:203">
      <c r="E48" s="80" t="s">
        <v>348</v>
      </c>
      <c r="F48" s="32">
        <f t="shared" ref="F48:AK48" si="36">SUM(F33:F36)</f>
        <v>22</v>
      </c>
      <c r="G48" s="32">
        <f t="shared" si="36"/>
        <v>0</v>
      </c>
      <c r="H48" s="32">
        <f t="shared" si="36"/>
        <v>0</v>
      </c>
      <c r="I48" s="32">
        <f t="shared" si="36"/>
        <v>0</v>
      </c>
      <c r="J48" s="32">
        <f t="shared" si="36"/>
        <v>1</v>
      </c>
      <c r="K48" s="32">
        <f t="shared" si="36"/>
        <v>0</v>
      </c>
      <c r="L48" s="32">
        <f t="shared" si="36"/>
        <v>0</v>
      </c>
      <c r="M48" s="32">
        <f t="shared" si="36"/>
        <v>0</v>
      </c>
      <c r="N48" s="32">
        <f t="shared" si="36"/>
        <v>0</v>
      </c>
      <c r="O48" s="32">
        <f t="shared" si="36"/>
        <v>2</v>
      </c>
      <c r="P48" s="32">
        <f t="shared" si="36"/>
        <v>2</v>
      </c>
      <c r="Q48" s="32">
        <f t="shared" si="36"/>
        <v>0</v>
      </c>
      <c r="R48" s="32">
        <f t="shared" si="36"/>
        <v>1</v>
      </c>
      <c r="S48" s="32">
        <f t="shared" si="36"/>
        <v>0</v>
      </c>
      <c r="T48" s="32">
        <f t="shared" si="36"/>
        <v>0</v>
      </c>
      <c r="U48" s="32">
        <f t="shared" si="36"/>
        <v>0</v>
      </c>
      <c r="V48" s="32">
        <f t="shared" si="36"/>
        <v>0</v>
      </c>
      <c r="W48" s="32">
        <f t="shared" si="36"/>
        <v>0</v>
      </c>
      <c r="X48" s="32">
        <f t="shared" si="36"/>
        <v>6</v>
      </c>
      <c r="Y48" s="32">
        <f t="shared" si="36"/>
        <v>1</v>
      </c>
      <c r="Z48" s="32">
        <f t="shared" si="36"/>
        <v>1</v>
      </c>
      <c r="AA48" s="32">
        <f t="shared" si="36"/>
        <v>1</v>
      </c>
      <c r="AB48" s="32">
        <f t="shared" si="36"/>
        <v>1</v>
      </c>
      <c r="AC48" s="32">
        <f t="shared" si="36"/>
        <v>1</v>
      </c>
      <c r="AD48" s="32">
        <f t="shared" si="36"/>
        <v>2</v>
      </c>
      <c r="AE48" s="32">
        <f t="shared" si="36"/>
        <v>2</v>
      </c>
      <c r="AF48" s="32">
        <f t="shared" si="36"/>
        <v>2</v>
      </c>
      <c r="AG48" s="32">
        <f t="shared" si="36"/>
        <v>3</v>
      </c>
      <c r="AH48" s="32">
        <f t="shared" si="36"/>
        <v>1</v>
      </c>
      <c r="AI48" s="32">
        <f t="shared" si="36"/>
        <v>0</v>
      </c>
      <c r="AJ48" s="32">
        <f t="shared" si="36"/>
        <v>1</v>
      </c>
      <c r="AK48" s="32">
        <f t="shared" si="36"/>
        <v>0</v>
      </c>
      <c r="AL48" s="32">
        <f t="shared" ref="AL48:BQ48" si="37">SUM(AL33:AL36)</f>
        <v>0</v>
      </c>
      <c r="AM48" s="32">
        <f t="shared" si="37"/>
        <v>0</v>
      </c>
      <c r="AN48" s="32">
        <f t="shared" si="37"/>
        <v>0</v>
      </c>
      <c r="AO48" s="32">
        <f t="shared" si="37"/>
        <v>16</v>
      </c>
      <c r="AP48" s="32">
        <f t="shared" si="37"/>
        <v>0</v>
      </c>
      <c r="AQ48" s="32">
        <f t="shared" si="37"/>
        <v>0</v>
      </c>
      <c r="AR48" s="32">
        <f t="shared" si="37"/>
        <v>0</v>
      </c>
      <c r="AS48" s="32">
        <f t="shared" si="37"/>
        <v>0</v>
      </c>
      <c r="AT48" s="32">
        <f t="shared" si="37"/>
        <v>0</v>
      </c>
      <c r="AU48" s="32">
        <f t="shared" si="37"/>
        <v>2960</v>
      </c>
      <c r="AV48" s="32">
        <f t="shared" si="37"/>
        <v>0</v>
      </c>
      <c r="AW48" s="32">
        <f t="shared" si="37"/>
        <v>6</v>
      </c>
      <c r="AX48" s="32">
        <f t="shared" si="37"/>
        <v>19</v>
      </c>
      <c r="AY48" s="32">
        <f t="shared" si="37"/>
        <v>33</v>
      </c>
      <c r="AZ48" s="32">
        <f t="shared" si="37"/>
        <v>41</v>
      </c>
      <c r="BA48" s="32">
        <f t="shared" si="37"/>
        <v>25</v>
      </c>
      <c r="BB48" s="32">
        <f t="shared" si="37"/>
        <v>63</v>
      </c>
      <c r="BC48" s="32">
        <f t="shared" si="37"/>
        <v>108</v>
      </c>
      <c r="BD48" s="32">
        <f t="shared" si="37"/>
        <v>175</v>
      </c>
      <c r="BE48" s="32">
        <f t="shared" si="37"/>
        <v>178</v>
      </c>
      <c r="BF48" s="32">
        <f t="shared" si="37"/>
        <v>127</v>
      </c>
      <c r="BG48" s="32">
        <f t="shared" si="37"/>
        <v>76</v>
      </c>
      <c r="BH48" s="32">
        <f t="shared" si="37"/>
        <v>55</v>
      </c>
      <c r="BI48" s="32">
        <f t="shared" si="37"/>
        <v>47</v>
      </c>
      <c r="BJ48" s="32">
        <f t="shared" si="37"/>
        <v>41</v>
      </c>
      <c r="BK48" s="32">
        <f t="shared" si="37"/>
        <v>0</v>
      </c>
      <c r="BL48" s="32">
        <f t="shared" si="37"/>
        <v>994</v>
      </c>
      <c r="BM48" s="32">
        <f t="shared" si="37"/>
        <v>1</v>
      </c>
      <c r="BN48" s="32">
        <f t="shared" si="37"/>
        <v>14</v>
      </c>
      <c r="BO48" s="32">
        <f t="shared" si="37"/>
        <v>21</v>
      </c>
      <c r="BP48" s="32">
        <f t="shared" si="37"/>
        <v>27</v>
      </c>
      <c r="BQ48" s="32">
        <f t="shared" si="37"/>
        <v>52</v>
      </c>
      <c r="BR48" s="32">
        <f t="shared" ref="BR48:CW48" si="38">SUM(BR33:BR36)</f>
        <v>123</v>
      </c>
      <c r="BS48" s="32">
        <f t="shared" si="38"/>
        <v>201</v>
      </c>
      <c r="BT48" s="32">
        <f t="shared" si="38"/>
        <v>306</v>
      </c>
      <c r="BU48" s="32">
        <f t="shared" si="38"/>
        <v>322</v>
      </c>
      <c r="BV48" s="32">
        <f t="shared" si="38"/>
        <v>313</v>
      </c>
      <c r="BW48" s="32">
        <f t="shared" si="38"/>
        <v>178</v>
      </c>
      <c r="BX48" s="32">
        <f t="shared" si="38"/>
        <v>138</v>
      </c>
      <c r="BY48" s="32">
        <f t="shared" si="38"/>
        <v>99</v>
      </c>
      <c r="BZ48" s="32">
        <f t="shared" si="38"/>
        <v>90</v>
      </c>
      <c r="CA48" s="32">
        <f t="shared" si="38"/>
        <v>81</v>
      </c>
      <c r="CB48" s="32">
        <f t="shared" si="38"/>
        <v>0</v>
      </c>
      <c r="CC48" s="32">
        <f t="shared" si="38"/>
        <v>1966</v>
      </c>
      <c r="CD48" s="32">
        <f t="shared" si="38"/>
        <v>6</v>
      </c>
      <c r="CE48" s="32">
        <f t="shared" si="38"/>
        <v>2</v>
      </c>
      <c r="CF48" s="32">
        <f t="shared" si="38"/>
        <v>4</v>
      </c>
      <c r="CG48" s="32">
        <f t="shared" si="38"/>
        <v>0</v>
      </c>
      <c r="CH48" s="32">
        <f t="shared" si="38"/>
        <v>661</v>
      </c>
      <c r="CI48" s="32">
        <f t="shared" si="38"/>
        <v>15</v>
      </c>
      <c r="CJ48" s="32">
        <f t="shared" si="38"/>
        <v>181</v>
      </c>
      <c r="CK48" s="32">
        <f t="shared" si="38"/>
        <v>0</v>
      </c>
      <c r="CL48" s="32">
        <f t="shared" si="38"/>
        <v>25</v>
      </c>
      <c r="CM48" s="32">
        <f t="shared" si="38"/>
        <v>440</v>
      </c>
      <c r="CN48" s="32">
        <f t="shared" si="38"/>
        <v>0</v>
      </c>
      <c r="CO48" s="32">
        <f t="shared" si="38"/>
        <v>2295</v>
      </c>
      <c r="CP48" s="32">
        <f t="shared" si="38"/>
        <v>43</v>
      </c>
      <c r="CQ48" s="32">
        <f t="shared" si="38"/>
        <v>755</v>
      </c>
      <c r="CR48" s="32">
        <f t="shared" si="38"/>
        <v>0</v>
      </c>
      <c r="CS48" s="32">
        <f t="shared" si="38"/>
        <v>38</v>
      </c>
      <c r="CT48" s="32">
        <f t="shared" si="38"/>
        <v>1459</v>
      </c>
      <c r="CU48" s="32">
        <f t="shared" si="38"/>
        <v>0</v>
      </c>
      <c r="CV48" s="32">
        <f t="shared" si="38"/>
        <v>0</v>
      </c>
      <c r="CW48" s="32">
        <f t="shared" si="38"/>
        <v>0</v>
      </c>
      <c r="CX48" s="32">
        <f t="shared" ref="CX48:EC48" si="39">SUM(CX33:CX36)</f>
        <v>0</v>
      </c>
      <c r="CY48" s="32">
        <f t="shared" si="39"/>
        <v>0</v>
      </c>
      <c r="CZ48" s="32">
        <f t="shared" si="39"/>
        <v>0</v>
      </c>
      <c r="DA48" s="32">
        <f t="shared" si="39"/>
        <v>0</v>
      </c>
      <c r="DB48" s="32">
        <f t="shared" si="39"/>
        <v>0</v>
      </c>
      <c r="DC48" s="32">
        <f t="shared" si="39"/>
        <v>0</v>
      </c>
      <c r="DD48" s="32">
        <f t="shared" si="39"/>
        <v>29</v>
      </c>
      <c r="DE48" s="32">
        <f t="shared" si="39"/>
        <v>1</v>
      </c>
      <c r="DF48" s="32">
        <f t="shared" si="39"/>
        <v>3</v>
      </c>
      <c r="DG48" s="32">
        <f t="shared" si="39"/>
        <v>1</v>
      </c>
      <c r="DH48" s="32">
        <f t="shared" si="39"/>
        <v>24</v>
      </c>
      <c r="DI48" s="32">
        <f t="shared" si="39"/>
        <v>26</v>
      </c>
      <c r="DJ48" s="32">
        <f t="shared" si="39"/>
        <v>1</v>
      </c>
      <c r="DK48" s="32">
        <f t="shared" si="39"/>
        <v>1</v>
      </c>
      <c r="DL48" s="32">
        <f t="shared" si="39"/>
        <v>1</v>
      </c>
      <c r="DM48" s="32">
        <f t="shared" si="39"/>
        <v>23</v>
      </c>
      <c r="DN48" s="32">
        <f t="shared" si="39"/>
        <v>29</v>
      </c>
      <c r="DO48" s="32">
        <f t="shared" si="39"/>
        <v>1</v>
      </c>
      <c r="DP48" s="32">
        <f t="shared" si="39"/>
        <v>3</v>
      </c>
      <c r="DQ48" s="32">
        <f t="shared" si="39"/>
        <v>1</v>
      </c>
      <c r="DR48" s="32">
        <f t="shared" si="39"/>
        <v>24</v>
      </c>
      <c r="DS48" s="32">
        <f t="shared" si="39"/>
        <v>28</v>
      </c>
      <c r="DT48" s="32">
        <f t="shared" si="39"/>
        <v>1</v>
      </c>
      <c r="DU48" s="32">
        <f t="shared" si="39"/>
        <v>3</v>
      </c>
      <c r="DV48" s="32">
        <f t="shared" si="39"/>
        <v>1</v>
      </c>
      <c r="DW48" s="32">
        <f t="shared" si="39"/>
        <v>23</v>
      </c>
      <c r="DX48" s="32">
        <f t="shared" si="39"/>
        <v>25</v>
      </c>
      <c r="DY48" s="32">
        <f t="shared" si="39"/>
        <v>0</v>
      </c>
      <c r="DZ48" s="32">
        <f t="shared" si="39"/>
        <v>25</v>
      </c>
      <c r="EA48" s="32">
        <f t="shared" si="39"/>
        <v>0</v>
      </c>
      <c r="EB48" s="32">
        <f t="shared" si="39"/>
        <v>0</v>
      </c>
      <c r="EC48" s="32">
        <f t="shared" si="39"/>
        <v>0</v>
      </c>
      <c r="ED48" s="81">
        <f t="shared" si="17"/>
        <v>1</v>
      </c>
      <c r="EE48" s="32">
        <f t="shared" ref="EE48:EJ48" si="40">SUM(EE33:EE36)</f>
        <v>2</v>
      </c>
      <c r="EF48" s="32">
        <f t="shared" si="40"/>
        <v>0</v>
      </c>
      <c r="EG48" s="32">
        <f t="shared" si="40"/>
        <v>2</v>
      </c>
      <c r="EH48" s="32">
        <f t="shared" si="40"/>
        <v>0</v>
      </c>
      <c r="EI48" s="32">
        <f t="shared" si="40"/>
        <v>0</v>
      </c>
      <c r="EJ48" s="32">
        <f t="shared" si="40"/>
        <v>0</v>
      </c>
      <c r="EK48" s="81">
        <f t="shared" si="19"/>
        <v>1</v>
      </c>
      <c r="EL48" s="32">
        <f t="shared" ref="EL48:EQ48" si="41">SUM(EL33:EL36)</f>
        <v>0</v>
      </c>
      <c r="EM48" s="32">
        <f t="shared" si="41"/>
        <v>0</v>
      </c>
      <c r="EN48" s="32">
        <f t="shared" si="41"/>
        <v>0</v>
      </c>
      <c r="EO48" s="32">
        <f t="shared" si="41"/>
        <v>0</v>
      </c>
      <c r="EP48" s="32">
        <f t="shared" si="41"/>
        <v>0</v>
      </c>
      <c r="EQ48" s="32">
        <f t="shared" si="41"/>
        <v>0</v>
      </c>
      <c r="ER48" s="81">
        <f t="shared" si="21"/>
        <v>0</v>
      </c>
      <c r="ES48" s="32">
        <f t="shared" ref="ES48:EX48" si="42">SUM(ES33:ES36)</f>
        <v>2</v>
      </c>
      <c r="ET48" s="32">
        <f t="shared" si="42"/>
        <v>0</v>
      </c>
      <c r="EU48" s="32">
        <f t="shared" si="42"/>
        <v>2</v>
      </c>
      <c r="EV48" s="32">
        <f t="shared" si="42"/>
        <v>0</v>
      </c>
      <c r="EW48" s="32">
        <f t="shared" si="42"/>
        <v>0</v>
      </c>
      <c r="EX48" s="32">
        <f t="shared" si="42"/>
        <v>0</v>
      </c>
      <c r="EY48" s="81">
        <f t="shared" si="23"/>
        <v>1</v>
      </c>
      <c r="EZ48" s="32">
        <f t="shared" ref="EZ48:FE48" si="43">SUM(EZ33:EZ36)</f>
        <v>21</v>
      </c>
      <c r="FA48" s="32">
        <f t="shared" si="43"/>
        <v>0</v>
      </c>
      <c r="FB48" s="32">
        <f t="shared" si="43"/>
        <v>21</v>
      </c>
      <c r="FC48" s="32">
        <f t="shared" si="43"/>
        <v>0</v>
      </c>
      <c r="FD48" s="32">
        <f t="shared" si="43"/>
        <v>0</v>
      </c>
      <c r="FE48" s="32">
        <f t="shared" si="43"/>
        <v>0</v>
      </c>
      <c r="FF48" s="81">
        <f t="shared" si="25"/>
        <v>1</v>
      </c>
      <c r="FG48" s="32">
        <f t="shared" ref="FG48:FM48" si="44">SUM(FG33:FG36)</f>
        <v>36</v>
      </c>
      <c r="FH48" s="32">
        <f t="shared" si="44"/>
        <v>0</v>
      </c>
      <c r="FI48" s="32">
        <f t="shared" si="44"/>
        <v>34</v>
      </c>
      <c r="FJ48" s="32">
        <f t="shared" si="44"/>
        <v>0</v>
      </c>
      <c r="FK48" s="32">
        <f t="shared" si="44"/>
        <v>0</v>
      </c>
      <c r="FL48" s="32">
        <f t="shared" si="44"/>
        <v>2</v>
      </c>
      <c r="FM48" s="32">
        <f t="shared" si="44"/>
        <v>0</v>
      </c>
      <c r="FN48" s="82">
        <f t="shared" si="27"/>
        <v>1</v>
      </c>
      <c r="FO48" s="32">
        <f t="shared" ref="FO48:FU48" si="45">SUM(FO33:FO36)</f>
        <v>4</v>
      </c>
      <c r="FP48" s="32">
        <f t="shared" si="45"/>
        <v>0</v>
      </c>
      <c r="FQ48" s="32">
        <f t="shared" si="45"/>
        <v>3</v>
      </c>
      <c r="FR48" s="32">
        <f t="shared" si="45"/>
        <v>0</v>
      </c>
      <c r="FS48" s="32">
        <f t="shared" si="45"/>
        <v>0</v>
      </c>
      <c r="FT48" s="32">
        <f t="shared" si="45"/>
        <v>1</v>
      </c>
      <c r="FU48" s="32">
        <f t="shared" si="45"/>
        <v>0</v>
      </c>
      <c r="FV48" s="82">
        <f t="shared" si="29"/>
        <v>1</v>
      </c>
      <c r="FW48" s="32">
        <f t="shared" ref="FW48:GC48" si="46">SUM(FW33:FW36)</f>
        <v>0</v>
      </c>
      <c r="FX48" s="32">
        <f t="shared" si="46"/>
        <v>0</v>
      </c>
      <c r="FY48" s="32">
        <f t="shared" si="46"/>
        <v>0</v>
      </c>
      <c r="FZ48" s="32">
        <f t="shared" si="46"/>
        <v>0</v>
      </c>
      <c r="GA48" s="32">
        <f t="shared" si="46"/>
        <v>0</v>
      </c>
      <c r="GB48" s="32">
        <f t="shared" si="46"/>
        <v>0</v>
      </c>
      <c r="GC48" s="32">
        <f t="shared" si="46"/>
        <v>0</v>
      </c>
      <c r="GD48" s="82">
        <f t="shared" si="31"/>
        <v>0</v>
      </c>
      <c r="GE48" s="32">
        <f t="shared" ref="GE48:GK48" si="47">SUM(GE33:GE36)</f>
        <v>2</v>
      </c>
      <c r="GF48" s="32">
        <f t="shared" si="47"/>
        <v>0</v>
      </c>
      <c r="GG48" s="32">
        <f t="shared" si="47"/>
        <v>2</v>
      </c>
      <c r="GH48" s="32">
        <f t="shared" si="47"/>
        <v>0</v>
      </c>
      <c r="GI48" s="32">
        <f t="shared" si="47"/>
        <v>0</v>
      </c>
      <c r="GJ48" s="32">
        <f t="shared" si="47"/>
        <v>0</v>
      </c>
      <c r="GK48" s="32">
        <f t="shared" si="47"/>
        <v>0</v>
      </c>
      <c r="GL48" s="82">
        <f t="shared" si="33"/>
        <v>1</v>
      </c>
      <c r="GM48" s="32">
        <f t="shared" ref="GM48:GS48" si="48">SUM(GM33:GM36)</f>
        <v>30</v>
      </c>
      <c r="GN48" s="32">
        <f t="shared" si="48"/>
        <v>0</v>
      </c>
      <c r="GO48" s="32">
        <f t="shared" si="48"/>
        <v>29</v>
      </c>
      <c r="GP48" s="32">
        <f t="shared" si="48"/>
        <v>0</v>
      </c>
      <c r="GQ48" s="32">
        <f t="shared" si="48"/>
        <v>0</v>
      </c>
      <c r="GR48" s="32">
        <f t="shared" si="48"/>
        <v>1</v>
      </c>
      <c r="GS48" s="32">
        <f t="shared" si="48"/>
        <v>0</v>
      </c>
      <c r="GT48" s="82">
        <f t="shared" si="35"/>
        <v>1</v>
      </c>
    </row>
    <row r="49" spans="5:202">
      <c r="E49" s="80" t="s">
        <v>359</v>
      </c>
      <c r="F49" s="32">
        <f t="shared" ref="F49:AK49" si="49">SUM(F15:F16)</f>
        <v>95</v>
      </c>
      <c r="G49" s="32">
        <f t="shared" si="49"/>
        <v>2</v>
      </c>
      <c r="H49" s="32">
        <f t="shared" si="49"/>
        <v>0</v>
      </c>
      <c r="I49" s="32">
        <f t="shared" si="49"/>
        <v>0</v>
      </c>
      <c r="J49" s="32">
        <f t="shared" si="49"/>
        <v>1</v>
      </c>
      <c r="K49" s="32">
        <f t="shared" si="49"/>
        <v>0</v>
      </c>
      <c r="L49" s="32">
        <f t="shared" si="49"/>
        <v>0</v>
      </c>
      <c r="M49" s="32">
        <f t="shared" si="49"/>
        <v>3</v>
      </c>
      <c r="N49" s="32">
        <f t="shared" si="49"/>
        <v>4</v>
      </c>
      <c r="O49" s="32">
        <f t="shared" si="49"/>
        <v>8</v>
      </c>
      <c r="P49" s="32">
        <f t="shared" si="49"/>
        <v>5</v>
      </c>
      <c r="Q49" s="32">
        <f t="shared" si="49"/>
        <v>3</v>
      </c>
      <c r="R49" s="32">
        <f t="shared" si="49"/>
        <v>4</v>
      </c>
      <c r="S49" s="32">
        <f t="shared" si="49"/>
        <v>1</v>
      </c>
      <c r="T49" s="32">
        <f t="shared" si="49"/>
        <v>1</v>
      </c>
      <c r="U49" s="32">
        <f t="shared" si="49"/>
        <v>0</v>
      </c>
      <c r="V49" s="32">
        <f t="shared" si="49"/>
        <v>2</v>
      </c>
      <c r="W49" s="32">
        <f t="shared" si="49"/>
        <v>0</v>
      </c>
      <c r="X49" s="32">
        <f t="shared" si="49"/>
        <v>32</v>
      </c>
      <c r="Y49" s="32">
        <f t="shared" si="49"/>
        <v>2</v>
      </c>
      <c r="Z49" s="32">
        <f t="shared" si="49"/>
        <v>0</v>
      </c>
      <c r="AA49" s="32">
        <f t="shared" si="49"/>
        <v>0</v>
      </c>
      <c r="AB49" s="32">
        <f t="shared" si="49"/>
        <v>1</v>
      </c>
      <c r="AC49" s="32">
        <f t="shared" si="49"/>
        <v>4</v>
      </c>
      <c r="AD49" s="32">
        <f t="shared" si="49"/>
        <v>15</v>
      </c>
      <c r="AE49" s="32">
        <f t="shared" si="49"/>
        <v>14</v>
      </c>
      <c r="AF49" s="32">
        <f t="shared" si="49"/>
        <v>4</v>
      </c>
      <c r="AG49" s="32">
        <f t="shared" si="49"/>
        <v>11</v>
      </c>
      <c r="AH49" s="32">
        <f t="shared" si="49"/>
        <v>6</v>
      </c>
      <c r="AI49" s="32">
        <f t="shared" si="49"/>
        <v>3</v>
      </c>
      <c r="AJ49" s="32">
        <f t="shared" si="49"/>
        <v>0</v>
      </c>
      <c r="AK49" s="32">
        <f t="shared" si="49"/>
        <v>1</v>
      </c>
      <c r="AL49" s="32">
        <f t="shared" ref="AL49:BQ49" si="50">SUM(AL15:AL16)</f>
        <v>2</v>
      </c>
      <c r="AM49" s="32">
        <f t="shared" si="50"/>
        <v>0</v>
      </c>
      <c r="AN49" s="32">
        <f t="shared" si="50"/>
        <v>0</v>
      </c>
      <c r="AO49" s="32">
        <f t="shared" si="50"/>
        <v>63</v>
      </c>
      <c r="AP49" s="32">
        <f t="shared" si="50"/>
        <v>0</v>
      </c>
      <c r="AQ49" s="32">
        <f t="shared" si="50"/>
        <v>0</v>
      </c>
      <c r="AR49" s="32">
        <f t="shared" si="50"/>
        <v>2</v>
      </c>
      <c r="AS49" s="32">
        <f t="shared" si="50"/>
        <v>0</v>
      </c>
      <c r="AT49" s="32">
        <f t="shared" si="50"/>
        <v>0</v>
      </c>
      <c r="AU49" s="32">
        <f t="shared" si="50"/>
        <v>19164</v>
      </c>
      <c r="AV49" s="32">
        <f t="shared" si="50"/>
        <v>2</v>
      </c>
      <c r="AW49" s="32">
        <f t="shared" si="50"/>
        <v>24</v>
      </c>
      <c r="AX49" s="32">
        <f t="shared" si="50"/>
        <v>93</v>
      </c>
      <c r="AY49" s="32">
        <f t="shared" si="50"/>
        <v>133</v>
      </c>
      <c r="AZ49" s="32">
        <f t="shared" si="50"/>
        <v>187</v>
      </c>
      <c r="BA49" s="32">
        <f t="shared" si="50"/>
        <v>197</v>
      </c>
      <c r="BB49" s="32">
        <f t="shared" si="50"/>
        <v>241</v>
      </c>
      <c r="BC49" s="32">
        <f t="shared" si="50"/>
        <v>524</v>
      </c>
      <c r="BD49" s="32">
        <f t="shared" si="50"/>
        <v>920</v>
      </c>
      <c r="BE49" s="32">
        <f t="shared" si="50"/>
        <v>1128</v>
      </c>
      <c r="BF49" s="32">
        <f t="shared" si="50"/>
        <v>972</v>
      </c>
      <c r="BG49" s="32">
        <f t="shared" si="50"/>
        <v>672</v>
      </c>
      <c r="BH49" s="32">
        <f t="shared" si="50"/>
        <v>479</v>
      </c>
      <c r="BI49" s="32">
        <f t="shared" si="50"/>
        <v>435</v>
      </c>
      <c r="BJ49" s="32">
        <f t="shared" si="50"/>
        <v>455</v>
      </c>
      <c r="BK49" s="32">
        <f t="shared" si="50"/>
        <v>0</v>
      </c>
      <c r="BL49" s="32">
        <f t="shared" si="50"/>
        <v>6462</v>
      </c>
      <c r="BM49" s="32">
        <f t="shared" si="50"/>
        <v>2</v>
      </c>
      <c r="BN49" s="32">
        <f t="shared" si="50"/>
        <v>31</v>
      </c>
      <c r="BO49" s="32">
        <f t="shared" si="50"/>
        <v>100</v>
      </c>
      <c r="BP49" s="32">
        <f t="shared" si="50"/>
        <v>186</v>
      </c>
      <c r="BQ49" s="32">
        <f t="shared" si="50"/>
        <v>268</v>
      </c>
      <c r="BR49" s="32">
        <f t="shared" ref="BR49:CW49" si="51">SUM(BR15:BR16)</f>
        <v>542</v>
      </c>
      <c r="BS49" s="32">
        <f t="shared" si="51"/>
        <v>964</v>
      </c>
      <c r="BT49" s="32">
        <f t="shared" si="51"/>
        <v>1445</v>
      </c>
      <c r="BU49" s="32">
        <f t="shared" si="51"/>
        <v>2088</v>
      </c>
      <c r="BV49" s="32">
        <f t="shared" si="51"/>
        <v>2228</v>
      </c>
      <c r="BW49" s="32">
        <f t="shared" si="51"/>
        <v>1740</v>
      </c>
      <c r="BX49" s="32">
        <f t="shared" si="51"/>
        <v>1132</v>
      </c>
      <c r="BY49" s="32">
        <f t="shared" si="51"/>
        <v>877</v>
      </c>
      <c r="BZ49" s="32">
        <f t="shared" si="51"/>
        <v>573</v>
      </c>
      <c r="CA49" s="32">
        <f t="shared" si="51"/>
        <v>526</v>
      </c>
      <c r="CB49" s="32">
        <f t="shared" si="51"/>
        <v>0</v>
      </c>
      <c r="CC49" s="32">
        <f t="shared" si="51"/>
        <v>12702</v>
      </c>
      <c r="CD49" s="32">
        <f t="shared" si="51"/>
        <v>27</v>
      </c>
      <c r="CE49" s="32">
        <f t="shared" si="51"/>
        <v>96</v>
      </c>
      <c r="CF49" s="32">
        <f t="shared" si="51"/>
        <v>109</v>
      </c>
      <c r="CG49" s="32">
        <f t="shared" si="51"/>
        <v>6</v>
      </c>
      <c r="CH49" s="32">
        <f t="shared" si="51"/>
        <v>3567</v>
      </c>
      <c r="CI49" s="32">
        <f t="shared" si="51"/>
        <v>105</v>
      </c>
      <c r="CJ49" s="32">
        <f t="shared" si="51"/>
        <v>1108</v>
      </c>
      <c r="CK49" s="32">
        <f t="shared" si="51"/>
        <v>0</v>
      </c>
      <c r="CL49" s="32">
        <f t="shared" si="51"/>
        <v>115</v>
      </c>
      <c r="CM49" s="32">
        <f t="shared" si="51"/>
        <v>2239</v>
      </c>
      <c r="CN49" s="32">
        <f t="shared" si="51"/>
        <v>0</v>
      </c>
      <c r="CO49" s="32">
        <f t="shared" si="51"/>
        <v>6601</v>
      </c>
      <c r="CP49" s="32">
        <f t="shared" si="51"/>
        <v>97</v>
      </c>
      <c r="CQ49" s="32">
        <f t="shared" si="51"/>
        <v>2211</v>
      </c>
      <c r="CR49" s="32">
        <f t="shared" si="51"/>
        <v>0</v>
      </c>
      <c r="CS49" s="32">
        <f t="shared" si="51"/>
        <v>122</v>
      </c>
      <c r="CT49" s="32">
        <f t="shared" si="51"/>
        <v>4171</v>
      </c>
      <c r="CU49" s="32">
        <f t="shared" si="51"/>
        <v>0</v>
      </c>
      <c r="CV49" s="32">
        <f t="shared" si="51"/>
        <v>8954</v>
      </c>
      <c r="CW49" s="32">
        <f t="shared" si="51"/>
        <v>50</v>
      </c>
      <c r="CX49" s="32">
        <f t="shared" ref="CX49:EC49" si="52">SUM(CX15:CX16)</f>
        <v>2885</v>
      </c>
      <c r="CY49" s="32">
        <f t="shared" si="52"/>
        <v>0</v>
      </c>
      <c r="CZ49" s="32">
        <f t="shared" si="52"/>
        <v>82</v>
      </c>
      <c r="DA49" s="32">
        <f t="shared" si="52"/>
        <v>5937</v>
      </c>
      <c r="DB49" s="32">
        <f t="shared" si="52"/>
        <v>0</v>
      </c>
      <c r="DC49" s="32">
        <f t="shared" si="52"/>
        <v>0</v>
      </c>
      <c r="DD49" s="32">
        <f t="shared" si="52"/>
        <v>143</v>
      </c>
      <c r="DE49" s="32">
        <f t="shared" si="52"/>
        <v>13</v>
      </c>
      <c r="DF49" s="32">
        <f t="shared" si="52"/>
        <v>0</v>
      </c>
      <c r="DG49" s="32">
        <f t="shared" si="52"/>
        <v>2</v>
      </c>
      <c r="DH49" s="32">
        <f t="shared" si="52"/>
        <v>128</v>
      </c>
      <c r="DI49" s="32">
        <f t="shared" si="52"/>
        <v>120</v>
      </c>
      <c r="DJ49" s="32">
        <f t="shared" si="52"/>
        <v>10</v>
      </c>
      <c r="DK49" s="32">
        <f t="shared" si="52"/>
        <v>0</v>
      </c>
      <c r="DL49" s="32">
        <f t="shared" si="52"/>
        <v>2</v>
      </c>
      <c r="DM49" s="32">
        <f t="shared" si="52"/>
        <v>108</v>
      </c>
      <c r="DN49" s="32">
        <f t="shared" si="52"/>
        <v>142</v>
      </c>
      <c r="DO49" s="32">
        <f t="shared" si="52"/>
        <v>13</v>
      </c>
      <c r="DP49" s="32">
        <f t="shared" si="52"/>
        <v>0</v>
      </c>
      <c r="DQ49" s="32">
        <f t="shared" si="52"/>
        <v>2</v>
      </c>
      <c r="DR49" s="32">
        <f t="shared" si="52"/>
        <v>127</v>
      </c>
      <c r="DS49" s="32">
        <f t="shared" si="52"/>
        <v>131</v>
      </c>
      <c r="DT49" s="32">
        <f t="shared" si="52"/>
        <v>13</v>
      </c>
      <c r="DU49" s="32">
        <f t="shared" si="52"/>
        <v>0</v>
      </c>
      <c r="DV49" s="32">
        <f t="shared" si="52"/>
        <v>2</v>
      </c>
      <c r="DW49" s="32">
        <f t="shared" si="52"/>
        <v>116</v>
      </c>
      <c r="DX49" s="32">
        <f t="shared" si="52"/>
        <v>94</v>
      </c>
      <c r="DY49" s="32">
        <f t="shared" si="52"/>
        <v>7</v>
      </c>
      <c r="DZ49" s="32">
        <f t="shared" si="52"/>
        <v>87</v>
      </c>
      <c r="EA49" s="32">
        <f t="shared" si="52"/>
        <v>0</v>
      </c>
      <c r="EB49" s="32">
        <f t="shared" si="52"/>
        <v>0</v>
      </c>
      <c r="EC49" s="32">
        <f t="shared" si="52"/>
        <v>0</v>
      </c>
      <c r="ED49" s="81">
        <f t="shared" si="17"/>
        <v>0.92553191489361697</v>
      </c>
      <c r="EE49" s="32">
        <f t="shared" ref="EE49:EJ49" si="53">SUM(EE15:EE16)</f>
        <v>9</v>
      </c>
      <c r="EF49" s="32">
        <f t="shared" si="53"/>
        <v>0</v>
      </c>
      <c r="EG49" s="32">
        <f t="shared" si="53"/>
        <v>9</v>
      </c>
      <c r="EH49" s="32">
        <f t="shared" si="53"/>
        <v>0</v>
      </c>
      <c r="EI49" s="32">
        <f t="shared" si="53"/>
        <v>0</v>
      </c>
      <c r="EJ49" s="32">
        <f t="shared" si="53"/>
        <v>0</v>
      </c>
      <c r="EK49" s="81">
        <f t="shared" si="19"/>
        <v>1</v>
      </c>
      <c r="EL49" s="32">
        <f t="shared" ref="EL49:EQ49" si="54">SUM(EL15:EL16)</f>
        <v>0</v>
      </c>
      <c r="EM49" s="32">
        <f t="shared" si="54"/>
        <v>0</v>
      </c>
      <c r="EN49" s="32">
        <f t="shared" si="54"/>
        <v>0</v>
      </c>
      <c r="EO49" s="32">
        <f t="shared" si="54"/>
        <v>0</v>
      </c>
      <c r="EP49" s="32">
        <f t="shared" si="54"/>
        <v>0</v>
      </c>
      <c r="EQ49" s="32">
        <f t="shared" si="54"/>
        <v>0</v>
      </c>
      <c r="ER49" s="81">
        <f t="shared" si="21"/>
        <v>0</v>
      </c>
      <c r="ES49" s="32">
        <f t="shared" ref="ES49:EX49" si="55">SUM(ES15:ES16)</f>
        <v>5</v>
      </c>
      <c r="ET49" s="32">
        <f t="shared" si="55"/>
        <v>0</v>
      </c>
      <c r="EU49" s="32">
        <f t="shared" si="55"/>
        <v>5</v>
      </c>
      <c r="EV49" s="32">
        <f t="shared" si="55"/>
        <v>0</v>
      </c>
      <c r="EW49" s="32">
        <f t="shared" si="55"/>
        <v>0</v>
      </c>
      <c r="EX49" s="32">
        <f t="shared" si="55"/>
        <v>0</v>
      </c>
      <c r="EY49" s="81">
        <f t="shared" si="23"/>
        <v>1</v>
      </c>
      <c r="EZ49" s="32">
        <f t="shared" ref="EZ49:FE49" si="56">SUM(EZ15:EZ16)</f>
        <v>80</v>
      </c>
      <c r="FA49" s="32">
        <f t="shared" si="56"/>
        <v>7</v>
      </c>
      <c r="FB49" s="32">
        <f t="shared" si="56"/>
        <v>73</v>
      </c>
      <c r="FC49" s="32">
        <f t="shared" si="56"/>
        <v>0</v>
      </c>
      <c r="FD49" s="32">
        <f t="shared" si="56"/>
        <v>0</v>
      </c>
      <c r="FE49" s="32">
        <f t="shared" si="56"/>
        <v>0</v>
      </c>
      <c r="FF49" s="81">
        <f t="shared" si="25"/>
        <v>0.91249999999999998</v>
      </c>
      <c r="FG49" s="32">
        <f t="shared" ref="FG49:FM49" si="57">SUM(FG15:FG16)</f>
        <v>117</v>
      </c>
      <c r="FH49" s="32">
        <f t="shared" si="57"/>
        <v>7</v>
      </c>
      <c r="FI49" s="32">
        <f t="shared" si="57"/>
        <v>103</v>
      </c>
      <c r="FJ49" s="32">
        <f t="shared" si="57"/>
        <v>0</v>
      </c>
      <c r="FK49" s="32">
        <f t="shared" si="57"/>
        <v>7</v>
      </c>
      <c r="FL49" s="32">
        <f t="shared" si="57"/>
        <v>7</v>
      </c>
      <c r="FM49" s="32">
        <f t="shared" si="57"/>
        <v>0</v>
      </c>
      <c r="FN49" s="82">
        <f t="shared" si="27"/>
        <v>0.9363636363636364</v>
      </c>
      <c r="FO49" s="32">
        <f t="shared" ref="FO49:FU49" si="58">SUM(FO15:FO16)</f>
        <v>11</v>
      </c>
      <c r="FP49" s="32">
        <f t="shared" si="58"/>
        <v>2</v>
      </c>
      <c r="FQ49" s="32">
        <f t="shared" si="58"/>
        <v>7</v>
      </c>
      <c r="FR49" s="32">
        <f t="shared" si="58"/>
        <v>0</v>
      </c>
      <c r="FS49" s="32">
        <f t="shared" si="58"/>
        <v>3</v>
      </c>
      <c r="FT49" s="32">
        <f t="shared" si="58"/>
        <v>2</v>
      </c>
      <c r="FU49" s="32">
        <f t="shared" si="58"/>
        <v>0</v>
      </c>
      <c r="FV49" s="82">
        <f t="shared" si="29"/>
        <v>0.77777777777777779</v>
      </c>
      <c r="FW49" s="32">
        <f t="shared" ref="FW49:GC49" si="59">SUM(FW15:FW16)</f>
        <v>1</v>
      </c>
      <c r="FX49" s="32">
        <f t="shared" si="59"/>
        <v>0</v>
      </c>
      <c r="FY49" s="32">
        <f t="shared" si="59"/>
        <v>1</v>
      </c>
      <c r="FZ49" s="32">
        <f t="shared" si="59"/>
        <v>0</v>
      </c>
      <c r="GA49" s="32">
        <f t="shared" si="59"/>
        <v>0</v>
      </c>
      <c r="GB49" s="32">
        <f t="shared" si="59"/>
        <v>0</v>
      </c>
      <c r="GC49" s="32">
        <f t="shared" si="59"/>
        <v>0</v>
      </c>
      <c r="GD49" s="82">
        <f t="shared" si="31"/>
        <v>1</v>
      </c>
      <c r="GE49" s="32">
        <f t="shared" ref="GE49:GK49" si="60">SUM(GE15:GE16)</f>
        <v>5</v>
      </c>
      <c r="GF49" s="32">
        <f t="shared" si="60"/>
        <v>0</v>
      </c>
      <c r="GG49" s="32">
        <f t="shared" si="60"/>
        <v>5</v>
      </c>
      <c r="GH49" s="32">
        <f t="shared" si="60"/>
        <v>0</v>
      </c>
      <c r="GI49" s="32">
        <f t="shared" si="60"/>
        <v>0</v>
      </c>
      <c r="GJ49" s="32">
        <f t="shared" si="60"/>
        <v>0</v>
      </c>
      <c r="GK49" s="32">
        <f t="shared" si="60"/>
        <v>0</v>
      </c>
      <c r="GL49" s="82">
        <f t="shared" si="33"/>
        <v>1</v>
      </c>
      <c r="GM49" s="32">
        <f t="shared" ref="GM49:GS49" si="61">SUM(GM15:GM16)</f>
        <v>100</v>
      </c>
      <c r="GN49" s="32">
        <f t="shared" si="61"/>
        <v>5</v>
      </c>
      <c r="GO49" s="32">
        <f t="shared" si="61"/>
        <v>90</v>
      </c>
      <c r="GP49" s="32">
        <f t="shared" si="61"/>
        <v>0</v>
      </c>
      <c r="GQ49" s="32">
        <f t="shared" si="61"/>
        <v>4</v>
      </c>
      <c r="GR49" s="32">
        <f t="shared" si="61"/>
        <v>5</v>
      </c>
      <c r="GS49" s="32">
        <f t="shared" si="61"/>
        <v>0</v>
      </c>
      <c r="GT49" s="82">
        <f t="shared" si="35"/>
        <v>0.94736842105263153</v>
      </c>
    </row>
    <row r="50" spans="5:202">
      <c r="E50" s="80" t="s">
        <v>360</v>
      </c>
      <c r="F50" s="32">
        <f t="shared" ref="F50:AK50" si="62">SUM(F8:F14)</f>
        <v>277</v>
      </c>
      <c r="G50" s="32">
        <f t="shared" si="62"/>
        <v>0</v>
      </c>
      <c r="H50" s="32">
        <f t="shared" si="62"/>
        <v>2</v>
      </c>
      <c r="I50" s="32">
        <f t="shared" si="62"/>
        <v>0</v>
      </c>
      <c r="J50" s="32">
        <f t="shared" si="62"/>
        <v>3</v>
      </c>
      <c r="K50" s="32">
        <f t="shared" si="62"/>
        <v>1</v>
      </c>
      <c r="L50" s="32">
        <f t="shared" si="62"/>
        <v>3</v>
      </c>
      <c r="M50" s="32">
        <f t="shared" si="62"/>
        <v>4</v>
      </c>
      <c r="N50" s="32">
        <f t="shared" si="62"/>
        <v>10</v>
      </c>
      <c r="O50" s="32">
        <f t="shared" si="62"/>
        <v>22</v>
      </c>
      <c r="P50" s="32">
        <f t="shared" si="62"/>
        <v>17</v>
      </c>
      <c r="Q50" s="32">
        <f t="shared" si="62"/>
        <v>21</v>
      </c>
      <c r="R50" s="32">
        <f t="shared" si="62"/>
        <v>18</v>
      </c>
      <c r="S50" s="32">
        <f t="shared" si="62"/>
        <v>9</v>
      </c>
      <c r="T50" s="32">
        <f t="shared" si="62"/>
        <v>4</v>
      </c>
      <c r="U50" s="32">
        <f t="shared" si="62"/>
        <v>1</v>
      </c>
      <c r="V50" s="32">
        <f t="shared" si="62"/>
        <v>1</v>
      </c>
      <c r="W50" s="32">
        <f t="shared" si="62"/>
        <v>0</v>
      </c>
      <c r="X50" s="32">
        <f t="shared" si="62"/>
        <v>116</v>
      </c>
      <c r="Y50" s="32">
        <f t="shared" si="62"/>
        <v>2</v>
      </c>
      <c r="Z50" s="32">
        <f t="shared" si="62"/>
        <v>1</v>
      </c>
      <c r="AA50" s="32">
        <f t="shared" si="62"/>
        <v>0</v>
      </c>
      <c r="AB50" s="32">
        <f t="shared" si="62"/>
        <v>3</v>
      </c>
      <c r="AC50" s="32">
        <f t="shared" si="62"/>
        <v>8</v>
      </c>
      <c r="AD50" s="32">
        <f t="shared" si="62"/>
        <v>31</v>
      </c>
      <c r="AE50" s="32">
        <f t="shared" si="62"/>
        <v>31</v>
      </c>
      <c r="AF50" s="32">
        <f t="shared" si="62"/>
        <v>23</v>
      </c>
      <c r="AG50" s="32">
        <f t="shared" si="62"/>
        <v>18</v>
      </c>
      <c r="AH50" s="32">
        <f t="shared" si="62"/>
        <v>18</v>
      </c>
      <c r="AI50" s="32">
        <f t="shared" si="62"/>
        <v>12</v>
      </c>
      <c r="AJ50" s="32">
        <f t="shared" si="62"/>
        <v>3</v>
      </c>
      <c r="AK50" s="32">
        <f t="shared" si="62"/>
        <v>5</v>
      </c>
      <c r="AL50" s="32">
        <f t="shared" ref="AL50:BQ50" si="63">SUM(AL8:AL14)</f>
        <v>4</v>
      </c>
      <c r="AM50" s="32">
        <f t="shared" si="63"/>
        <v>2</v>
      </c>
      <c r="AN50" s="32">
        <f t="shared" si="63"/>
        <v>0</v>
      </c>
      <c r="AO50" s="32">
        <f t="shared" si="63"/>
        <v>161</v>
      </c>
      <c r="AP50" s="32">
        <f t="shared" si="63"/>
        <v>12</v>
      </c>
      <c r="AQ50" s="32">
        <f t="shared" si="63"/>
        <v>1</v>
      </c>
      <c r="AR50" s="32">
        <f t="shared" si="63"/>
        <v>9</v>
      </c>
      <c r="AS50" s="32">
        <f t="shared" si="63"/>
        <v>0</v>
      </c>
      <c r="AT50" s="32">
        <f t="shared" si="63"/>
        <v>0</v>
      </c>
      <c r="AU50" s="32">
        <f t="shared" si="63"/>
        <v>36729</v>
      </c>
      <c r="AV50" s="32">
        <f t="shared" si="63"/>
        <v>9</v>
      </c>
      <c r="AW50" s="32">
        <f t="shared" si="63"/>
        <v>83</v>
      </c>
      <c r="AX50" s="32">
        <f t="shared" si="63"/>
        <v>230</v>
      </c>
      <c r="AY50" s="32">
        <f t="shared" si="63"/>
        <v>315</v>
      </c>
      <c r="AZ50" s="32">
        <f t="shared" si="63"/>
        <v>364</v>
      </c>
      <c r="BA50" s="32">
        <f t="shared" si="63"/>
        <v>380</v>
      </c>
      <c r="BB50" s="32">
        <f t="shared" si="63"/>
        <v>532</v>
      </c>
      <c r="BC50" s="32">
        <f t="shared" si="63"/>
        <v>1265</v>
      </c>
      <c r="BD50" s="32">
        <f t="shared" si="63"/>
        <v>1983</v>
      </c>
      <c r="BE50" s="32">
        <f t="shared" si="63"/>
        <v>2073</v>
      </c>
      <c r="BF50" s="32">
        <f t="shared" si="63"/>
        <v>1696</v>
      </c>
      <c r="BG50" s="32">
        <f t="shared" si="63"/>
        <v>1193</v>
      </c>
      <c r="BH50" s="32">
        <f t="shared" si="63"/>
        <v>827</v>
      </c>
      <c r="BI50" s="32">
        <f t="shared" si="63"/>
        <v>606</v>
      </c>
      <c r="BJ50" s="32">
        <f t="shared" si="63"/>
        <v>605</v>
      </c>
      <c r="BK50" s="32">
        <f t="shared" si="63"/>
        <v>0</v>
      </c>
      <c r="BL50" s="32">
        <f t="shared" si="63"/>
        <v>12161</v>
      </c>
      <c r="BM50" s="32">
        <f t="shared" si="63"/>
        <v>10</v>
      </c>
      <c r="BN50" s="32">
        <f t="shared" si="63"/>
        <v>102</v>
      </c>
      <c r="BO50" s="32">
        <f t="shared" si="63"/>
        <v>226</v>
      </c>
      <c r="BP50" s="32">
        <f t="shared" si="63"/>
        <v>396</v>
      </c>
      <c r="BQ50" s="32">
        <f t="shared" si="63"/>
        <v>542</v>
      </c>
      <c r="BR50" s="32">
        <f t="shared" ref="BR50:CW50" si="64">SUM(BR8:BR14)</f>
        <v>1437</v>
      </c>
      <c r="BS50" s="32">
        <f t="shared" si="64"/>
        <v>2538</v>
      </c>
      <c r="BT50" s="32">
        <f t="shared" si="64"/>
        <v>3374</v>
      </c>
      <c r="BU50" s="32">
        <f t="shared" si="64"/>
        <v>4312</v>
      </c>
      <c r="BV50" s="32">
        <f t="shared" si="64"/>
        <v>3991</v>
      </c>
      <c r="BW50" s="32">
        <f t="shared" si="64"/>
        <v>2919</v>
      </c>
      <c r="BX50" s="32">
        <f t="shared" si="64"/>
        <v>1881</v>
      </c>
      <c r="BY50" s="32">
        <f t="shared" si="64"/>
        <v>1275</v>
      </c>
      <c r="BZ50" s="32">
        <f t="shared" si="64"/>
        <v>825</v>
      </c>
      <c r="CA50" s="32">
        <f t="shared" si="64"/>
        <v>740</v>
      </c>
      <c r="CB50" s="32">
        <f t="shared" si="64"/>
        <v>0</v>
      </c>
      <c r="CC50" s="32">
        <f t="shared" si="64"/>
        <v>24568</v>
      </c>
      <c r="CD50" s="32">
        <f t="shared" si="64"/>
        <v>212</v>
      </c>
      <c r="CE50" s="32">
        <f t="shared" si="64"/>
        <v>195</v>
      </c>
      <c r="CF50" s="32">
        <f t="shared" si="64"/>
        <v>494</v>
      </c>
      <c r="CG50" s="32">
        <f t="shared" si="64"/>
        <v>18</v>
      </c>
      <c r="CH50" s="32">
        <f t="shared" si="64"/>
        <v>6693</v>
      </c>
      <c r="CI50" s="32">
        <f t="shared" si="64"/>
        <v>129</v>
      </c>
      <c r="CJ50" s="32">
        <f t="shared" si="64"/>
        <v>1979</v>
      </c>
      <c r="CK50" s="32">
        <f t="shared" si="64"/>
        <v>0</v>
      </c>
      <c r="CL50" s="32">
        <f t="shared" si="64"/>
        <v>149</v>
      </c>
      <c r="CM50" s="32">
        <f t="shared" si="64"/>
        <v>4436</v>
      </c>
      <c r="CN50" s="32">
        <f t="shared" si="64"/>
        <v>0</v>
      </c>
      <c r="CO50" s="32">
        <f t="shared" si="64"/>
        <v>18738</v>
      </c>
      <c r="CP50" s="32">
        <f t="shared" si="64"/>
        <v>435</v>
      </c>
      <c r="CQ50" s="32">
        <f t="shared" si="64"/>
        <v>5958</v>
      </c>
      <c r="CR50" s="32">
        <f t="shared" si="64"/>
        <v>0</v>
      </c>
      <c r="CS50" s="32">
        <f t="shared" si="64"/>
        <v>489</v>
      </c>
      <c r="CT50" s="32">
        <f t="shared" si="64"/>
        <v>11856</v>
      </c>
      <c r="CU50" s="32">
        <f t="shared" si="64"/>
        <v>0</v>
      </c>
      <c r="CV50" s="32">
        <f t="shared" si="64"/>
        <v>11221</v>
      </c>
      <c r="CW50" s="32">
        <f t="shared" si="64"/>
        <v>67</v>
      </c>
      <c r="CX50" s="32">
        <f t="shared" ref="CX50:EC50" si="65">SUM(CX8:CX14)</f>
        <v>3563</v>
      </c>
      <c r="CY50" s="32">
        <f t="shared" si="65"/>
        <v>0</v>
      </c>
      <c r="CZ50" s="32">
        <f t="shared" si="65"/>
        <v>89</v>
      </c>
      <c r="DA50" s="32">
        <f t="shared" si="65"/>
        <v>7502</v>
      </c>
      <c r="DB50" s="32">
        <f t="shared" si="65"/>
        <v>0</v>
      </c>
      <c r="DC50" s="32">
        <f t="shared" si="65"/>
        <v>0</v>
      </c>
      <c r="DD50" s="32">
        <f t="shared" si="65"/>
        <v>374</v>
      </c>
      <c r="DE50" s="32">
        <f t="shared" si="65"/>
        <v>29</v>
      </c>
      <c r="DF50" s="32">
        <f t="shared" si="65"/>
        <v>7</v>
      </c>
      <c r="DG50" s="32">
        <f t="shared" si="65"/>
        <v>14</v>
      </c>
      <c r="DH50" s="32">
        <f t="shared" si="65"/>
        <v>324</v>
      </c>
      <c r="DI50" s="32">
        <f t="shared" si="65"/>
        <v>305</v>
      </c>
      <c r="DJ50" s="32">
        <f t="shared" si="65"/>
        <v>26</v>
      </c>
      <c r="DK50" s="32">
        <f t="shared" si="65"/>
        <v>7</v>
      </c>
      <c r="DL50" s="32">
        <f t="shared" si="65"/>
        <v>8</v>
      </c>
      <c r="DM50" s="32">
        <f t="shared" si="65"/>
        <v>264</v>
      </c>
      <c r="DN50" s="32">
        <f t="shared" si="65"/>
        <v>367</v>
      </c>
      <c r="DO50" s="32">
        <f t="shared" si="65"/>
        <v>27</v>
      </c>
      <c r="DP50" s="32">
        <f t="shared" si="65"/>
        <v>7</v>
      </c>
      <c r="DQ50" s="32">
        <f t="shared" si="65"/>
        <v>14</v>
      </c>
      <c r="DR50" s="32">
        <f t="shared" si="65"/>
        <v>319</v>
      </c>
      <c r="DS50" s="32">
        <f t="shared" si="65"/>
        <v>343</v>
      </c>
      <c r="DT50" s="32">
        <f t="shared" si="65"/>
        <v>27</v>
      </c>
      <c r="DU50" s="32">
        <f t="shared" si="65"/>
        <v>7</v>
      </c>
      <c r="DV50" s="32">
        <f t="shared" si="65"/>
        <v>12</v>
      </c>
      <c r="DW50" s="32">
        <f t="shared" si="65"/>
        <v>297</v>
      </c>
      <c r="DX50" s="32">
        <f t="shared" si="65"/>
        <v>276</v>
      </c>
      <c r="DY50" s="32">
        <f t="shared" si="65"/>
        <v>10</v>
      </c>
      <c r="DZ50" s="32">
        <f t="shared" si="65"/>
        <v>258</v>
      </c>
      <c r="EA50" s="32">
        <f t="shared" si="65"/>
        <v>1</v>
      </c>
      <c r="EB50" s="32">
        <f t="shared" si="65"/>
        <v>7</v>
      </c>
      <c r="EC50" s="32">
        <f t="shared" si="65"/>
        <v>0</v>
      </c>
      <c r="ED50" s="81">
        <f t="shared" si="17"/>
        <v>0.95910780669144979</v>
      </c>
      <c r="EE50" s="32">
        <f t="shared" ref="EE50:EJ50" si="66">SUM(EE8:EE14)</f>
        <v>32</v>
      </c>
      <c r="EF50" s="32">
        <f t="shared" si="66"/>
        <v>0</v>
      </c>
      <c r="EG50" s="32">
        <f t="shared" si="66"/>
        <v>32</v>
      </c>
      <c r="EH50" s="32">
        <f t="shared" si="66"/>
        <v>0</v>
      </c>
      <c r="EI50" s="32">
        <f t="shared" si="66"/>
        <v>0</v>
      </c>
      <c r="EJ50" s="32">
        <f t="shared" si="66"/>
        <v>0</v>
      </c>
      <c r="EK50" s="81">
        <f t="shared" si="19"/>
        <v>1</v>
      </c>
      <c r="EL50" s="32">
        <f t="shared" ref="EL50:EQ50" si="67">SUM(EL8:EL14)</f>
        <v>3</v>
      </c>
      <c r="EM50" s="32">
        <f t="shared" si="67"/>
        <v>0</v>
      </c>
      <c r="EN50" s="32">
        <f t="shared" si="67"/>
        <v>3</v>
      </c>
      <c r="EO50" s="32">
        <f t="shared" si="67"/>
        <v>0</v>
      </c>
      <c r="EP50" s="32">
        <f t="shared" si="67"/>
        <v>0</v>
      </c>
      <c r="EQ50" s="32">
        <f t="shared" si="67"/>
        <v>0</v>
      </c>
      <c r="ER50" s="81">
        <f t="shared" si="21"/>
        <v>1</v>
      </c>
      <c r="ES50" s="32">
        <f t="shared" ref="ES50:EX50" si="68">SUM(ES8:ES14)</f>
        <v>15</v>
      </c>
      <c r="ET50" s="32">
        <f t="shared" si="68"/>
        <v>1</v>
      </c>
      <c r="EU50" s="32">
        <f t="shared" si="68"/>
        <v>11</v>
      </c>
      <c r="EV50" s="32">
        <f t="shared" si="68"/>
        <v>1</v>
      </c>
      <c r="EW50" s="32">
        <f t="shared" si="68"/>
        <v>2</v>
      </c>
      <c r="EX50" s="32">
        <f t="shared" si="68"/>
        <v>0</v>
      </c>
      <c r="EY50" s="81">
        <f t="shared" si="23"/>
        <v>0.84615384615384615</v>
      </c>
      <c r="EZ50" s="32">
        <f t="shared" ref="EZ50:FE50" si="69">SUM(EZ8:EZ14)</f>
        <v>226</v>
      </c>
      <c r="FA50" s="32">
        <f t="shared" si="69"/>
        <v>9</v>
      </c>
      <c r="FB50" s="32">
        <f t="shared" si="69"/>
        <v>212</v>
      </c>
      <c r="FC50" s="32">
        <f t="shared" si="69"/>
        <v>0</v>
      </c>
      <c r="FD50" s="32">
        <f t="shared" si="69"/>
        <v>5</v>
      </c>
      <c r="FE50" s="32">
        <f t="shared" si="69"/>
        <v>0</v>
      </c>
      <c r="FF50" s="81">
        <f t="shared" si="25"/>
        <v>0.95927601809954754</v>
      </c>
      <c r="FG50" s="32">
        <f t="shared" ref="FG50:FM50" si="70">SUM(FG8:FG14)</f>
        <v>311</v>
      </c>
      <c r="FH50" s="32">
        <f t="shared" si="70"/>
        <v>14</v>
      </c>
      <c r="FI50" s="32">
        <f t="shared" si="70"/>
        <v>257</v>
      </c>
      <c r="FJ50" s="32">
        <f t="shared" si="70"/>
        <v>2</v>
      </c>
      <c r="FK50" s="32">
        <f t="shared" si="70"/>
        <v>16</v>
      </c>
      <c r="FL50" s="32">
        <f t="shared" si="70"/>
        <v>38</v>
      </c>
      <c r="FM50" s="32">
        <f t="shared" si="70"/>
        <v>0</v>
      </c>
      <c r="FN50" s="82">
        <f t="shared" si="27"/>
        <v>0.94139194139194138</v>
      </c>
      <c r="FO50" s="32">
        <f t="shared" ref="FO50:FU50" si="71">SUM(FO8:FO14)</f>
        <v>29</v>
      </c>
      <c r="FP50" s="32">
        <f t="shared" si="71"/>
        <v>0</v>
      </c>
      <c r="FQ50" s="32">
        <f t="shared" si="71"/>
        <v>25</v>
      </c>
      <c r="FR50" s="32">
        <f t="shared" si="71"/>
        <v>0</v>
      </c>
      <c r="FS50" s="32">
        <f t="shared" si="71"/>
        <v>0</v>
      </c>
      <c r="FT50" s="32">
        <f t="shared" si="71"/>
        <v>4</v>
      </c>
      <c r="FU50" s="32">
        <f t="shared" si="71"/>
        <v>0</v>
      </c>
      <c r="FV50" s="82">
        <f t="shared" si="29"/>
        <v>1</v>
      </c>
      <c r="FW50" s="32">
        <f t="shared" ref="FW50:GC50" si="72">SUM(FW8:FW14)</f>
        <v>5</v>
      </c>
      <c r="FX50" s="32">
        <f t="shared" si="72"/>
        <v>1</v>
      </c>
      <c r="FY50" s="32">
        <f t="shared" si="72"/>
        <v>3</v>
      </c>
      <c r="FZ50" s="32">
        <f t="shared" si="72"/>
        <v>0</v>
      </c>
      <c r="GA50" s="32">
        <f t="shared" si="72"/>
        <v>1</v>
      </c>
      <c r="GB50" s="32">
        <f t="shared" si="72"/>
        <v>1</v>
      </c>
      <c r="GC50" s="32">
        <f t="shared" si="72"/>
        <v>0</v>
      </c>
      <c r="GD50" s="82">
        <f t="shared" si="31"/>
        <v>0.75</v>
      </c>
      <c r="GE50" s="32">
        <f t="shared" ref="GE50:GK50" si="73">SUM(GE8:GE14)</f>
        <v>12</v>
      </c>
      <c r="GF50" s="32">
        <f t="shared" si="73"/>
        <v>0</v>
      </c>
      <c r="GG50" s="32">
        <f t="shared" si="73"/>
        <v>10</v>
      </c>
      <c r="GH50" s="32">
        <f t="shared" si="73"/>
        <v>0</v>
      </c>
      <c r="GI50" s="32">
        <f t="shared" si="73"/>
        <v>0</v>
      </c>
      <c r="GJ50" s="32">
        <f t="shared" si="73"/>
        <v>2</v>
      </c>
      <c r="GK50" s="32">
        <f t="shared" si="73"/>
        <v>0</v>
      </c>
      <c r="GL50" s="82">
        <f t="shared" si="33"/>
        <v>1</v>
      </c>
      <c r="GM50" s="32">
        <f t="shared" ref="GM50:GS50" si="74">SUM(GM8:GM14)</f>
        <v>265</v>
      </c>
      <c r="GN50" s="32">
        <f t="shared" si="74"/>
        <v>13</v>
      </c>
      <c r="GO50" s="32">
        <f t="shared" si="74"/>
        <v>219</v>
      </c>
      <c r="GP50" s="32">
        <f t="shared" si="74"/>
        <v>2</v>
      </c>
      <c r="GQ50" s="32">
        <f t="shared" si="74"/>
        <v>15</v>
      </c>
      <c r="GR50" s="32">
        <f t="shared" si="74"/>
        <v>31</v>
      </c>
      <c r="GS50" s="32">
        <f t="shared" si="74"/>
        <v>0</v>
      </c>
      <c r="GT50" s="82">
        <f t="shared" si="35"/>
        <v>0.9358974358974359</v>
      </c>
    </row>
    <row r="51" spans="5:202">
      <c r="E51" s="80" t="s">
        <v>361</v>
      </c>
      <c r="F51" s="32">
        <f t="shared" ref="F51:AK51" si="75">SUM(F24:F29)</f>
        <v>249</v>
      </c>
      <c r="G51" s="32">
        <f t="shared" si="75"/>
        <v>1</v>
      </c>
      <c r="H51" s="32">
        <f t="shared" si="75"/>
        <v>0</v>
      </c>
      <c r="I51" s="32">
        <f t="shared" si="75"/>
        <v>0</v>
      </c>
      <c r="J51" s="32">
        <f t="shared" si="75"/>
        <v>2</v>
      </c>
      <c r="K51" s="32">
        <f t="shared" si="75"/>
        <v>1</v>
      </c>
      <c r="L51" s="32">
        <f t="shared" si="75"/>
        <v>1</v>
      </c>
      <c r="M51" s="32">
        <f t="shared" si="75"/>
        <v>8</v>
      </c>
      <c r="N51" s="32">
        <f t="shared" si="75"/>
        <v>6</v>
      </c>
      <c r="O51" s="32">
        <f t="shared" si="75"/>
        <v>19</v>
      </c>
      <c r="P51" s="32">
        <f t="shared" si="75"/>
        <v>20</v>
      </c>
      <c r="Q51" s="32">
        <f t="shared" si="75"/>
        <v>17</v>
      </c>
      <c r="R51" s="32">
        <f t="shared" si="75"/>
        <v>6</v>
      </c>
      <c r="S51" s="32">
        <f t="shared" si="75"/>
        <v>4</v>
      </c>
      <c r="T51" s="32">
        <f t="shared" si="75"/>
        <v>3</v>
      </c>
      <c r="U51" s="32">
        <f t="shared" si="75"/>
        <v>1</v>
      </c>
      <c r="V51" s="32">
        <f t="shared" si="75"/>
        <v>0</v>
      </c>
      <c r="W51" s="32">
        <f t="shared" si="75"/>
        <v>0</v>
      </c>
      <c r="X51" s="32">
        <f t="shared" si="75"/>
        <v>88</v>
      </c>
      <c r="Y51" s="32">
        <f t="shared" si="75"/>
        <v>2</v>
      </c>
      <c r="Z51" s="32">
        <f t="shared" si="75"/>
        <v>1</v>
      </c>
      <c r="AA51" s="32">
        <f t="shared" si="75"/>
        <v>2</v>
      </c>
      <c r="AB51" s="32">
        <f t="shared" si="75"/>
        <v>0</v>
      </c>
      <c r="AC51" s="32">
        <f t="shared" si="75"/>
        <v>10</v>
      </c>
      <c r="AD51" s="32">
        <f t="shared" si="75"/>
        <v>32</v>
      </c>
      <c r="AE51" s="32">
        <f t="shared" si="75"/>
        <v>35</v>
      </c>
      <c r="AF51" s="32">
        <f t="shared" si="75"/>
        <v>21</v>
      </c>
      <c r="AG51" s="32">
        <f t="shared" si="75"/>
        <v>21</v>
      </c>
      <c r="AH51" s="32">
        <f t="shared" si="75"/>
        <v>15</v>
      </c>
      <c r="AI51" s="32">
        <f t="shared" si="75"/>
        <v>6</v>
      </c>
      <c r="AJ51" s="32">
        <f t="shared" si="75"/>
        <v>7</v>
      </c>
      <c r="AK51" s="32">
        <f t="shared" si="75"/>
        <v>4</v>
      </c>
      <c r="AL51" s="32">
        <f t="shared" ref="AL51:BQ51" si="76">SUM(AL24:AL29)</f>
        <v>2</v>
      </c>
      <c r="AM51" s="32">
        <f t="shared" si="76"/>
        <v>3</v>
      </c>
      <c r="AN51" s="32">
        <f t="shared" si="76"/>
        <v>0</v>
      </c>
      <c r="AO51" s="32">
        <f t="shared" si="76"/>
        <v>161</v>
      </c>
      <c r="AP51" s="32">
        <f t="shared" si="76"/>
        <v>2</v>
      </c>
      <c r="AQ51" s="32">
        <f t="shared" si="76"/>
        <v>6</v>
      </c>
      <c r="AR51" s="32">
        <f t="shared" si="76"/>
        <v>5</v>
      </c>
      <c r="AS51" s="32">
        <f t="shared" si="76"/>
        <v>2</v>
      </c>
      <c r="AT51" s="32">
        <f t="shared" si="76"/>
        <v>0</v>
      </c>
      <c r="AU51" s="32">
        <f t="shared" si="76"/>
        <v>24953</v>
      </c>
      <c r="AV51" s="32">
        <f t="shared" si="76"/>
        <v>3</v>
      </c>
      <c r="AW51" s="32">
        <f t="shared" si="76"/>
        <v>62</v>
      </c>
      <c r="AX51" s="32">
        <f t="shared" si="76"/>
        <v>173</v>
      </c>
      <c r="AY51" s="32">
        <f t="shared" si="76"/>
        <v>235</v>
      </c>
      <c r="AZ51" s="32">
        <f t="shared" si="76"/>
        <v>212</v>
      </c>
      <c r="BA51" s="32">
        <f t="shared" si="76"/>
        <v>229</v>
      </c>
      <c r="BB51" s="32">
        <f t="shared" si="76"/>
        <v>371</v>
      </c>
      <c r="BC51" s="32">
        <f t="shared" si="76"/>
        <v>796</v>
      </c>
      <c r="BD51" s="32">
        <f t="shared" si="76"/>
        <v>1240</v>
      </c>
      <c r="BE51" s="32">
        <f t="shared" si="76"/>
        <v>1213</v>
      </c>
      <c r="BF51" s="32">
        <f t="shared" si="76"/>
        <v>938</v>
      </c>
      <c r="BG51" s="32">
        <f t="shared" si="76"/>
        <v>643</v>
      </c>
      <c r="BH51" s="32">
        <f t="shared" si="76"/>
        <v>462</v>
      </c>
      <c r="BI51" s="32">
        <f t="shared" si="76"/>
        <v>298</v>
      </c>
      <c r="BJ51" s="32">
        <f t="shared" si="76"/>
        <v>262</v>
      </c>
      <c r="BK51" s="32">
        <f t="shared" si="76"/>
        <v>0</v>
      </c>
      <c r="BL51" s="32">
        <f t="shared" si="76"/>
        <v>7137</v>
      </c>
      <c r="BM51" s="32">
        <f t="shared" si="76"/>
        <v>13</v>
      </c>
      <c r="BN51" s="32">
        <f t="shared" si="76"/>
        <v>86</v>
      </c>
      <c r="BO51" s="32">
        <f t="shared" si="76"/>
        <v>189</v>
      </c>
      <c r="BP51" s="32">
        <f t="shared" si="76"/>
        <v>315</v>
      </c>
      <c r="BQ51" s="32">
        <f t="shared" si="76"/>
        <v>391</v>
      </c>
      <c r="BR51" s="32">
        <f t="shared" ref="BR51:CW51" si="77">SUM(BR24:BR29)</f>
        <v>1056</v>
      </c>
      <c r="BS51" s="32">
        <f t="shared" si="77"/>
        <v>2002</v>
      </c>
      <c r="BT51" s="32">
        <f t="shared" si="77"/>
        <v>2593</v>
      </c>
      <c r="BU51" s="32">
        <f t="shared" si="77"/>
        <v>3228</v>
      </c>
      <c r="BV51" s="32">
        <f t="shared" si="77"/>
        <v>2998</v>
      </c>
      <c r="BW51" s="32">
        <f t="shared" si="77"/>
        <v>1897</v>
      </c>
      <c r="BX51" s="32">
        <f t="shared" si="77"/>
        <v>1232</v>
      </c>
      <c r="BY51" s="32">
        <f t="shared" si="77"/>
        <v>838</v>
      </c>
      <c r="BZ51" s="32">
        <f t="shared" si="77"/>
        <v>550</v>
      </c>
      <c r="CA51" s="32">
        <f t="shared" si="77"/>
        <v>428</v>
      </c>
      <c r="CB51" s="32">
        <f t="shared" si="77"/>
        <v>0</v>
      </c>
      <c r="CC51" s="32">
        <f t="shared" si="77"/>
        <v>17816</v>
      </c>
      <c r="CD51" s="32">
        <f t="shared" si="77"/>
        <v>34</v>
      </c>
      <c r="CE51" s="32">
        <f t="shared" si="77"/>
        <v>160</v>
      </c>
      <c r="CF51" s="32">
        <f t="shared" si="77"/>
        <v>255</v>
      </c>
      <c r="CG51" s="32">
        <f t="shared" si="77"/>
        <v>8</v>
      </c>
      <c r="CH51" s="32">
        <f t="shared" si="77"/>
        <v>4674</v>
      </c>
      <c r="CI51" s="32">
        <f t="shared" si="77"/>
        <v>97</v>
      </c>
      <c r="CJ51" s="32">
        <f t="shared" si="77"/>
        <v>1167</v>
      </c>
      <c r="CK51" s="32">
        <f t="shared" si="77"/>
        <v>0</v>
      </c>
      <c r="CL51" s="32">
        <f t="shared" si="77"/>
        <v>122</v>
      </c>
      <c r="CM51" s="32">
        <f t="shared" si="77"/>
        <v>3288</v>
      </c>
      <c r="CN51" s="32">
        <f t="shared" si="77"/>
        <v>0</v>
      </c>
      <c r="CO51" s="32">
        <f t="shared" si="77"/>
        <v>15089</v>
      </c>
      <c r="CP51" s="32">
        <f t="shared" si="77"/>
        <v>359</v>
      </c>
      <c r="CQ51" s="32">
        <f t="shared" si="77"/>
        <v>4125</v>
      </c>
      <c r="CR51" s="32">
        <f t="shared" si="77"/>
        <v>0</v>
      </c>
      <c r="CS51" s="32">
        <f t="shared" si="77"/>
        <v>466</v>
      </c>
      <c r="CT51" s="32">
        <f t="shared" si="77"/>
        <v>10139</v>
      </c>
      <c r="CU51" s="32">
        <f t="shared" si="77"/>
        <v>0</v>
      </c>
      <c r="CV51" s="32">
        <f t="shared" si="77"/>
        <v>5180</v>
      </c>
      <c r="CW51" s="32">
        <f t="shared" si="77"/>
        <v>17</v>
      </c>
      <c r="CX51" s="32">
        <f t="shared" ref="CX51:EC51" si="78">SUM(CX24:CX29)</f>
        <v>1368</v>
      </c>
      <c r="CY51" s="32">
        <f t="shared" si="78"/>
        <v>0</v>
      </c>
      <c r="CZ51" s="32">
        <f t="shared" si="78"/>
        <v>15</v>
      </c>
      <c r="DA51" s="32">
        <f t="shared" si="78"/>
        <v>3780</v>
      </c>
      <c r="DB51" s="32">
        <f t="shared" si="78"/>
        <v>0</v>
      </c>
      <c r="DC51" s="32">
        <f t="shared" si="78"/>
        <v>0</v>
      </c>
      <c r="DD51" s="32">
        <f t="shared" si="78"/>
        <v>261</v>
      </c>
      <c r="DE51" s="32">
        <f t="shared" si="78"/>
        <v>23</v>
      </c>
      <c r="DF51" s="32">
        <f t="shared" si="78"/>
        <v>5</v>
      </c>
      <c r="DG51" s="32">
        <f t="shared" si="78"/>
        <v>5</v>
      </c>
      <c r="DH51" s="32">
        <f t="shared" si="78"/>
        <v>228</v>
      </c>
      <c r="DI51" s="32">
        <f t="shared" si="78"/>
        <v>234</v>
      </c>
      <c r="DJ51" s="32">
        <f t="shared" si="78"/>
        <v>17</v>
      </c>
      <c r="DK51" s="32">
        <f t="shared" si="78"/>
        <v>5</v>
      </c>
      <c r="DL51" s="32">
        <f t="shared" si="78"/>
        <v>5</v>
      </c>
      <c r="DM51" s="32">
        <f t="shared" si="78"/>
        <v>207</v>
      </c>
      <c r="DN51" s="32">
        <f t="shared" si="78"/>
        <v>259</v>
      </c>
      <c r="DO51" s="32">
        <f t="shared" si="78"/>
        <v>23</v>
      </c>
      <c r="DP51" s="32">
        <f t="shared" si="78"/>
        <v>5</v>
      </c>
      <c r="DQ51" s="32">
        <f t="shared" si="78"/>
        <v>5</v>
      </c>
      <c r="DR51" s="32">
        <f t="shared" si="78"/>
        <v>226</v>
      </c>
      <c r="DS51" s="32">
        <f t="shared" si="78"/>
        <v>244</v>
      </c>
      <c r="DT51" s="32">
        <f t="shared" si="78"/>
        <v>23</v>
      </c>
      <c r="DU51" s="32">
        <f t="shared" si="78"/>
        <v>5</v>
      </c>
      <c r="DV51" s="32">
        <f t="shared" si="78"/>
        <v>5</v>
      </c>
      <c r="DW51" s="32">
        <f t="shared" si="78"/>
        <v>211</v>
      </c>
      <c r="DX51" s="32">
        <f t="shared" si="78"/>
        <v>250</v>
      </c>
      <c r="DY51" s="32">
        <f t="shared" si="78"/>
        <v>11</v>
      </c>
      <c r="DZ51" s="32">
        <f t="shared" si="78"/>
        <v>234</v>
      </c>
      <c r="EA51" s="32">
        <f t="shared" si="78"/>
        <v>0</v>
      </c>
      <c r="EB51" s="32">
        <f t="shared" si="78"/>
        <v>5</v>
      </c>
      <c r="EC51" s="32">
        <f t="shared" si="78"/>
        <v>0</v>
      </c>
      <c r="ED51" s="81">
        <f t="shared" si="17"/>
        <v>0.95510204081632655</v>
      </c>
      <c r="EE51" s="32">
        <f t="shared" ref="EE51:EJ51" si="79">SUM(EE24:EE29)</f>
        <v>18</v>
      </c>
      <c r="EF51" s="32">
        <f t="shared" si="79"/>
        <v>0</v>
      </c>
      <c r="EG51" s="32">
        <f t="shared" si="79"/>
        <v>18</v>
      </c>
      <c r="EH51" s="32">
        <f t="shared" si="79"/>
        <v>0</v>
      </c>
      <c r="EI51" s="32">
        <f t="shared" si="79"/>
        <v>0</v>
      </c>
      <c r="EJ51" s="32">
        <f t="shared" si="79"/>
        <v>0</v>
      </c>
      <c r="EK51" s="81">
        <f t="shared" si="19"/>
        <v>1</v>
      </c>
      <c r="EL51" s="32">
        <f t="shared" ref="EL51:EQ51" si="80">SUM(EL24:EL29)</f>
        <v>2</v>
      </c>
      <c r="EM51" s="32">
        <f t="shared" si="80"/>
        <v>0</v>
      </c>
      <c r="EN51" s="32">
        <f t="shared" si="80"/>
        <v>2</v>
      </c>
      <c r="EO51" s="32">
        <f t="shared" si="80"/>
        <v>0</v>
      </c>
      <c r="EP51" s="32">
        <f t="shared" si="80"/>
        <v>0</v>
      </c>
      <c r="EQ51" s="32">
        <f t="shared" si="80"/>
        <v>0</v>
      </c>
      <c r="ER51" s="81">
        <f t="shared" si="21"/>
        <v>1</v>
      </c>
      <c r="ES51" s="32">
        <f t="shared" ref="ES51:EX51" si="81">SUM(ES24:ES29)</f>
        <v>12</v>
      </c>
      <c r="ET51" s="32">
        <f t="shared" si="81"/>
        <v>1</v>
      </c>
      <c r="EU51" s="32">
        <f t="shared" si="81"/>
        <v>11</v>
      </c>
      <c r="EV51" s="32">
        <f t="shared" si="81"/>
        <v>0</v>
      </c>
      <c r="EW51" s="32">
        <f t="shared" si="81"/>
        <v>0</v>
      </c>
      <c r="EX51" s="32">
        <f t="shared" si="81"/>
        <v>0</v>
      </c>
      <c r="EY51" s="81">
        <f t="shared" si="23"/>
        <v>0.91666666666666663</v>
      </c>
      <c r="EZ51" s="32">
        <f t="shared" ref="EZ51:FE51" si="82">SUM(EZ24:EZ29)</f>
        <v>218</v>
      </c>
      <c r="FA51" s="32">
        <f t="shared" si="82"/>
        <v>10</v>
      </c>
      <c r="FB51" s="32">
        <f t="shared" si="82"/>
        <v>203</v>
      </c>
      <c r="FC51" s="32">
        <f t="shared" si="82"/>
        <v>0</v>
      </c>
      <c r="FD51" s="32">
        <f t="shared" si="82"/>
        <v>5</v>
      </c>
      <c r="FE51" s="32">
        <f t="shared" si="82"/>
        <v>0</v>
      </c>
      <c r="FF51" s="81">
        <f t="shared" si="25"/>
        <v>0.95305164319248825</v>
      </c>
      <c r="FG51" s="32">
        <f t="shared" ref="FG51:FM51" si="83">SUM(FG24:FG29)</f>
        <v>303</v>
      </c>
      <c r="FH51" s="32">
        <f t="shared" si="83"/>
        <v>23</v>
      </c>
      <c r="FI51" s="32">
        <f t="shared" si="83"/>
        <v>226</v>
      </c>
      <c r="FJ51" s="32">
        <f t="shared" si="83"/>
        <v>2</v>
      </c>
      <c r="FK51" s="32">
        <f t="shared" si="83"/>
        <v>18</v>
      </c>
      <c r="FL51" s="32">
        <f t="shared" si="83"/>
        <v>52</v>
      </c>
      <c r="FM51" s="32">
        <f t="shared" si="83"/>
        <v>0</v>
      </c>
      <c r="FN51" s="82">
        <f t="shared" si="27"/>
        <v>0.90039840637450197</v>
      </c>
      <c r="FO51" s="32">
        <f t="shared" ref="FO51:FU51" si="84">SUM(FO24:FO29)</f>
        <v>26</v>
      </c>
      <c r="FP51" s="32">
        <f t="shared" si="84"/>
        <v>0</v>
      </c>
      <c r="FQ51" s="32">
        <f t="shared" si="84"/>
        <v>24</v>
      </c>
      <c r="FR51" s="32">
        <f t="shared" si="84"/>
        <v>0</v>
      </c>
      <c r="FS51" s="32">
        <f t="shared" si="84"/>
        <v>0</v>
      </c>
      <c r="FT51" s="32">
        <f t="shared" si="84"/>
        <v>2</v>
      </c>
      <c r="FU51" s="32">
        <f t="shared" si="84"/>
        <v>0</v>
      </c>
      <c r="FV51" s="82">
        <f t="shared" si="29"/>
        <v>1</v>
      </c>
      <c r="FW51" s="32">
        <f t="shared" ref="FW51:GC51" si="85">SUM(FW24:FW29)</f>
        <v>3</v>
      </c>
      <c r="FX51" s="32">
        <f t="shared" si="85"/>
        <v>0</v>
      </c>
      <c r="FY51" s="32">
        <f t="shared" si="85"/>
        <v>2</v>
      </c>
      <c r="FZ51" s="32">
        <f t="shared" si="85"/>
        <v>0</v>
      </c>
      <c r="GA51" s="32">
        <f t="shared" si="85"/>
        <v>0</v>
      </c>
      <c r="GB51" s="32">
        <f t="shared" si="85"/>
        <v>1</v>
      </c>
      <c r="GC51" s="32">
        <f t="shared" si="85"/>
        <v>0</v>
      </c>
      <c r="GD51" s="82">
        <f t="shared" si="31"/>
        <v>1</v>
      </c>
      <c r="GE51" s="32">
        <f t="shared" ref="GE51:GK51" si="86">SUM(GE24:GE29)</f>
        <v>15</v>
      </c>
      <c r="GF51" s="32">
        <f t="shared" si="86"/>
        <v>0</v>
      </c>
      <c r="GG51" s="32">
        <f t="shared" si="86"/>
        <v>14</v>
      </c>
      <c r="GH51" s="32">
        <f t="shared" si="86"/>
        <v>0</v>
      </c>
      <c r="GI51" s="32">
        <f t="shared" si="86"/>
        <v>0</v>
      </c>
      <c r="GJ51" s="32">
        <f t="shared" si="86"/>
        <v>1</v>
      </c>
      <c r="GK51" s="32">
        <f t="shared" si="86"/>
        <v>0</v>
      </c>
      <c r="GL51" s="82">
        <f t="shared" si="33"/>
        <v>1</v>
      </c>
      <c r="GM51" s="32">
        <f t="shared" ref="GM51:GS51" si="87">SUM(GM24:GM29)</f>
        <v>259</v>
      </c>
      <c r="GN51" s="32">
        <f t="shared" si="87"/>
        <v>23</v>
      </c>
      <c r="GO51" s="32">
        <f t="shared" si="87"/>
        <v>186</v>
      </c>
      <c r="GP51" s="32">
        <f t="shared" si="87"/>
        <v>2</v>
      </c>
      <c r="GQ51" s="32">
        <f t="shared" si="87"/>
        <v>18</v>
      </c>
      <c r="GR51" s="32">
        <f t="shared" si="87"/>
        <v>48</v>
      </c>
      <c r="GS51" s="32">
        <f t="shared" si="87"/>
        <v>0</v>
      </c>
      <c r="GT51" s="82">
        <f t="shared" si="35"/>
        <v>0.88151658767772512</v>
      </c>
    </row>
    <row r="52" spans="5:202">
      <c r="E52" s="80" t="s">
        <v>362</v>
      </c>
      <c r="F52" s="32">
        <f t="shared" ref="F52:AK52" si="88">SUM(F31:F32)</f>
        <v>5</v>
      </c>
      <c r="G52" s="32">
        <f t="shared" si="88"/>
        <v>0</v>
      </c>
      <c r="H52" s="32">
        <f t="shared" si="88"/>
        <v>0</v>
      </c>
      <c r="I52" s="32">
        <f t="shared" si="88"/>
        <v>0</v>
      </c>
      <c r="J52" s="32">
        <f t="shared" si="88"/>
        <v>0</v>
      </c>
      <c r="K52" s="32">
        <f t="shared" si="88"/>
        <v>0</v>
      </c>
      <c r="L52" s="32">
        <f t="shared" si="88"/>
        <v>0</v>
      </c>
      <c r="M52" s="32">
        <f t="shared" si="88"/>
        <v>0</v>
      </c>
      <c r="N52" s="32">
        <f t="shared" si="88"/>
        <v>0</v>
      </c>
      <c r="O52" s="32">
        <f t="shared" si="88"/>
        <v>0</v>
      </c>
      <c r="P52" s="32">
        <f t="shared" si="88"/>
        <v>0</v>
      </c>
      <c r="Q52" s="32">
        <f t="shared" si="88"/>
        <v>0</v>
      </c>
      <c r="R52" s="32">
        <f t="shared" si="88"/>
        <v>0</v>
      </c>
      <c r="S52" s="32">
        <f t="shared" si="88"/>
        <v>0</v>
      </c>
      <c r="T52" s="32">
        <f t="shared" si="88"/>
        <v>0</v>
      </c>
      <c r="U52" s="32">
        <f t="shared" si="88"/>
        <v>0</v>
      </c>
      <c r="V52" s="32">
        <f t="shared" si="88"/>
        <v>0</v>
      </c>
      <c r="W52" s="32">
        <f t="shared" si="88"/>
        <v>0</v>
      </c>
      <c r="X52" s="32">
        <f t="shared" si="88"/>
        <v>0</v>
      </c>
      <c r="Y52" s="32">
        <f t="shared" si="88"/>
        <v>0</v>
      </c>
      <c r="Z52" s="32">
        <f t="shared" si="88"/>
        <v>0</v>
      </c>
      <c r="AA52" s="32">
        <f t="shared" si="88"/>
        <v>0</v>
      </c>
      <c r="AB52" s="32">
        <f t="shared" si="88"/>
        <v>0</v>
      </c>
      <c r="AC52" s="32">
        <f t="shared" si="88"/>
        <v>1</v>
      </c>
      <c r="AD52" s="32">
        <f t="shared" si="88"/>
        <v>2</v>
      </c>
      <c r="AE52" s="32">
        <f t="shared" si="88"/>
        <v>0</v>
      </c>
      <c r="AF52" s="32">
        <f t="shared" si="88"/>
        <v>0</v>
      </c>
      <c r="AG52" s="32">
        <f t="shared" si="88"/>
        <v>0</v>
      </c>
      <c r="AH52" s="32">
        <f t="shared" si="88"/>
        <v>2</v>
      </c>
      <c r="AI52" s="32">
        <f t="shared" si="88"/>
        <v>0</v>
      </c>
      <c r="AJ52" s="32">
        <f t="shared" si="88"/>
        <v>0</v>
      </c>
      <c r="AK52" s="32">
        <f t="shared" si="88"/>
        <v>0</v>
      </c>
      <c r="AL52" s="32">
        <f t="shared" ref="AL52:BQ52" si="89">SUM(AL31:AL32)</f>
        <v>0</v>
      </c>
      <c r="AM52" s="32">
        <f t="shared" si="89"/>
        <v>0</v>
      </c>
      <c r="AN52" s="32">
        <f t="shared" si="89"/>
        <v>0</v>
      </c>
      <c r="AO52" s="32">
        <f t="shared" si="89"/>
        <v>5</v>
      </c>
      <c r="AP52" s="32">
        <f t="shared" si="89"/>
        <v>0</v>
      </c>
      <c r="AQ52" s="32">
        <f t="shared" si="89"/>
        <v>0</v>
      </c>
      <c r="AR52" s="32">
        <f t="shared" si="89"/>
        <v>0</v>
      </c>
      <c r="AS52" s="32">
        <f t="shared" si="89"/>
        <v>0</v>
      </c>
      <c r="AT52" s="32">
        <f t="shared" si="89"/>
        <v>0</v>
      </c>
      <c r="AU52" s="32">
        <f t="shared" si="89"/>
        <v>447</v>
      </c>
      <c r="AV52" s="32">
        <f t="shared" si="89"/>
        <v>0</v>
      </c>
      <c r="AW52" s="32">
        <f t="shared" si="89"/>
        <v>1</v>
      </c>
      <c r="AX52" s="32">
        <f t="shared" si="89"/>
        <v>3</v>
      </c>
      <c r="AY52" s="32">
        <f t="shared" si="89"/>
        <v>3</v>
      </c>
      <c r="AZ52" s="32">
        <f t="shared" si="89"/>
        <v>7</v>
      </c>
      <c r="BA52" s="32">
        <f t="shared" si="89"/>
        <v>0</v>
      </c>
      <c r="BB52" s="32">
        <f t="shared" si="89"/>
        <v>2</v>
      </c>
      <c r="BC52" s="32">
        <f t="shared" si="89"/>
        <v>7</v>
      </c>
      <c r="BD52" s="32">
        <f t="shared" si="89"/>
        <v>16</v>
      </c>
      <c r="BE52" s="32">
        <f t="shared" si="89"/>
        <v>31</v>
      </c>
      <c r="BF52" s="32">
        <f t="shared" si="89"/>
        <v>28</v>
      </c>
      <c r="BG52" s="32">
        <f t="shared" si="89"/>
        <v>16</v>
      </c>
      <c r="BH52" s="32">
        <f t="shared" si="89"/>
        <v>13</v>
      </c>
      <c r="BI52" s="32">
        <f t="shared" si="89"/>
        <v>10</v>
      </c>
      <c r="BJ52" s="32">
        <f t="shared" si="89"/>
        <v>7</v>
      </c>
      <c r="BK52" s="32">
        <f t="shared" si="89"/>
        <v>0</v>
      </c>
      <c r="BL52" s="32">
        <f t="shared" si="89"/>
        <v>144</v>
      </c>
      <c r="BM52" s="32">
        <f t="shared" si="89"/>
        <v>0</v>
      </c>
      <c r="BN52" s="32">
        <f t="shared" si="89"/>
        <v>2</v>
      </c>
      <c r="BO52" s="32">
        <f t="shared" si="89"/>
        <v>2</v>
      </c>
      <c r="BP52" s="32">
        <f t="shared" si="89"/>
        <v>7</v>
      </c>
      <c r="BQ52" s="32">
        <f t="shared" si="89"/>
        <v>10</v>
      </c>
      <c r="BR52" s="32">
        <f t="shared" ref="BR52:CW52" si="90">SUM(BR31:BR32)</f>
        <v>16</v>
      </c>
      <c r="BS52" s="32">
        <f t="shared" si="90"/>
        <v>23</v>
      </c>
      <c r="BT52" s="32">
        <f t="shared" si="90"/>
        <v>43</v>
      </c>
      <c r="BU52" s="32">
        <f t="shared" si="90"/>
        <v>48</v>
      </c>
      <c r="BV52" s="32">
        <f t="shared" si="90"/>
        <v>50</v>
      </c>
      <c r="BW52" s="32">
        <f t="shared" si="90"/>
        <v>38</v>
      </c>
      <c r="BX52" s="32">
        <f t="shared" si="90"/>
        <v>25</v>
      </c>
      <c r="BY52" s="32">
        <f t="shared" si="90"/>
        <v>21</v>
      </c>
      <c r="BZ52" s="32">
        <f t="shared" si="90"/>
        <v>11</v>
      </c>
      <c r="CA52" s="32">
        <f t="shared" si="90"/>
        <v>7</v>
      </c>
      <c r="CB52" s="32">
        <f t="shared" si="90"/>
        <v>0</v>
      </c>
      <c r="CC52" s="32">
        <f t="shared" si="90"/>
        <v>303</v>
      </c>
      <c r="CD52" s="32">
        <f t="shared" si="90"/>
        <v>0</v>
      </c>
      <c r="CE52" s="32">
        <f t="shared" si="90"/>
        <v>0</v>
      </c>
      <c r="CF52" s="32">
        <f t="shared" si="90"/>
        <v>0</v>
      </c>
      <c r="CG52" s="32">
        <f t="shared" si="90"/>
        <v>0</v>
      </c>
      <c r="CH52" s="32">
        <f t="shared" si="90"/>
        <v>116</v>
      </c>
      <c r="CI52" s="32">
        <f t="shared" si="90"/>
        <v>2</v>
      </c>
      <c r="CJ52" s="32">
        <f t="shared" si="90"/>
        <v>38</v>
      </c>
      <c r="CK52" s="32">
        <f t="shared" si="90"/>
        <v>0</v>
      </c>
      <c r="CL52" s="32">
        <f t="shared" si="90"/>
        <v>2</v>
      </c>
      <c r="CM52" s="32">
        <f t="shared" si="90"/>
        <v>74</v>
      </c>
      <c r="CN52" s="32">
        <f t="shared" si="90"/>
        <v>0</v>
      </c>
      <c r="CO52" s="32">
        <f t="shared" si="90"/>
        <v>330</v>
      </c>
      <c r="CP52" s="32">
        <f t="shared" si="90"/>
        <v>5</v>
      </c>
      <c r="CQ52" s="32">
        <f t="shared" si="90"/>
        <v>99</v>
      </c>
      <c r="CR52" s="32">
        <f t="shared" si="90"/>
        <v>0</v>
      </c>
      <c r="CS52" s="32">
        <f t="shared" si="90"/>
        <v>9</v>
      </c>
      <c r="CT52" s="32">
        <f t="shared" si="90"/>
        <v>217</v>
      </c>
      <c r="CU52" s="32">
        <f t="shared" si="90"/>
        <v>0</v>
      </c>
      <c r="CV52" s="32">
        <f t="shared" si="90"/>
        <v>0</v>
      </c>
      <c r="CW52" s="32">
        <f t="shared" si="90"/>
        <v>0</v>
      </c>
      <c r="CX52" s="32">
        <f t="shared" ref="CX52:EC52" si="91">SUM(CX31:CX32)</f>
        <v>0</v>
      </c>
      <c r="CY52" s="32">
        <f t="shared" si="91"/>
        <v>0</v>
      </c>
      <c r="CZ52" s="32">
        <f t="shared" si="91"/>
        <v>0</v>
      </c>
      <c r="DA52" s="32">
        <f t="shared" si="91"/>
        <v>0</v>
      </c>
      <c r="DB52" s="32">
        <f t="shared" si="91"/>
        <v>0</v>
      </c>
      <c r="DC52" s="32">
        <f t="shared" si="91"/>
        <v>0</v>
      </c>
      <c r="DD52" s="32">
        <f t="shared" si="91"/>
        <v>1</v>
      </c>
      <c r="DE52" s="32">
        <f t="shared" si="91"/>
        <v>0</v>
      </c>
      <c r="DF52" s="32">
        <f t="shared" si="91"/>
        <v>0</v>
      </c>
      <c r="DG52" s="32">
        <f t="shared" si="91"/>
        <v>0</v>
      </c>
      <c r="DH52" s="32">
        <f t="shared" si="91"/>
        <v>1</v>
      </c>
      <c r="DI52" s="32">
        <f t="shared" si="91"/>
        <v>1</v>
      </c>
      <c r="DJ52" s="32">
        <f t="shared" si="91"/>
        <v>0</v>
      </c>
      <c r="DK52" s="32">
        <f t="shared" si="91"/>
        <v>0</v>
      </c>
      <c r="DL52" s="32">
        <f t="shared" si="91"/>
        <v>0</v>
      </c>
      <c r="DM52" s="32">
        <f t="shared" si="91"/>
        <v>1</v>
      </c>
      <c r="DN52" s="32">
        <f t="shared" si="91"/>
        <v>1</v>
      </c>
      <c r="DO52" s="32">
        <f t="shared" si="91"/>
        <v>0</v>
      </c>
      <c r="DP52" s="32">
        <f t="shared" si="91"/>
        <v>0</v>
      </c>
      <c r="DQ52" s="32">
        <f t="shared" si="91"/>
        <v>0</v>
      </c>
      <c r="DR52" s="32">
        <f t="shared" si="91"/>
        <v>1</v>
      </c>
      <c r="DS52" s="32">
        <f t="shared" si="91"/>
        <v>1</v>
      </c>
      <c r="DT52" s="32">
        <f t="shared" si="91"/>
        <v>0</v>
      </c>
      <c r="DU52" s="32">
        <f t="shared" si="91"/>
        <v>0</v>
      </c>
      <c r="DV52" s="32">
        <f t="shared" si="91"/>
        <v>0</v>
      </c>
      <c r="DW52" s="32">
        <f t="shared" si="91"/>
        <v>1</v>
      </c>
      <c r="DX52" s="32">
        <f t="shared" si="91"/>
        <v>0</v>
      </c>
      <c r="DY52" s="32">
        <f t="shared" si="91"/>
        <v>0</v>
      </c>
      <c r="DZ52" s="32">
        <f t="shared" si="91"/>
        <v>0</v>
      </c>
      <c r="EA52" s="32">
        <f t="shared" si="91"/>
        <v>0</v>
      </c>
      <c r="EB52" s="32">
        <f t="shared" si="91"/>
        <v>0</v>
      </c>
      <c r="EC52" s="32">
        <f t="shared" si="91"/>
        <v>0</v>
      </c>
      <c r="ED52" s="81">
        <f t="shared" si="17"/>
        <v>0</v>
      </c>
      <c r="EE52" s="32">
        <f t="shared" ref="EE52:EJ52" si="92">SUM(EE31:EE32)</f>
        <v>0</v>
      </c>
      <c r="EF52" s="32">
        <f t="shared" si="92"/>
        <v>0</v>
      </c>
      <c r="EG52" s="32">
        <f t="shared" si="92"/>
        <v>0</v>
      </c>
      <c r="EH52" s="32">
        <f t="shared" si="92"/>
        <v>0</v>
      </c>
      <c r="EI52" s="32">
        <f t="shared" si="92"/>
        <v>0</v>
      </c>
      <c r="EJ52" s="32">
        <f t="shared" si="92"/>
        <v>0</v>
      </c>
      <c r="EK52" s="81">
        <f t="shared" si="19"/>
        <v>0</v>
      </c>
      <c r="EL52" s="32">
        <f t="shared" ref="EL52:EQ52" si="93">SUM(EL31:EL32)</f>
        <v>0</v>
      </c>
      <c r="EM52" s="32">
        <f t="shared" si="93"/>
        <v>0</v>
      </c>
      <c r="EN52" s="32">
        <f t="shared" si="93"/>
        <v>0</v>
      </c>
      <c r="EO52" s="32">
        <f t="shared" si="93"/>
        <v>0</v>
      </c>
      <c r="EP52" s="32">
        <f t="shared" si="93"/>
        <v>0</v>
      </c>
      <c r="EQ52" s="32">
        <f t="shared" si="93"/>
        <v>0</v>
      </c>
      <c r="ER52" s="81">
        <f t="shared" si="21"/>
        <v>0</v>
      </c>
      <c r="ES52" s="32">
        <f t="shared" ref="ES52:EX52" si="94">SUM(ES31:ES32)</f>
        <v>0</v>
      </c>
      <c r="ET52" s="32">
        <f t="shared" si="94"/>
        <v>0</v>
      </c>
      <c r="EU52" s="32">
        <f t="shared" si="94"/>
        <v>0</v>
      </c>
      <c r="EV52" s="32">
        <f t="shared" si="94"/>
        <v>0</v>
      </c>
      <c r="EW52" s="32">
        <f t="shared" si="94"/>
        <v>0</v>
      </c>
      <c r="EX52" s="32">
        <f t="shared" si="94"/>
        <v>0</v>
      </c>
      <c r="EY52" s="81">
        <f t="shared" si="23"/>
        <v>0</v>
      </c>
      <c r="EZ52" s="32">
        <f t="shared" ref="EZ52:FE52" si="95">SUM(EZ31:EZ32)</f>
        <v>0</v>
      </c>
      <c r="FA52" s="32">
        <f t="shared" si="95"/>
        <v>0</v>
      </c>
      <c r="FB52" s="32">
        <f t="shared" si="95"/>
        <v>0</v>
      </c>
      <c r="FC52" s="32">
        <f t="shared" si="95"/>
        <v>0</v>
      </c>
      <c r="FD52" s="32">
        <f t="shared" si="95"/>
        <v>0</v>
      </c>
      <c r="FE52" s="32">
        <f t="shared" si="95"/>
        <v>0</v>
      </c>
      <c r="FF52" s="81">
        <f t="shared" si="25"/>
        <v>0</v>
      </c>
      <c r="FG52" s="32">
        <f t="shared" ref="FG52:FM52" si="96">SUM(FG31:FG32)</f>
        <v>1</v>
      </c>
      <c r="FH52" s="32">
        <f t="shared" si="96"/>
        <v>0</v>
      </c>
      <c r="FI52" s="32">
        <f t="shared" si="96"/>
        <v>1</v>
      </c>
      <c r="FJ52" s="32">
        <f t="shared" si="96"/>
        <v>0</v>
      </c>
      <c r="FK52" s="32">
        <f t="shared" si="96"/>
        <v>0</v>
      </c>
      <c r="FL52" s="32">
        <f t="shared" si="96"/>
        <v>0</v>
      </c>
      <c r="FM52" s="32">
        <f t="shared" si="96"/>
        <v>0</v>
      </c>
      <c r="FN52" s="82">
        <f t="shared" si="27"/>
        <v>1</v>
      </c>
      <c r="FO52" s="32">
        <f t="shared" ref="FO52:FU52" si="97">SUM(FO31:FO32)</f>
        <v>1</v>
      </c>
      <c r="FP52" s="32">
        <f t="shared" si="97"/>
        <v>0</v>
      </c>
      <c r="FQ52" s="32">
        <f t="shared" si="97"/>
        <v>1</v>
      </c>
      <c r="FR52" s="32">
        <f t="shared" si="97"/>
        <v>0</v>
      </c>
      <c r="FS52" s="32">
        <f t="shared" si="97"/>
        <v>0</v>
      </c>
      <c r="FT52" s="32">
        <f t="shared" si="97"/>
        <v>0</v>
      </c>
      <c r="FU52" s="32">
        <f t="shared" si="97"/>
        <v>0</v>
      </c>
      <c r="FV52" s="82">
        <f t="shared" si="29"/>
        <v>1</v>
      </c>
      <c r="FW52" s="32">
        <f t="shared" ref="FW52:GC52" si="98">SUM(FW31:FW32)</f>
        <v>0</v>
      </c>
      <c r="FX52" s="32">
        <f t="shared" si="98"/>
        <v>0</v>
      </c>
      <c r="FY52" s="32">
        <f t="shared" si="98"/>
        <v>0</v>
      </c>
      <c r="FZ52" s="32">
        <f t="shared" si="98"/>
        <v>0</v>
      </c>
      <c r="GA52" s="32">
        <f t="shared" si="98"/>
        <v>0</v>
      </c>
      <c r="GB52" s="32">
        <f t="shared" si="98"/>
        <v>0</v>
      </c>
      <c r="GC52" s="32">
        <f t="shared" si="98"/>
        <v>0</v>
      </c>
      <c r="GD52" s="82">
        <f t="shared" si="31"/>
        <v>0</v>
      </c>
      <c r="GE52" s="32">
        <f t="shared" ref="GE52:GK52" si="99">SUM(GE31:GE32)</f>
        <v>0</v>
      </c>
      <c r="GF52" s="32">
        <f t="shared" si="99"/>
        <v>0</v>
      </c>
      <c r="GG52" s="32">
        <f t="shared" si="99"/>
        <v>0</v>
      </c>
      <c r="GH52" s="32">
        <f t="shared" si="99"/>
        <v>0</v>
      </c>
      <c r="GI52" s="32">
        <f t="shared" si="99"/>
        <v>0</v>
      </c>
      <c r="GJ52" s="32">
        <f t="shared" si="99"/>
        <v>0</v>
      </c>
      <c r="GK52" s="32">
        <f t="shared" si="99"/>
        <v>0</v>
      </c>
      <c r="GL52" s="82">
        <f t="shared" si="33"/>
        <v>0</v>
      </c>
      <c r="GM52" s="32">
        <f t="shared" ref="GM52:GS52" si="100">SUM(GM31:GM32)</f>
        <v>0</v>
      </c>
      <c r="GN52" s="32">
        <f t="shared" si="100"/>
        <v>0</v>
      </c>
      <c r="GO52" s="32">
        <f t="shared" si="100"/>
        <v>0</v>
      </c>
      <c r="GP52" s="32">
        <f t="shared" si="100"/>
        <v>0</v>
      </c>
      <c r="GQ52" s="32">
        <f t="shared" si="100"/>
        <v>0</v>
      </c>
      <c r="GR52" s="32">
        <f t="shared" si="100"/>
        <v>0</v>
      </c>
      <c r="GS52" s="32">
        <f t="shared" si="100"/>
        <v>0</v>
      </c>
      <c r="GT52" s="82">
        <f t="shared" si="35"/>
        <v>0</v>
      </c>
    </row>
    <row r="53" spans="5:202" ht="15" thickBot="1">
      <c r="E53" s="83" t="s">
        <v>363</v>
      </c>
      <c r="F53" s="33">
        <f t="shared" ref="F53:AK53" si="101">SUM(F30)</f>
        <v>0</v>
      </c>
      <c r="G53" s="33">
        <f t="shared" si="101"/>
        <v>0</v>
      </c>
      <c r="H53" s="33">
        <f t="shared" si="101"/>
        <v>0</v>
      </c>
      <c r="I53" s="33">
        <f t="shared" si="101"/>
        <v>0</v>
      </c>
      <c r="J53" s="33">
        <f t="shared" si="101"/>
        <v>0</v>
      </c>
      <c r="K53" s="33">
        <f t="shared" si="101"/>
        <v>0</v>
      </c>
      <c r="L53" s="33">
        <f t="shared" si="101"/>
        <v>0</v>
      </c>
      <c r="M53" s="33">
        <f t="shared" si="101"/>
        <v>0</v>
      </c>
      <c r="N53" s="33">
        <f t="shared" si="101"/>
        <v>0</v>
      </c>
      <c r="O53" s="33">
        <f t="shared" si="101"/>
        <v>0</v>
      </c>
      <c r="P53" s="33">
        <f t="shared" si="101"/>
        <v>0</v>
      </c>
      <c r="Q53" s="33">
        <f t="shared" si="101"/>
        <v>0</v>
      </c>
      <c r="R53" s="33">
        <f t="shared" si="101"/>
        <v>0</v>
      </c>
      <c r="S53" s="33">
        <f t="shared" si="101"/>
        <v>0</v>
      </c>
      <c r="T53" s="33">
        <f t="shared" si="101"/>
        <v>0</v>
      </c>
      <c r="U53" s="33">
        <f t="shared" si="101"/>
        <v>0</v>
      </c>
      <c r="V53" s="33">
        <f t="shared" si="101"/>
        <v>0</v>
      </c>
      <c r="W53" s="33">
        <f t="shared" si="101"/>
        <v>0</v>
      </c>
      <c r="X53" s="33">
        <f t="shared" si="101"/>
        <v>0</v>
      </c>
      <c r="Y53" s="33">
        <f t="shared" si="101"/>
        <v>0</v>
      </c>
      <c r="Z53" s="33">
        <f t="shared" si="101"/>
        <v>0</v>
      </c>
      <c r="AA53" s="33">
        <f t="shared" si="101"/>
        <v>0</v>
      </c>
      <c r="AB53" s="33">
        <f t="shared" si="101"/>
        <v>0</v>
      </c>
      <c r="AC53" s="33">
        <f t="shared" si="101"/>
        <v>0</v>
      </c>
      <c r="AD53" s="33">
        <f t="shared" si="101"/>
        <v>0</v>
      </c>
      <c r="AE53" s="33">
        <f t="shared" si="101"/>
        <v>0</v>
      </c>
      <c r="AF53" s="33">
        <f t="shared" si="101"/>
        <v>0</v>
      </c>
      <c r="AG53" s="33">
        <f t="shared" si="101"/>
        <v>0</v>
      </c>
      <c r="AH53" s="33">
        <f t="shared" si="101"/>
        <v>0</v>
      </c>
      <c r="AI53" s="33">
        <f t="shared" si="101"/>
        <v>0</v>
      </c>
      <c r="AJ53" s="33">
        <f t="shared" si="101"/>
        <v>0</v>
      </c>
      <c r="AK53" s="33">
        <f t="shared" si="101"/>
        <v>0</v>
      </c>
      <c r="AL53" s="33">
        <f t="shared" ref="AL53:BQ53" si="102">SUM(AL30)</f>
        <v>0</v>
      </c>
      <c r="AM53" s="33">
        <f t="shared" si="102"/>
        <v>0</v>
      </c>
      <c r="AN53" s="33">
        <f t="shared" si="102"/>
        <v>0</v>
      </c>
      <c r="AO53" s="33">
        <f t="shared" si="102"/>
        <v>0</v>
      </c>
      <c r="AP53" s="33">
        <f t="shared" si="102"/>
        <v>0</v>
      </c>
      <c r="AQ53" s="33">
        <f t="shared" si="102"/>
        <v>0</v>
      </c>
      <c r="AR53" s="33">
        <f t="shared" si="102"/>
        <v>0</v>
      </c>
      <c r="AS53" s="33">
        <f t="shared" si="102"/>
        <v>0</v>
      </c>
      <c r="AT53" s="33">
        <f t="shared" si="102"/>
        <v>0</v>
      </c>
      <c r="AU53" s="33">
        <f t="shared" si="102"/>
        <v>0</v>
      </c>
      <c r="AV53" s="33">
        <f t="shared" si="102"/>
        <v>0</v>
      </c>
      <c r="AW53" s="33">
        <f t="shared" si="102"/>
        <v>0</v>
      </c>
      <c r="AX53" s="33">
        <f t="shared" si="102"/>
        <v>0</v>
      </c>
      <c r="AY53" s="33">
        <f t="shared" si="102"/>
        <v>0</v>
      </c>
      <c r="AZ53" s="33">
        <f t="shared" si="102"/>
        <v>0</v>
      </c>
      <c r="BA53" s="33">
        <f t="shared" si="102"/>
        <v>0</v>
      </c>
      <c r="BB53" s="33">
        <f t="shared" si="102"/>
        <v>0</v>
      </c>
      <c r="BC53" s="33">
        <f t="shared" si="102"/>
        <v>0</v>
      </c>
      <c r="BD53" s="33">
        <f t="shared" si="102"/>
        <v>0</v>
      </c>
      <c r="BE53" s="33">
        <f t="shared" si="102"/>
        <v>0</v>
      </c>
      <c r="BF53" s="33">
        <f t="shared" si="102"/>
        <v>0</v>
      </c>
      <c r="BG53" s="33">
        <f t="shared" si="102"/>
        <v>0</v>
      </c>
      <c r="BH53" s="33">
        <f t="shared" si="102"/>
        <v>0</v>
      </c>
      <c r="BI53" s="33">
        <f t="shared" si="102"/>
        <v>0</v>
      </c>
      <c r="BJ53" s="33">
        <f t="shared" si="102"/>
        <v>0</v>
      </c>
      <c r="BK53" s="33">
        <f t="shared" si="102"/>
        <v>0</v>
      </c>
      <c r="BL53" s="33">
        <f t="shared" si="102"/>
        <v>0</v>
      </c>
      <c r="BM53" s="33">
        <f t="shared" si="102"/>
        <v>0</v>
      </c>
      <c r="BN53" s="33">
        <f t="shared" si="102"/>
        <v>0</v>
      </c>
      <c r="BO53" s="33">
        <f t="shared" si="102"/>
        <v>0</v>
      </c>
      <c r="BP53" s="33">
        <f t="shared" si="102"/>
        <v>0</v>
      </c>
      <c r="BQ53" s="33">
        <f t="shared" si="102"/>
        <v>0</v>
      </c>
      <c r="BR53" s="33">
        <f t="shared" ref="BR53:CW53" si="103">SUM(BR30)</f>
        <v>0</v>
      </c>
      <c r="BS53" s="33">
        <f t="shared" si="103"/>
        <v>0</v>
      </c>
      <c r="BT53" s="33">
        <f t="shared" si="103"/>
        <v>0</v>
      </c>
      <c r="BU53" s="33">
        <f t="shared" si="103"/>
        <v>0</v>
      </c>
      <c r="BV53" s="33">
        <f t="shared" si="103"/>
        <v>0</v>
      </c>
      <c r="BW53" s="33">
        <f t="shared" si="103"/>
        <v>0</v>
      </c>
      <c r="BX53" s="33">
        <f t="shared" si="103"/>
        <v>0</v>
      </c>
      <c r="BY53" s="33">
        <f t="shared" si="103"/>
        <v>0</v>
      </c>
      <c r="BZ53" s="33">
        <f t="shared" si="103"/>
        <v>0</v>
      </c>
      <c r="CA53" s="33">
        <f t="shared" si="103"/>
        <v>0</v>
      </c>
      <c r="CB53" s="33">
        <f t="shared" si="103"/>
        <v>0</v>
      </c>
      <c r="CC53" s="33">
        <f t="shared" si="103"/>
        <v>0</v>
      </c>
      <c r="CD53" s="33">
        <f t="shared" si="103"/>
        <v>0</v>
      </c>
      <c r="CE53" s="33">
        <f t="shared" si="103"/>
        <v>0</v>
      </c>
      <c r="CF53" s="33">
        <f t="shared" si="103"/>
        <v>0</v>
      </c>
      <c r="CG53" s="33">
        <f t="shared" si="103"/>
        <v>0</v>
      </c>
      <c r="CH53" s="33">
        <f t="shared" si="103"/>
        <v>0</v>
      </c>
      <c r="CI53" s="33">
        <f t="shared" si="103"/>
        <v>0</v>
      </c>
      <c r="CJ53" s="33">
        <f t="shared" si="103"/>
        <v>0</v>
      </c>
      <c r="CK53" s="33">
        <f t="shared" si="103"/>
        <v>0</v>
      </c>
      <c r="CL53" s="33">
        <f t="shared" si="103"/>
        <v>0</v>
      </c>
      <c r="CM53" s="33">
        <f t="shared" si="103"/>
        <v>0</v>
      </c>
      <c r="CN53" s="33">
        <f t="shared" si="103"/>
        <v>0</v>
      </c>
      <c r="CO53" s="33">
        <f t="shared" si="103"/>
        <v>0</v>
      </c>
      <c r="CP53" s="33">
        <f t="shared" si="103"/>
        <v>0</v>
      </c>
      <c r="CQ53" s="33">
        <f t="shared" si="103"/>
        <v>0</v>
      </c>
      <c r="CR53" s="33">
        <f t="shared" si="103"/>
        <v>0</v>
      </c>
      <c r="CS53" s="33">
        <f t="shared" si="103"/>
        <v>0</v>
      </c>
      <c r="CT53" s="33">
        <f t="shared" si="103"/>
        <v>0</v>
      </c>
      <c r="CU53" s="33">
        <f t="shared" si="103"/>
        <v>0</v>
      </c>
      <c r="CV53" s="33">
        <f t="shared" si="103"/>
        <v>0</v>
      </c>
      <c r="CW53" s="33">
        <f t="shared" si="103"/>
        <v>0</v>
      </c>
      <c r="CX53" s="33">
        <f t="shared" ref="CX53:EC53" si="104">SUM(CX30)</f>
        <v>0</v>
      </c>
      <c r="CY53" s="33">
        <f t="shared" si="104"/>
        <v>0</v>
      </c>
      <c r="CZ53" s="33">
        <f t="shared" si="104"/>
        <v>0</v>
      </c>
      <c r="DA53" s="33">
        <f t="shared" si="104"/>
        <v>0</v>
      </c>
      <c r="DB53" s="33">
        <f t="shared" si="104"/>
        <v>0</v>
      </c>
      <c r="DC53" s="33">
        <f t="shared" si="104"/>
        <v>0</v>
      </c>
      <c r="DD53" s="33">
        <f t="shared" si="104"/>
        <v>0</v>
      </c>
      <c r="DE53" s="33">
        <f t="shared" si="104"/>
        <v>0</v>
      </c>
      <c r="DF53" s="33">
        <f t="shared" si="104"/>
        <v>0</v>
      </c>
      <c r="DG53" s="33">
        <f t="shared" si="104"/>
        <v>0</v>
      </c>
      <c r="DH53" s="33">
        <f t="shared" si="104"/>
        <v>0</v>
      </c>
      <c r="DI53" s="33">
        <f t="shared" si="104"/>
        <v>0</v>
      </c>
      <c r="DJ53" s="33">
        <f t="shared" si="104"/>
        <v>0</v>
      </c>
      <c r="DK53" s="33">
        <f t="shared" si="104"/>
        <v>0</v>
      </c>
      <c r="DL53" s="33">
        <f t="shared" si="104"/>
        <v>0</v>
      </c>
      <c r="DM53" s="33">
        <f t="shared" si="104"/>
        <v>0</v>
      </c>
      <c r="DN53" s="33">
        <f t="shared" si="104"/>
        <v>0</v>
      </c>
      <c r="DO53" s="33">
        <f t="shared" si="104"/>
        <v>0</v>
      </c>
      <c r="DP53" s="33">
        <f t="shared" si="104"/>
        <v>0</v>
      </c>
      <c r="DQ53" s="33">
        <f t="shared" si="104"/>
        <v>0</v>
      </c>
      <c r="DR53" s="33">
        <f t="shared" si="104"/>
        <v>0</v>
      </c>
      <c r="DS53" s="33">
        <f t="shared" si="104"/>
        <v>0</v>
      </c>
      <c r="DT53" s="33">
        <f t="shared" si="104"/>
        <v>0</v>
      </c>
      <c r="DU53" s="33">
        <f t="shared" si="104"/>
        <v>0</v>
      </c>
      <c r="DV53" s="33">
        <f t="shared" si="104"/>
        <v>0</v>
      </c>
      <c r="DW53" s="33">
        <f t="shared" si="104"/>
        <v>0</v>
      </c>
      <c r="DX53" s="33">
        <f t="shared" si="104"/>
        <v>0</v>
      </c>
      <c r="DY53" s="33">
        <f t="shared" si="104"/>
        <v>0</v>
      </c>
      <c r="DZ53" s="33">
        <f t="shared" si="104"/>
        <v>0</v>
      </c>
      <c r="EA53" s="33">
        <f t="shared" si="104"/>
        <v>0</v>
      </c>
      <c r="EB53" s="33">
        <f t="shared" si="104"/>
        <v>0</v>
      </c>
      <c r="EC53" s="33">
        <f t="shared" si="104"/>
        <v>0</v>
      </c>
      <c r="ED53" s="84">
        <f t="shared" si="17"/>
        <v>0</v>
      </c>
      <c r="EE53" s="33">
        <f t="shared" ref="EE53:EJ53" si="105">SUM(EE30)</f>
        <v>0</v>
      </c>
      <c r="EF53" s="33">
        <f t="shared" si="105"/>
        <v>0</v>
      </c>
      <c r="EG53" s="33">
        <f t="shared" si="105"/>
        <v>0</v>
      </c>
      <c r="EH53" s="33">
        <f t="shared" si="105"/>
        <v>0</v>
      </c>
      <c r="EI53" s="33">
        <f t="shared" si="105"/>
        <v>0</v>
      </c>
      <c r="EJ53" s="33">
        <f t="shared" si="105"/>
        <v>0</v>
      </c>
      <c r="EK53" s="84">
        <f t="shared" si="19"/>
        <v>0</v>
      </c>
      <c r="EL53" s="33">
        <f t="shared" ref="EL53:EQ53" si="106">SUM(EL30)</f>
        <v>0</v>
      </c>
      <c r="EM53" s="33">
        <f t="shared" si="106"/>
        <v>0</v>
      </c>
      <c r="EN53" s="33">
        <f t="shared" si="106"/>
        <v>0</v>
      </c>
      <c r="EO53" s="33">
        <f t="shared" si="106"/>
        <v>0</v>
      </c>
      <c r="EP53" s="33">
        <f t="shared" si="106"/>
        <v>0</v>
      </c>
      <c r="EQ53" s="33">
        <f t="shared" si="106"/>
        <v>0</v>
      </c>
      <c r="ER53" s="84">
        <f t="shared" si="21"/>
        <v>0</v>
      </c>
      <c r="ES53" s="33">
        <f t="shared" ref="ES53:EX53" si="107">SUM(ES30)</f>
        <v>0</v>
      </c>
      <c r="ET53" s="33">
        <f t="shared" si="107"/>
        <v>0</v>
      </c>
      <c r="EU53" s="33">
        <f t="shared" si="107"/>
        <v>0</v>
      </c>
      <c r="EV53" s="33">
        <f t="shared" si="107"/>
        <v>0</v>
      </c>
      <c r="EW53" s="33">
        <f t="shared" si="107"/>
        <v>0</v>
      </c>
      <c r="EX53" s="33">
        <f t="shared" si="107"/>
        <v>0</v>
      </c>
      <c r="EY53" s="84">
        <f t="shared" si="23"/>
        <v>0</v>
      </c>
      <c r="EZ53" s="33">
        <f t="shared" ref="EZ53:FE53" si="108">SUM(EZ30)</f>
        <v>0</v>
      </c>
      <c r="FA53" s="33">
        <f t="shared" si="108"/>
        <v>0</v>
      </c>
      <c r="FB53" s="33">
        <f t="shared" si="108"/>
        <v>0</v>
      </c>
      <c r="FC53" s="33">
        <f t="shared" si="108"/>
        <v>0</v>
      </c>
      <c r="FD53" s="33">
        <f t="shared" si="108"/>
        <v>0</v>
      </c>
      <c r="FE53" s="33">
        <f t="shared" si="108"/>
        <v>0</v>
      </c>
      <c r="FF53" s="84">
        <f t="shared" si="25"/>
        <v>0</v>
      </c>
      <c r="FG53" s="33">
        <f t="shared" ref="FG53:FM53" si="109">SUM(FG30)</f>
        <v>0</v>
      </c>
      <c r="FH53" s="33">
        <f t="shared" si="109"/>
        <v>0</v>
      </c>
      <c r="FI53" s="33">
        <f t="shared" si="109"/>
        <v>0</v>
      </c>
      <c r="FJ53" s="33">
        <f t="shared" si="109"/>
        <v>0</v>
      </c>
      <c r="FK53" s="33">
        <f t="shared" si="109"/>
        <v>0</v>
      </c>
      <c r="FL53" s="33">
        <f t="shared" si="109"/>
        <v>0</v>
      </c>
      <c r="FM53" s="33">
        <f t="shared" si="109"/>
        <v>0</v>
      </c>
      <c r="FN53" s="85">
        <f t="shared" si="27"/>
        <v>0</v>
      </c>
      <c r="FO53" s="33">
        <f t="shared" ref="FO53:FU53" si="110">SUM(FO30)</f>
        <v>0</v>
      </c>
      <c r="FP53" s="33">
        <f t="shared" si="110"/>
        <v>0</v>
      </c>
      <c r="FQ53" s="33">
        <f t="shared" si="110"/>
        <v>0</v>
      </c>
      <c r="FR53" s="33">
        <f t="shared" si="110"/>
        <v>0</v>
      </c>
      <c r="FS53" s="33">
        <f t="shared" si="110"/>
        <v>0</v>
      </c>
      <c r="FT53" s="33">
        <f t="shared" si="110"/>
        <v>0</v>
      </c>
      <c r="FU53" s="33">
        <f t="shared" si="110"/>
        <v>0</v>
      </c>
      <c r="FV53" s="85">
        <f t="shared" si="29"/>
        <v>0</v>
      </c>
      <c r="FW53" s="33">
        <f t="shared" ref="FW53:GC53" si="111">SUM(FW30)</f>
        <v>0</v>
      </c>
      <c r="FX53" s="33">
        <f t="shared" si="111"/>
        <v>0</v>
      </c>
      <c r="FY53" s="33">
        <f t="shared" si="111"/>
        <v>0</v>
      </c>
      <c r="FZ53" s="33">
        <f t="shared" si="111"/>
        <v>0</v>
      </c>
      <c r="GA53" s="33">
        <f t="shared" si="111"/>
        <v>0</v>
      </c>
      <c r="GB53" s="33">
        <f t="shared" si="111"/>
        <v>0</v>
      </c>
      <c r="GC53" s="33">
        <f t="shared" si="111"/>
        <v>0</v>
      </c>
      <c r="GD53" s="85">
        <f t="shared" si="31"/>
        <v>0</v>
      </c>
      <c r="GE53" s="33">
        <f t="shared" ref="GE53:GK53" si="112">SUM(GE30)</f>
        <v>0</v>
      </c>
      <c r="GF53" s="33">
        <f t="shared" si="112"/>
        <v>0</v>
      </c>
      <c r="GG53" s="33">
        <f t="shared" si="112"/>
        <v>0</v>
      </c>
      <c r="GH53" s="33">
        <f t="shared" si="112"/>
        <v>0</v>
      </c>
      <c r="GI53" s="33">
        <f t="shared" si="112"/>
        <v>0</v>
      </c>
      <c r="GJ53" s="33">
        <f t="shared" si="112"/>
        <v>0</v>
      </c>
      <c r="GK53" s="33">
        <f t="shared" si="112"/>
        <v>0</v>
      </c>
      <c r="GL53" s="85">
        <f t="shared" si="33"/>
        <v>0</v>
      </c>
      <c r="GM53" s="33">
        <f t="shared" ref="GM53:GS53" si="113">SUM(GM30)</f>
        <v>0</v>
      </c>
      <c r="GN53" s="33">
        <f t="shared" si="113"/>
        <v>0</v>
      </c>
      <c r="GO53" s="33">
        <f t="shared" si="113"/>
        <v>0</v>
      </c>
      <c r="GP53" s="33">
        <f t="shared" si="113"/>
        <v>0</v>
      </c>
      <c r="GQ53" s="33">
        <f t="shared" si="113"/>
        <v>0</v>
      </c>
      <c r="GR53" s="33">
        <f t="shared" si="113"/>
        <v>0</v>
      </c>
      <c r="GS53" s="33">
        <f t="shared" si="113"/>
        <v>0</v>
      </c>
      <c r="GT53" s="85">
        <f t="shared" si="35"/>
        <v>0</v>
      </c>
    </row>
  </sheetData>
  <mergeCells count="150">
    <mergeCell ref="GQ4:GQ6"/>
    <mergeCell ref="GR4:GR6"/>
    <mergeCell ref="GS4:GS6"/>
    <mergeCell ref="GT4:GT6"/>
    <mergeCell ref="CH5:CH6"/>
    <mergeCell ref="CI5:CK5"/>
    <mergeCell ref="CL5:CN5"/>
    <mergeCell ref="CO5:CO6"/>
    <mergeCell ref="CP5:CR5"/>
    <mergeCell ref="CS5:CU5"/>
    <mergeCell ref="GK4:GK6"/>
    <mergeCell ref="GL4:GL6"/>
    <mergeCell ref="GM4:GM6"/>
    <mergeCell ref="GN4:GN6"/>
    <mergeCell ref="GO4:GO6"/>
    <mergeCell ref="GP4:GP6"/>
    <mergeCell ref="GE4:GE6"/>
    <mergeCell ref="GF4:GF6"/>
    <mergeCell ref="GG4:GG6"/>
    <mergeCell ref="GH4:GH6"/>
    <mergeCell ref="GI4:GI6"/>
    <mergeCell ref="GJ4:GJ6"/>
    <mergeCell ref="FY4:FY6"/>
    <mergeCell ref="FZ4:FZ6"/>
    <mergeCell ref="GA4:GA6"/>
    <mergeCell ref="GB4:GB6"/>
    <mergeCell ref="GC4:GC6"/>
    <mergeCell ref="GD4:GD6"/>
    <mergeCell ref="FS4:FS6"/>
    <mergeCell ref="FT4:FT6"/>
    <mergeCell ref="FU4:FU6"/>
    <mergeCell ref="FV4:FV6"/>
    <mergeCell ref="FW4:FW6"/>
    <mergeCell ref="FX4:FX6"/>
    <mergeCell ref="EI4:EI6"/>
    <mergeCell ref="EJ4:EJ6"/>
    <mergeCell ref="EK4:EK6"/>
    <mergeCell ref="EL4:EL6"/>
    <mergeCell ref="EM4:EM6"/>
    <mergeCell ref="EN4:EN6"/>
    <mergeCell ref="FA4:FA6"/>
    <mergeCell ref="FB4:FB6"/>
    <mergeCell ref="FC4:FC6"/>
    <mergeCell ref="EU4:EU6"/>
    <mergeCell ref="EV4:EV6"/>
    <mergeCell ref="EW4:EW6"/>
    <mergeCell ref="EX4:EX6"/>
    <mergeCell ref="EY4:EY6"/>
    <mergeCell ref="EZ4:EZ6"/>
    <mergeCell ref="FG3:FN3"/>
    <mergeCell ref="FO3:FV3"/>
    <mergeCell ref="FW3:GD3"/>
    <mergeCell ref="EO4:EO6"/>
    <mergeCell ref="EP4:EP6"/>
    <mergeCell ref="EQ4:EQ6"/>
    <mergeCell ref="ER4:ER6"/>
    <mergeCell ref="ES4:ES6"/>
    <mergeCell ref="ET4:ET6"/>
    <mergeCell ref="FD4:FD6"/>
    <mergeCell ref="FE4:FE6"/>
    <mergeCell ref="FF4:FF6"/>
    <mergeCell ref="FM4:FM6"/>
    <mergeCell ref="FN4:FN6"/>
    <mergeCell ref="FO4:FO6"/>
    <mergeCell ref="FP4:FP6"/>
    <mergeCell ref="FQ4:FQ6"/>
    <mergeCell ref="FR4:FR6"/>
    <mergeCell ref="FG4:FG6"/>
    <mergeCell ref="FH4:FH6"/>
    <mergeCell ref="FI4:FI6"/>
    <mergeCell ref="FJ4:FJ6"/>
    <mergeCell ref="FK4:FK6"/>
    <mergeCell ref="FL4:FL6"/>
    <mergeCell ref="DU3:DU6"/>
    <mergeCell ref="DV3:DV6"/>
    <mergeCell ref="DK3:DK6"/>
    <mergeCell ref="EC4:EC6"/>
    <mergeCell ref="ED4:ED6"/>
    <mergeCell ref="EE4:EE6"/>
    <mergeCell ref="EF4:EF6"/>
    <mergeCell ref="EG4:EG6"/>
    <mergeCell ref="EH4:EH6"/>
    <mergeCell ref="DH3:DH6"/>
    <mergeCell ref="DI3:DI6"/>
    <mergeCell ref="DJ3:DJ6"/>
    <mergeCell ref="GE3:GL3"/>
    <mergeCell ref="GM3:GT3"/>
    <mergeCell ref="H4:X5"/>
    <mergeCell ref="Y4:AO5"/>
    <mergeCell ref="AV4:BL5"/>
    <mergeCell ref="BM4:CC5"/>
    <mergeCell ref="DX4:DX6"/>
    <mergeCell ref="DW3:DW6"/>
    <mergeCell ref="DX3:ED3"/>
    <mergeCell ref="EE3:EK3"/>
    <mergeCell ref="EL3:ER3"/>
    <mergeCell ref="ES3:EY3"/>
    <mergeCell ref="EZ3:FF3"/>
    <mergeCell ref="DY4:DY6"/>
    <mergeCell ref="DZ4:DZ6"/>
    <mergeCell ref="EA4:EA6"/>
    <mergeCell ref="EB4:EB6"/>
    <mergeCell ref="DQ3:DQ6"/>
    <mergeCell ref="DR3:DR6"/>
    <mergeCell ref="DS3:DS6"/>
    <mergeCell ref="DT3:DT6"/>
    <mergeCell ref="DX1:FF2"/>
    <mergeCell ref="FG1:GT2"/>
    <mergeCell ref="GU1:GU6"/>
    <mergeCell ref="DD1:DH2"/>
    <mergeCell ref="DI1:DM2"/>
    <mergeCell ref="DN1:DR2"/>
    <mergeCell ref="DS1:DW2"/>
    <mergeCell ref="CG3:CG6"/>
    <mergeCell ref="CH3:CN4"/>
    <mergeCell ref="CO3:CU4"/>
    <mergeCell ref="CV3:DB4"/>
    <mergeCell ref="DC3:DC6"/>
    <mergeCell ref="DD3:DD6"/>
    <mergeCell ref="CV5:CV6"/>
    <mergeCell ref="CW5:CY5"/>
    <mergeCell ref="CZ5:DB5"/>
    <mergeCell ref="DL3:DL6"/>
    <mergeCell ref="DM3:DM6"/>
    <mergeCell ref="DN3:DN6"/>
    <mergeCell ref="DO3:DO6"/>
    <mergeCell ref="DP3:DP6"/>
    <mergeCell ref="DE3:DE6"/>
    <mergeCell ref="DF3:DF6"/>
    <mergeCell ref="DG3:DG6"/>
    <mergeCell ref="AQ3:AQ6"/>
    <mergeCell ref="AR3:AR6"/>
    <mergeCell ref="AS3:AS6"/>
    <mergeCell ref="F1:AT2"/>
    <mergeCell ref="AU1:DC2"/>
    <mergeCell ref="AT3:AT6"/>
    <mergeCell ref="AU3:AU6"/>
    <mergeCell ref="AV3:CC3"/>
    <mergeCell ref="CD3:CD6"/>
    <mergeCell ref="CE3:CE6"/>
    <mergeCell ref="CF3:CF6"/>
    <mergeCell ref="A1:A6"/>
    <mergeCell ref="B1:B6"/>
    <mergeCell ref="C1:C6"/>
    <mergeCell ref="D1:D6"/>
    <mergeCell ref="E1:E6"/>
    <mergeCell ref="F3:F6"/>
    <mergeCell ref="G3:G6"/>
    <mergeCell ref="H3:AO3"/>
    <mergeCell ref="AP3:AP6"/>
  </mergeCells>
  <conditionalFormatting sqref="A8:D8 A10:D10 A12:D12 A14:D14 A16:D16 A18:D18 A20 A22:D22 A24:D24 A26:D26 A28:D28 A30:D30 A32:D32 A34:D34 A36:D36">
    <cfRule type="expression" dxfId="9" priority="3" stopIfTrue="1">
      <formula>NOT(ISERROR(SEARCH("D.D",A8)))</formula>
    </cfRule>
  </conditionalFormatting>
  <conditionalFormatting sqref="B35:D35">
    <cfRule type="expression" dxfId="8" priority="1" stopIfTrue="1">
      <formula>NOT(ISERROR(SEARCH("D.D",B35)))</formula>
    </cfRule>
  </conditionalFormatting>
  <conditionalFormatting sqref="B39:D39 B41:D41">
    <cfRule type="expression" dxfId="7" priority="2" stopIfTrue="1">
      <formula>NOT(ISERROR(SEARCH("D.D",B39)))</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73FEA"/>
    <pageSetUpPr fitToPage="1"/>
  </sheetPr>
  <dimension ref="A1:K85"/>
  <sheetViews>
    <sheetView showGridLines="0" view="pageBreakPreview" topLeftCell="A66"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IM_ER!$DX$23</f>
        <v>36</v>
      </c>
      <c r="C10" s="12">
        <f>IM_ER!$DY$23</f>
        <v>0</v>
      </c>
      <c r="D10" s="12">
        <f>IM_ER!$DZ$23</f>
        <v>35</v>
      </c>
      <c r="E10" s="12">
        <f>IM_ER!$EA$23</f>
        <v>0</v>
      </c>
      <c r="F10" s="12">
        <f>IM_ER!$EB$23</f>
        <v>1</v>
      </c>
      <c r="G10" s="12">
        <f>IM_ER!$EC$23</f>
        <v>0</v>
      </c>
      <c r="H10" s="22">
        <f>IFERROR(D10/(B10-F10),"")</f>
        <v>1</v>
      </c>
      <c r="I10" s="14"/>
      <c r="J10" s="14"/>
      <c r="K10" s="340"/>
    </row>
    <row r="11" spans="1:11" s="3" customFormat="1" ht="18" customHeight="1">
      <c r="A11" s="11" t="s">
        <v>8</v>
      </c>
      <c r="B11" s="12">
        <f>IM_ER!$FG$23</f>
        <v>46</v>
      </c>
      <c r="C11" s="12">
        <f>IM_ER!$FH$23</f>
        <v>1</v>
      </c>
      <c r="D11" s="12">
        <f>IM_ER!$FI$23</f>
        <v>41</v>
      </c>
      <c r="E11" s="12">
        <f>IM_ER!$FJ$23</f>
        <v>0</v>
      </c>
      <c r="F11" s="12">
        <f>IM_ER!$FK$23</f>
        <v>2</v>
      </c>
      <c r="G11" s="12">
        <f>IM_ER!$FL$23</f>
        <v>4</v>
      </c>
      <c r="H11" s="22">
        <f>IFERROR(D11/(B11-F11),"")</f>
        <v>0.93181818181818177</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IM_ER!$EE$23</f>
        <v>2</v>
      </c>
      <c r="C14" s="12">
        <f>IM_ER!$EF$23</f>
        <v>0</v>
      </c>
      <c r="D14" s="12">
        <f>IM_ER!$EG$23</f>
        <v>2</v>
      </c>
      <c r="E14" s="12">
        <f>IM_ER!$EH$23</f>
        <v>0</v>
      </c>
      <c r="F14" s="12">
        <f>IM_ER!$EI$23</f>
        <v>0</v>
      </c>
      <c r="G14" s="12">
        <f>IM_ER!$EJ$23</f>
        <v>0</v>
      </c>
      <c r="H14" s="22">
        <f>IFERROR(D14/(B14-F14),"")</f>
        <v>1</v>
      </c>
      <c r="I14" s="14"/>
      <c r="J14" s="14"/>
      <c r="K14" s="340"/>
    </row>
    <row r="15" spans="1:11" s="13" customFormat="1" ht="18" customHeight="1">
      <c r="A15" s="11" t="s">
        <v>8</v>
      </c>
      <c r="B15" s="12">
        <f>IM_ER!$FO$23</f>
        <v>1</v>
      </c>
      <c r="C15" s="12">
        <f>IM_ER!$FP$23</f>
        <v>0</v>
      </c>
      <c r="D15" s="12">
        <f>IM_ER!$FQ$23</f>
        <v>1</v>
      </c>
      <c r="E15" s="12">
        <f>IM_ER!$FR$23</f>
        <v>0</v>
      </c>
      <c r="F15" s="12">
        <f>IM_ER!$FS$23</f>
        <v>0</v>
      </c>
      <c r="G15" s="12">
        <f>IM_ER!$FT$23</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IM_ER!$EL$23</f>
        <v>0</v>
      </c>
      <c r="C18" s="12">
        <f>IM_ER!$EM$23</f>
        <v>0</v>
      </c>
      <c r="D18" s="12">
        <f>IM_ER!$EN$23</f>
        <v>0</v>
      </c>
      <c r="E18" s="12">
        <f>IM_ER!$EO$23</f>
        <v>0</v>
      </c>
      <c r="F18" s="12">
        <f>IM_ER!$EP$23</f>
        <v>0</v>
      </c>
      <c r="G18" s="12">
        <f>IM_ER!$EQ$23</f>
        <v>0</v>
      </c>
      <c r="H18" s="22" t="str">
        <f>IFERROR(D18/(B18-F18),"")</f>
        <v/>
      </c>
      <c r="I18" s="14"/>
      <c r="J18" s="14"/>
      <c r="K18" s="340"/>
    </row>
    <row r="19" spans="1:11" s="3" customFormat="1" ht="18" customHeight="1">
      <c r="A19" s="11" t="s">
        <v>8</v>
      </c>
      <c r="B19" s="12">
        <f>IM_ER!$FW$23</f>
        <v>1</v>
      </c>
      <c r="C19" s="12">
        <f>IM_ER!$FX$23</f>
        <v>0</v>
      </c>
      <c r="D19" s="12">
        <f>IM_ER!$FY$23</f>
        <v>1</v>
      </c>
      <c r="E19" s="12">
        <f>IM_ER!$FZ$23</f>
        <v>0</v>
      </c>
      <c r="F19" s="12">
        <f>IM_ER!$GA$23</f>
        <v>0</v>
      </c>
      <c r="G19" s="12">
        <f>IM_ER!$GB$23</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IM_ER!$ES$23</f>
        <v>0</v>
      </c>
      <c r="C22" s="12">
        <f>IM_ER!$ET$23</f>
        <v>0</v>
      </c>
      <c r="D22" s="12">
        <f>IM_ER!$EU$23</f>
        <v>0</v>
      </c>
      <c r="E22" s="12">
        <f>IM_ER!$EV$23</f>
        <v>0</v>
      </c>
      <c r="F22" s="12">
        <f>IM_ER!$EW$23</f>
        <v>0</v>
      </c>
      <c r="G22" s="12">
        <f>IM_ER!$EX$23</f>
        <v>0</v>
      </c>
      <c r="H22" s="22" t="str">
        <f>IFERROR(D22/(B22-F22),"")</f>
        <v/>
      </c>
      <c r="I22" s="14"/>
      <c r="J22" s="14"/>
      <c r="K22" s="340"/>
    </row>
    <row r="23" spans="1:11" s="9" customFormat="1" ht="18" customHeight="1">
      <c r="A23" s="11" t="s">
        <v>8</v>
      </c>
      <c r="B23" s="12">
        <f>IM_ER!$GE$23</f>
        <v>3</v>
      </c>
      <c r="C23" s="12">
        <f>IM_ER!$GF$23</f>
        <v>0</v>
      </c>
      <c r="D23" s="12">
        <f>IM_ER!$GG$23</f>
        <v>2</v>
      </c>
      <c r="E23" s="12">
        <f>IM_ER!$GH$23</f>
        <v>0</v>
      </c>
      <c r="F23" s="12">
        <f>IM_ER!$GI$23</f>
        <v>1</v>
      </c>
      <c r="G23" s="12">
        <f>IM_ER!$GJ$23</f>
        <v>1</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IM_ER!$EZ$23</f>
        <v>34</v>
      </c>
      <c r="C26" s="12">
        <f>IM_ER!$FA$23</f>
        <v>0</v>
      </c>
      <c r="D26" s="12">
        <f>IM_ER!$FB$23</f>
        <v>33</v>
      </c>
      <c r="E26" s="12">
        <f>IM_ER!$FC$23</f>
        <v>0</v>
      </c>
      <c r="F26" s="12">
        <f>IM_ER!$FD$23</f>
        <v>1</v>
      </c>
      <c r="G26" s="12">
        <f>IM_ER!$FE$23</f>
        <v>0</v>
      </c>
      <c r="H26" s="22">
        <f>IFERROR(D26/(B26-F26),"")</f>
        <v>1</v>
      </c>
      <c r="I26" s="14"/>
      <c r="J26" s="14"/>
      <c r="K26" s="340"/>
    </row>
    <row r="27" spans="1:11" s="3" customFormat="1" ht="18" customHeight="1">
      <c r="A27" s="11" t="s">
        <v>8</v>
      </c>
      <c r="B27" s="12">
        <f>IM_ER!$GM$23</f>
        <v>41</v>
      </c>
      <c r="C27" s="12">
        <f>IM_ER!$GN$23</f>
        <v>1</v>
      </c>
      <c r="D27" s="12">
        <f>IM_ER!$GO$23</f>
        <v>37</v>
      </c>
      <c r="E27" s="12">
        <f>IM_ER!$GP$23</f>
        <v>0</v>
      </c>
      <c r="F27" s="12">
        <f>IM_ER!$GQ$23</f>
        <v>1</v>
      </c>
      <c r="G27" s="12">
        <f>IM_ER!$GR$23</f>
        <v>3</v>
      </c>
      <c r="H27" s="22">
        <f>IFERROR(D27/(B27-F27),"")</f>
        <v>0.92500000000000004</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Coorte12Meses!$I$23</f>
        <v>29</v>
      </c>
      <c r="C30" s="12">
        <f>SUM(Coorte12Meses!$J$23,Coorte12Meses!$L$23)</f>
        <v>20</v>
      </c>
      <c r="D30" s="22">
        <f>IFERROR(C30/B30,"")</f>
        <v>0.68965517241379315</v>
      </c>
      <c r="E30" s="14"/>
      <c r="F30" s="14"/>
      <c r="G30" s="14"/>
      <c r="H30" s="14"/>
      <c r="I30" s="14"/>
      <c r="J30" s="14"/>
      <c r="K30" s="340"/>
    </row>
    <row r="31" spans="1:11" s="3" customFormat="1" ht="18" customHeight="1">
      <c r="A31" s="11" t="s">
        <v>24</v>
      </c>
      <c r="B31" s="12">
        <f>Coorte12Meses!$X$23</f>
        <v>95</v>
      </c>
      <c r="C31" s="12">
        <f>SUM(Coorte12Meses!$Y$23,Coorte12Meses!$AA$23)</f>
        <v>82</v>
      </c>
      <c r="D31" s="22">
        <f>IFERROR(C31/B31,"")</f>
        <v>0.86315789473684212</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MDS!$G$23</f>
        <v>4795</v>
      </c>
      <c r="E41" s="137"/>
      <c r="F41" s="24">
        <f>MDS!$H$23</f>
        <v>3</v>
      </c>
      <c r="G41" s="24">
        <f>MDS!$I$23</f>
        <v>17</v>
      </c>
      <c r="H41" s="24">
        <f>MDS!$J$23</f>
        <v>35</v>
      </c>
      <c r="I41" s="137"/>
      <c r="J41" s="137"/>
      <c r="K41" s="15"/>
    </row>
    <row r="42" spans="1:11" ht="29" customHeight="1">
      <c r="A42" s="140" t="s">
        <v>682</v>
      </c>
      <c r="B42" s="24" t="s">
        <v>36</v>
      </c>
      <c r="C42" s="136"/>
      <c r="D42" s="24">
        <f>MDS!$L$23</f>
        <v>973</v>
      </c>
      <c r="E42" s="24">
        <f>MDS!$M$23</f>
        <v>0</v>
      </c>
      <c r="F42" s="24">
        <f>MDS!$N$23</f>
        <v>2</v>
      </c>
      <c r="G42" s="24">
        <f>MDS!$O$23</f>
        <v>5</v>
      </c>
      <c r="H42" s="24">
        <f>MDS!$P$23</f>
        <v>11</v>
      </c>
      <c r="I42" s="24">
        <f>MDS!$Q$23</f>
        <v>67</v>
      </c>
      <c r="J42" s="24">
        <f>MDS!$R$23</f>
        <v>330</v>
      </c>
    </row>
    <row r="43" spans="1:11" ht="25" customHeight="1">
      <c r="A43" s="140" t="s">
        <v>683</v>
      </c>
      <c r="B43" s="24" t="s">
        <v>36</v>
      </c>
      <c r="C43" s="136"/>
      <c r="D43" s="24">
        <f>MDS!$T$23</f>
        <v>5768</v>
      </c>
      <c r="E43" s="24">
        <f>MDS!$U$23</f>
        <v>0</v>
      </c>
      <c r="F43" s="24">
        <f>MDS!$V$23</f>
        <v>5</v>
      </c>
      <c r="G43" s="24">
        <f>MDS!$W$23</f>
        <v>22</v>
      </c>
      <c r="H43" s="24">
        <f>MDS!$X$23</f>
        <v>46</v>
      </c>
      <c r="I43" s="24">
        <f>MDS!$Y$23</f>
        <v>67</v>
      </c>
      <c r="J43" s="24">
        <f>MDS!$Z$23</f>
        <v>330</v>
      </c>
    </row>
    <row r="44" spans="1:11" ht="22" customHeight="1">
      <c r="A44" s="141" t="s">
        <v>684</v>
      </c>
      <c r="B44" s="24" t="s">
        <v>36</v>
      </c>
      <c r="C44" s="143"/>
      <c r="D44" s="142"/>
      <c r="E44" s="142"/>
      <c r="F44" s="142"/>
      <c r="G44" s="142"/>
      <c r="H44">
        <f>MDS!$AC$23</f>
        <v>0</v>
      </c>
      <c r="I44" s="142"/>
      <c r="J44">
        <f>MDS!$AB$23</f>
        <v>153</v>
      </c>
    </row>
    <row r="45" spans="1:11" s="9" customFormat="1" ht="23" customHeight="1">
      <c r="A45" s="342" t="s">
        <v>34</v>
      </c>
      <c r="B45" s="24" t="s">
        <v>36</v>
      </c>
      <c r="C45" s="136"/>
      <c r="D45" s="24">
        <f>MDS!$AE$23</f>
        <v>4699</v>
      </c>
      <c r="E45" s="24">
        <f>MDS!$AF$23</f>
        <v>4647</v>
      </c>
      <c r="F45" s="24">
        <f>MDS!$AG$23</f>
        <v>3</v>
      </c>
      <c r="G45" s="24">
        <f>MDS!$AH$23</f>
        <v>15</v>
      </c>
      <c r="H45" s="24">
        <f>MDS!$AI$23</f>
        <v>34</v>
      </c>
      <c r="I45" s="137"/>
      <c r="J45" s="137"/>
      <c r="K45" s="15"/>
    </row>
    <row r="46" spans="1:11" s="9" customFormat="1" ht="23" customHeight="1">
      <c r="A46" s="343"/>
      <c r="B46" s="24" t="s">
        <v>37</v>
      </c>
      <c r="C46" s="136"/>
      <c r="D46" s="24">
        <f>MDS!$AK$23</f>
        <v>581</v>
      </c>
      <c r="E46" s="24">
        <f>MDS!$AL$23</f>
        <v>0</v>
      </c>
      <c r="F46" s="24">
        <f>MDS!$AM$23</f>
        <v>1</v>
      </c>
      <c r="G46" s="24">
        <f>MDS!$AN$23</f>
        <v>2</v>
      </c>
      <c r="H46" s="24">
        <f>MDS!$AO$23</f>
        <v>6</v>
      </c>
      <c r="I46" s="24">
        <f>MDS!$AP$23</f>
        <v>11</v>
      </c>
      <c r="J46" s="24">
        <f>MDS!$AQ$23</f>
        <v>176</v>
      </c>
      <c r="K46" s="15"/>
    </row>
    <row r="47" spans="1:11" s="9" customFormat="1" ht="21" customHeight="1">
      <c r="A47" s="335" t="s">
        <v>35</v>
      </c>
      <c r="B47" s="24" t="s">
        <v>36</v>
      </c>
      <c r="C47" s="136"/>
      <c r="D47" s="24">
        <f>MDS!$AT$23</f>
        <v>4076</v>
      </c>
      <c r="E47" s="137"/>
      <c r="F47" s="24">
        <f>MDS!$AU$23</f>
        <v>3</v>
      </c>
      <c r="G47" s="24">
        <f>MDS!$AV$23</f>
        <v>14</v>
      </c>
      <c r="H47" s="24">
        <f>MDS!$AW$23</f>
        <v>33</v>
      </c>
      <c r="I47" s="137"/>
      <c r="J47" s="137"/>
      <c r="K47" s="15"/>
    </row>
    <row r="48" spans="1:11" s="9" customFormat="1" ht="24.5" customHeight="1">
      <c r="A48" s="335"/>
      <c r="B48" s="24" t="s">
        <v>37</v>
      </c>
      <c r="C48" s="136"/>
      <c r="D48" s="24">
        <f>MDS!$AY$23</f>
        <v>495</v>
      </c>
      <c r="E48" s="24">
        <f>MDS!$AZ$23</f>
        <v>0</v>
      </c>
      <c r="F48" s="24">
        <f>MDS!$BA$23</f>
        <v>1</v>
      </c>
      <c r="G48" s="24">
        <f>MDS!$BB$23</f>
        <v>2</v>
      </c>
      <c r="H48" s="24">
        <f>MDS!$BC$23</f>
        <v>6</v>
      </c>
      <c r="I48" s="24">
        <f>MDS!$BD$23</f>
        <v>10</v>
      </c>
      <c r="J48" s="24">
        <f>MDS!$BE$23</f>
        <v>162</v>
      </c>
      <c r="K48" s="15"/>
    </row>
    <row r="49" spans="1:11" s="3" customFormat="1" ht="18" customHeight="1">
      <c r="A49" s="335" t="s">
        <v>38</v>
      </c>
      <c r="B49" s="24" t="s">
        <v>36</v>
      </c>
      <c r="C49" s="136"/>
      <c r="D49" s="24">
        <f>MDS!$BH$23</f>
        <v>0</v>
      </c>
      <c r="E49" s="137"/>
      <c r="F49" s="24">
        <f>MDS!$BI$23</f>
        <v>0</v>
      </c>
      <c r="G49" s="24">
        <f>MDS!$BJ$23</f>
        <v>0</v>
      </c>
      <c r="H49" s="24">
        <f>MDS!$BK$23</f>
        <v>0</v>
      </c>
      <c r="I49" s="137"/>
      <c r="J49" s="137"/>
      <c r="K49" s="15"/>
    </row>
    <row r="50" spans="1:11" s="3" customFormat="1" ht="18" customHeight="1">
      <c r="A50" s="335"/>
      <c r="B50" s="24" t="s">
        <v>37</v>
      </c>
      <c r="C50" s="136"/>
      <c r="D50" s="24">
        <f>MDS!$BM$23</f>
        <v>0</v>
      </c>
      <c r="E50" s="24">
        <f>MDS!$BN$23</f>
        <v>0</v>
      </c>
      <c r="F50" s="24">
        <f>MDS!$BO$23</f>
        <v>0</v>
      </c>
      <c r="G50" s="24">
        <f>MDS!$BP$23</f>
        <v>0</v>
      </c>
      <c r="H50" s="24">
        <f>MDS!$BQ$23</f>
        <v>0</v>
      </c>
      <c r="I50" s="24">
        <f>MDS!$BR$23</f>
        <v>0</v>
      </c>
      <c r="J50" s="24">
        <f>MDS!$BS$23</f>
        <v>0</v>
      </c>
      <c r="K50" s="15"/>
    </row>
    <row r="51" spans="1:11" s="3" customFormat="1" ht="18" customHeight="1">
      <c r="A51" s="335" t="s">
        <v>39</v>
      </c>
      <c r="B51" s="24" t="s">
        <v>36</v>
      </c>
      <c r="C51" s="136"/>
      <c r="D51" s="24">
        <f>MDS!$BV$23</f>
        <v>0</v>
      </c>
      <c r="E51" s="137"/>
      <c r="F51" s="24">
        <f>MDS!$BW$23</f>
        <v>0</v>
      </c>
      <c r="G51" s="24">
        <f>MDS!$BX$23</f>
        <v>0</v>
      </c>
      <c r="H51" s="24">
        <f>MDS!$BY$23</f>
        <v>0</v>
      </c>
      <c r="I51" s="137"/>
      <c r="J51" s="137"/>
      <c r="K51" s="15"/>
    </row>
    <row r="52" spans="1:11" s="3" customFormat="1" ht="18" customHeight="1">
      <c r="A52" s="335"/>
      <c r="B52" s="24" t="s">
        <v>37</v>
      </c>
      <c r="C52" s="136"/>
      <c r="D52" s="24">
        <f>MDS!$CA$23</f>
        <v>0</v>
      </c>
      <c r="E52" s="24">
        <f>MDS!$CB$23</f>
        <v>0</v>
      </c>
      <c r="F52" s="24">
        <f>MDS!$CC$23</f>
        <v>0</v>
      </c>
      <c r="G52" s="24">
        <f>MDS!$CD$23</f>
        <v>0</v>
      </c>
      <c r="H52" s="24">
        <f>MDS!$CE$23</f>
        <v>0</v>
      </c>
      <c r="I52" s="24">
        <f>MDS!$CF$23</f>
        <v>0</v>
      </c>
      <c r="J52" s="24">
        <f>MDS!$CG$23</f>
        <v>0</v>
      </c>
      <c r="K52" s="15"/>
    </row>
    <row r="53" spans="1:11" s="3" customFormat="1" ht="18" customHeight="1">
      <c r="A53" s="335" t="s">
        <v>40</v>
      </c>
      <c r="B53" s="24" t="s">
        <v>36</v>
      </c>
      <c r="C53" s="136"/>
      <c r="D53" s="24">
        <f>MDS!$CJ$23</f>
        <v>412</v>
      </c>
      <c r="E53" s="137"/>
      <c r="F53" s="24">
        <f>MDS!$CK$23</f>
        <v>0</v>
      </c>
      <c r="G53" s="24">
        <f>MDS!$CL$23</f>
        <v>0</v>
      </c>
      <c r="H53" s="24">
        <f>MDS!$CM$23</f>
        <v>1</v>
      </c>
      <c r="I53" s="137"/>
      <c r="J53" s="137"/>
      <c r="K53" s="340" t="str">
        <f>MDS!$B$23</f>
        <v>Porto CSURB</v>
      </c>
    </row>
    <row r="54" spans="1:11" s="3" customFormat="1" ht="18" customHeight="1">
      <c r="A54" s="335"/>
      <c r="B54" s="24" t="s">
        <v>37</v>
      </c>
      <c r="C54" s="136"/>
      <c r="D54" s="24">
        <f>MDS!$CO$23</f>
        <v>29</v>
      </c>
      <c r="E54" s="24">
        <f>MDS!$CP$23</f>
        <v>0</v>
      </c>
      <c r="F54" s="24">
        <f>MDS!$CQ$23</f>
        <v>0</v>
      </c>
      <c r="G54" s="24">
        <f>MDS!$CR$23</f>
        <v>0</v>
      </c>
      <c r="H54" s="24">
        <f>MDS!$CS$23</f>
        <v>0</v>
      </c>
      <c r="I54" s="24">
        <f>MDS!$CT$23</f>
        <v>1</v>
      </c>
      <c r="J54" s="24">
        <f>MDS!$CU$23</f>
        <v>1</v>
      </c>
      <c r="K54" s="340"/>
    </row>
    <row r="55" spans="1:11" s="9" customFormat="1" ht="18" customHeight="1">
      <c r="A55" s="335" t="s">
        <v>41</v>
      </c>
      <c r="B55" s="24" t="s">
        <v>36</v>
      </c>
      <c r="C55" s="136"/>
      <c r="D55" s="24">
        <f>MDS!$CX$23</f>
        <v>0</v>
      </c>
      <c r="E55" s="137"/>
      <c r="F55" s="24">
        <f>MDS!$CY$23</f>
        <v>0</v>
      </c>
      <c r="G55" s="24">
        <f>MDS!$CZ$23</f>
        <v>0</v>
      </c>
      <c r="H55" s="24">
        <f>MDS!$DA$23</f>
        <v>0</v>
      </c>
      <c r="I55" s="137"/>
      <c r="J55" s="137"/>
      <c r="K55" s="340"/>
    </row>
    <row r="56" spans="1:11" s="9" customFormat="1" ht="18" customHeight="1">
      <c r="A56" s="335"/>
      <c r="B56" s="24" t="s">
        <v>37</v>
      </c>
      <c r="C56" s="136"/>
      <c r="D56" s="24">
        <f>MDS!$DC$23</f>
        <v>0</v>
      </c>
      <c r="E56" s="24">
        <f>MDS!$DD$23</f>
        <v>0</v>
      </c>
      <c r="F56" s="24">
        <f>MDS!$DE$23</f>
        <v>0</v>
      </c>
      <c r="G56" s="24">
        <f>MDS!$DF$23</f>
        <v>0</v>
      </c>
      <c r="H56" s="24">
        <f>MDS!$DG$23</f>
        <v>0</v>
      </c>
      <c r="I56" s="24">
        <f>MDS!$DH$23</f>
        <v>0</v>
      </c>
      <c r="J56" s="24">
        <f>MDS!$DI$23</f>
        <v>0</v>
      </c>
      <c r="K56" s="340"/>
    </row>
    <row r="57" spans="1:11" s="9" customFormat="1" ht="18" customHeight="1">
      <c r="A57" s="335" t="s">
        <v>42</v>
      </c>
      <c r="B57" s="24" t="s">
        <v>36</v>
      </c>
      <c r="C57" s="136"/>
      <c r="D57" s="24">
        <f>MDS!$DL$23</f>
        <v>4493</v>
      </c>
      <c r="E57" s="137"/>
      <c r="F57" s="24">
        <f>MDS!$DM$23</f>
        <v>0</v>
      </c>
      <c r="G57" s="24">
        <f>MDS!$DN$23</f>
        <v>7</v>
      </c>
      <c r="H57" s="24">
        <f>MDS!$DO$23</f>
        <v>26</v>
      </c>
      <c r="I57" s="137"/>
      <c r="J57" s="137"/>
      <c r="K57" s="340"/>
    </row>
    <row r="58" spans="1:11" s="3" customFormat="1" ht="18" customHeight="1">
      <c r="A58" s="335"/>
      <c r="B58" s="24" t="s">
        <v>37</v>
      </c>
      <c r="C58" s="136"/>
      <c r="D58" s="24">
        <f>MDS!$DQ$23</f>
        <v>474</v>
      </c>
      <c r="E58" s="24">
        <f>MDS!$DR$23</f>
        <v>0</v>
      </c>
      <c r="F58" s="24">
        <f>MDS!$DS$23</f>
        <v>0</v>
      </c>
      <c r="G58" s="24">
        <f>MDS!$DT$23</f>
        <v>2</v>
      </c>
      <c r="H58" s="24">
        <f>MDS!$DU$23</f>
        <v>1</v>
      </c>
      <c r="I58" s="24">
        <f>MDS!$DV$23</f>
        <v>4</v>
      </c>
      <c r="J58" s="24">
        <f>MDS!$DW$23</f>
        <v>132</v>
      </c>
      <c r="K58" s="340"/>
    </row>
    <row r="59" spans="1:11" s="3" customFormat="1" ht="18" customHeight="1">
      <c r="A59" s="335" t="s">
        <v>43</v>
      </c>
      <c r="B59" s="24" t="s">
        <v>36</v>
      </c>
      <c r="C59" s="136"/>
      <c r="D59" s="24">
        <f>MDS!$DZ$23</f>
        <v>1</v>
      </c>
      <c r="E59" s="137"/>
      <c r="F59" s="24">
        <f>MDS!$EA$23</f>
        <v>0</v>
      </c>
      <c r="G59" s="24">
        <f>MDS!$EB$23</f>
        <v>0</v>
      </c>
      <c r="H59" s="24">
        <f>MDS!$EC$23</f>
        <v>0</v>
      </c>
      <c r="I59" s="137"/>
      <c r="J59" s="137"/>
      <c r="K59" s="340"/>
    </row>
    <row r="60" spans="1:11" s="3" customFormat="1" ht="18" customHeight="1">
      <c r="A60" s="335"/>
      <c r="B60" s="24" t="s">
        <v>37</v>
      </c>
      <c r="C60" s="136"/>
      <c r="D60" s="24">
        <f>MDS!$ED$23</f>
        <v>1</v>
      </c>
      <c r="E60" s="24">
        <f>MDS!$EE$23</f>
        <v>1</v>
      </c>
      <c r="F60" s="24">
        <f>MDS!$EF$23</f>
        <v>0</v>
      </c>
      <c r="G60" s="24">
        <f>MDS!$EG$23</f>
        <v>0</v>
      </c>
      <c r="H60" s="24">
        <f>MDS!$EH$23</f>
        <v>0</v>
      </c>
      <c r="I60" s="24">
        <f>MDS!$EI$23</f>
        <v>0</v>
      </c>
      <c r="J60" s="24">
        <f>MDS!$EJ$23</f>
        <v>0</v>
      </c>
      <c r="K60" s="340"/>
    </row>
    <row r="61" spans="1:11" s="3" customFormat="1" ht="18" customHeight="1">
      <c r="A61" s="335" t="s">
        <v>44</v>
      </c>
      <c r="B61" s="24" t="s">
        <v>36</v>
      </c>
      <c r="C61" s="136"/>
      <c r="D61" s="24">
        <f>MDS!$EM$23</f>
        <v>0</v>
      </c>
      <c r="E61" s="24">
        <f>MDS!$EN$23</f>
        <v>0</v>
      </c>
      <c r="F61" s="24">
        <f>MDS!$EO$23</f>
        <v>0</v>
      </c>
      <c r="G61" s="24">
        <f>MDS!$EP$23</f>
        <v>0</v>
      </c>
      <c r="H61" s="24">
        <f>MDS!$EQ$23</f>
        <v>0</v>
      </c>
      <c r="I61" s="24">
        <f>MDS!$ER$23</f>
        <v>0</v>
      </c>
      <c r="J61" s="24">
        <f>MDS!$ES$23</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MDS!$EU$23</f>
        <v>0</v>
      </c>
      <c r="E63" s="24">
        <f>MDS!$EV$23</f>
        <v>0</v>
      </c>
      <c r="F63" s="24">
        <f>MDS!$EW$23</f>
        <v>0</v>
      </c>
      <c r="G63" s="24">
        <f>MDS!$EX$23</f>
        <v>0</v>
      </c>
      <c r="H63" s="24">
        <f>MDS!$EY$23</f>
        <v>0</v>
      </c>
      <c r="I63" s="24">
        <f>MDS!$EZ$23</f>
        <v>0</v>
      </c>
      <c r="J63" s="24">
        <f>MDS!$FA$23</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MDS!$FC$23</f>
        <v>0</v>
      </c>
      <c r="E65" s="24">
        <f>MDS!$FD$23</f>
        <v>0</v>
      </c>
      <c r="F65" s="24">
        <f>MDS!$FE$23</f>
        <v>0</v>
      </c>
      <c r="G65" s="24">
        <f>MDS!$FF$23</f>
        <v>0</v>
      </c>
      <c r="H65" s="24">
        <f>MDS!$FG$23</f>
        <v>0</v>
      </c>
      <c r="I65" s="24">
        <f>MDS!$FH$23</f>
        <v>0</v>
      </c>
      <c r="J65" s="24">
        <f>MDS!$FI$23</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MDS!$FK$23</f>
        <v>49</v>
      </c>
      <c r="E67" s="24">
        <f>MDS!$FL$23</f>
        <v>0</v>
      </c>
      <c r="F67" s="24">
        <f>MDS!$FM$23</f>
        <v>5</v>
      </c>
      <c r="G67" s="24">
        <f>MDS!$FN$23</f>
        <v>11</v>
      </c>
      <c r="H67" s="24">
        <f>MDS!$FO$23</f>
        <v>6</v>
      </c>
      <c r="I67" s="24">
        <f>MDS!$FP$23</f>
        <v>0</v>
      </c>
      <c r="J67" s="24">
        <f>MDS!$FQ$23</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MDS!$FS$23</f>
        <v>0</v>
      </c>
      <c r="E69" s="24">
        <f>MDS!$FT$23</f>
        <v>0</v>
      </c>
      <c r="F69" s="24">
        <f>MDS!$FU$23</f>
        <v>0</v>
      </c>
      <c r="G69" s="24">
        <f>MDS!$FV$23</f>
        <v>0</v>
      </c>
      <c r="H69" s="24">
        <f>MDS!$FW$23</f>
        <v>0</v>
      </c>
      <c r="I69" s="24">
        <f>MDS!$FX$23</f>
        <v>0</v>
      </c>
      <c r="J69" s="24">
        <f>MDS!$FY$23</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MDS!$GA$23</f>
        <v>0</v>
      </c>
      <c r="E71" s="24">
        <f>MDS!$GB$23</f>
        <v>0</v>
      </c>
      <c r="F71" s="24">
        <f>MDS!$GC$23</f>
        <v>0</v>
      </c>
      <c r="G71" s="24">
        <f>MDS!$GD$23</f>
        <v>0</v>
      </c>
      <c r="H71" s="24">
        <f>MDS!$GE$23</f>
        <v>0</v>
      </c>
      <c r="I71" s="24">
        <f>MDS!$GF$23</f>
        <v>0</v>
      </c>
      <c r="J71" s="24">
        <f>MDS!$GG$23</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MDS!$GI$23</f>
        <v>42</v>
      </c>
      <c r="E73" s="24">
        <f>MDS!$GJ$23</f>
        <v>0</v>
      </c>
      <c r="F73" s="24">
        <f>MDS!$GK$23</f>
        <v>0</v>
      </c>
      <c r="G73" s="24">
        <f>MDS!$GL$23</f>
        <v>1</v>
      </c>
      <c r="H73" s="24">
        <f>MDS!$GM$23</f>
        <v>1</v>
      </c>
      <c r="I73" s="24">
        <f>MDS!$GN$23</f>
        <v>0</v>
      </c>
      <c r="J73" s="24">
        <f>MDS!$GO$23</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MDS!$GQ$23</f>
        <v>0</v>
      </c>
      <c r="E75" s="24">
        <f>MDS!$GR$23</f>
        <v>0</v>
      </c>
      <c r="F75" s="24">
        <f>MDS!$GS$23</f>
        <v>0</v>
      </c>
      <c r="G75" s="24">
        <f>MDS!$GT$23</f>
        <v>0</v>
      </c>
      <c r="H75" s="24">
        <f>MDS!$GU$23</f>
        <v>0</v>
      </c>
      <c r="I75" s="24">
        <f>MDS!$GV$23</f>
        <v>0</v>
      </c>
      <c r="J75" s="24">
        <f>MDS!$GW$23</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MDS!$GY$23</f>
        <v>0</v>
      </c>
      <c r="E77" s="24">
        <f>MDS!$GZ$23</f>
        <v>0</v>
      </c>
      <c r="F77" s="24">
        <f>MDS!$HA$23</f>
        <v>0</v>
      </c>
      <c r="G77" s="24">
        <f>MDS!$HB$23</f>
        <v>0</v>
      </c>
      <c r="H77" s="24">
        <f>MDS!$HC$23</f>
        <v>0</v>
      </c>
      <c r="I77" s="24">
        <f>MDS!$HD$23</f>
        <v>0</v>
      </c>
      <c r="J77" s="24">
        <f>MDS!$HE$23</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MDS!$HG$23</f>
        <v>4</v>
      </c>
      <c r="E79" s="24">
        <f>MDS!$HH$23</f>
        <v>0</v>
      </c>
      <c r="F79" s="24">
        <f>MDS!$HI$23</f>
        <v>0</v>
      </c>
      <c r="G79" s="24">
        <f>MDS!$HJ$23</f>
        <v>0</v>
      </c>
      <c r="H79" s="24">
        <f>MDS!$HK$23</f>
        <v>0</v>
      </c>
      <c r="I79" s="24">
        <f>MDS!$HL$23</f>
        <v>59</v>
      </c>
      <c r="J79" s="24">
        <f>MDS!$HM$23</f>
        <v>137</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MDS!$HO$23</f>
        <v>0</v>
      </c>
      <c r="E81" s="24">
        <f>MDS!$HP$23</f>
        <v>0</v>
      </c>
      <c r="F81" s="24">
        <f>MDS!$HQ$23</f>
        <v>0</v>
      </c>
      <c r="G81" s="24">
        <f>MDS!$HR$23</f>
        <v>0</v>
      </c>
      <c r="H81" s="24">
        <f>MDS!$HS$23</f>
        <v>0</v>
      </c>
      <c r="I81" s="24">
        <f>MDS!$HT$23</f>
        <v>0</v>
      </c>
      <c r="J81" s="24">
        <f>MDS!$HU$23</f>
        <v>1</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MDS!$HX$23</f>
        <v>5</v>
      </c>
      <c r="I83" s="137"/>
      <c r="J83" s="24">
        <f>MDS!$HZ$23</f>
        <v>61</v>
      </c>
      <c r="K83" s="340"/>
    </row>
    <row r="84" spans="1:11" s="3" customFormat="1" ht="25" customHeight="1">
      <c r="A84" s="350"/>
      <c r="B84" s="24" t="s">
        <v>37</v>
      </c>
      <c r="C84" s="136"/>
      <c r="D84" s="24">
        <f>MDS!$IA$23</f>
        <v>58</v>
      </c>
      <c r="E84" s="24">
        <f>MDS!$IB$23</f>
        <v>0</v>
      </c>
      <c r="F84" s="24">
        <f>MDS!$IC$23</f>
        <v>0</v>
      </c>
      <c r="G84" s="24">
        <f>MDS!$ID$23</f>
        <v>0</v>
      </c>
      <c r="H84" s="24">
        <f>MDS!$IE$23</f>
        <v>0</v>
      </c>
      <c r="I84" s="24">
        <f>MDS!$IF$23</f>
        <v>0</v>
      </c>
      <c r="J84" s="24">
        <f>MDS!$IG$23</f>
        <v>3</v>
      </c>
      <c r="K84" s="340"/>
    </row>
    <row r="85" spans="1:11">
      <c r="A85" s="140" t="s">
        <v>689</v>
      </c>
      <c r="B85" s="24" t="s">
        <v>36</v>
      </c>
      <c r="C85" s="136"/>
      <c r="D85" s="24">
        <f>MDS!$II$23</f>
        <v>5272</v>
      </c>
      <c r="E85" s="24">
        <f>MDS!$IJ$23</f>
        <v>0</v>
      </c>
      <c r="F85" s="24">
        <f>MDS!$IK$23</f>
        <v>5</v>
      </c>
      <c r="G85" s="24">
        <f>MDS!$IL$23</f>
        <v>20</v>
      </c>
      <c r="H85" s="24">
        <f>MDS!$IM$23</f>
        <v>42</v>
      </c>
      <c r="I85" s="24">
        <f>MDS!$IN$23</f>
        <v>65</v>
      </c>
      <c r="J85" s="24">
        <f>MDS!$IO$23</f>
        <v>302</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73FEA"/>
    <pageSetUpPr fitToPage="1"/>
  </sheetPr>
  <dimension ref="A1:K85"/>
  <sheetViews>
    <sheetView showGridLines="0" view="pageBreakPreview" topLeftCell="A63"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IM_ER!$DX$24</f>
        <v>60</v>
      </c>
      <c r="C10" s="12">
        <f>IM_ER!$DY$24</f>
        <v>2</v>
      </c>
      <c r="D10" s="12">
        <f>IM_ER!$DZ$24</f>
        <v>58</v>
      </c>
      <c r="E10" s="12">
        <f>IM_ER!$EA$24</f>
        <v>0</v>
      </c>
      <c r="F10" s="12">
        <f>IM_ER!$EB$24</f>
        <v>0</v>
      </c>
      <c r="G10" s="12">
        <f>IM_ER!$EC$24</f>
        <v>0</v>
      </c>
      <c r="H10" s="22">
        <f>IFERROR(D10/(B10-F10),"")</f>
        <v>0.96666666666666667</v>
      </c>
      <c r="I10" s="14"/>
      <c r="J10" s="14"/>
      <c r="K10" s="340"/>
    </row>
    <row r="11" spans="1:11" s="3" customFormat="1" ht="18" customHeight="1">
      <c r="A11" s="11" t="s">
        <v>8</v>
      </c>
      <c r="B11" s="12">
        <f>IM_ER!$FG$24</f>
        <v>82</v>
      </c>
      <c r="C11" s="12">
        <f>IM_ER!$FH$24</f>
        <v>10</v>
      </c>
      <c r="D11" s="12">
        <f>IM_ER!$FI$24</f>
        <v>65</v>
      </c>
      <c r="E11" s="12">
        <f>IM_ER!$FJ$24</f>
        <v>0</v>
      </c>
      <c r="F11" s="12">
        <f>IM_ER!$FK$24</f>
        <v>10</v>
      </c>
      <c r="G11" s="12">
        <f>IM_ER!$FL$24</f>
        <v>7</v>
      </c>
      <c r="H11" s="22">
        <f>IFERROR(D11/(B11-F11),"")</f>
        <v>0.90277777777777779</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IM_ER!$EE$24</f>
        <v>3</v>
      </c>
      <c r="C14" s="12">
        <f>IM_ER!$EF$24</f>
        <v>0</v>
      </c>
      <c r="D14" s="12">
        <f>IM_ER!$EG$24</f>
        <v>3</v>
      </c>
      <c r="E14" s="12">
        <f>IM_ER!$EH$24</f>
        <v>0</v>
      </c>
      <c r="F14" s="12">
        <f>IM_ER!$EI$24</f>
        <v>0</v>
      </c>
      <c r="G14" s="12">
        <f>IM_ER!$EJ$24</f>
        <v>0</v>
      </c>
      <c r="H14" s="22">
        <f>IFERROR(D14/(B14-F14),"")</f>
        <v>1</v>
      </c>
      <c r="I14" s="14"/>
      <c r="J14" s="14"/>
      <c r="K14" s="340"/>
    </row>
    <row r="15" spans="1:11" s="13" customFormat="1" ht="18" customHeight="1">
      <c r="A15" s="11" t="s">
        <v>8</v>
      </c>
      <c r="B15" s="12">
        <f>IM_ER!$FO$24</f>
        <v>7</v>
      </c>
      <c r="C15" s="12">
        <f>IM_ER!$FP$24</f>
        <v>0</v>
      </c>
      <c r="D15" s="12">
        <f>IM_ER!$FQ$24</f>
        <v>7</v>
      </c>
      <c r="E15" s="12">
        <f>IM_ER!$FR$24</f>
        <v>0</v>
      </c>
      <c r="F15" s="12">
        <f>IM_ER!$FS$24</f>
        <v>0</v>
      </c>
      <c r="G15" s="12">
        <f>IM_ER!$FT$24</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IM_ER!$EL$24</f>
        <v>0</v>
      </c>
      <c r="C18" s="12">
        <f>IM_ER!$EM$24</f>
        <v>0</v>
      </c>
      <c r="D18" s="12">
        <f>IM_ER!$EN$24</f>
        <v>0</v>
      </c>
      <c r="E18" s="12">
        <f>IM_ER!$EO$24</f>
        <v>0</v>
      </c>
      <c r="F18" s="12">
        <f>IM_ER!$EP$24</f>
        <v>0</v>
      </c>
      <c r="G18" s="12">
        <f>IM_ER!$EQ$24</f>
        <v>0</v>
      </c>
      <c r="H18" s="22" t="str">
        <f>IFERROR(D18/(B18-F18),"")</f>
        <v/>
      </c>
      <c r="I18" s="14"/>
      <c r="J18" s="14"/>
      <c r="K18" s="340"/>
    </row>
    <row r="19" spans="1:11" s="3" customFormat="1" ht="18" customHeight="1">
      <c r="A19" s="11" t="s">
        <v>8</v>
      </c>
      <c r="B19" s="12">
        <f>IM_ER!$FW$24</f>
        <v>2</v>
      </c>
      <c r="C19" s="12">
        <f>IM_ER!$FX$24</f>
        <v>0</v>
      </c>
      <c r="D19" s="12">
        <f>IM_ER!$FY$24</f>
        <v>2</v>
      </c>
      <c r="E19" s="12">
        <f>IM_ER!$FZ$24</f>
        <v>0</v>
      </c>
      <c r="F19" s="12">
        <f>IM_ER!$GA$24</f>
        <v>0</v>
      </c>
      <c r="G19" s="12">
        <f>IM_ER!$GB$24</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IM_ER!$ES$24</f>
        <v>2</v>
      </c>
      <c r="C22" s="12">
        <f>IM_ER!$ET$24</f>
        <v>0</v>
      </c>
      <c r="D22" s="12">
        <f>IM_ER!$EU$24</f>
        <v>2</v>
      </c>
      <c r="E22" s="12">
        <f>IM_ER!$EV$24</f>
        <v>0</v>
      </c>
      <c r="F22" s="12">
        <f>IM_ER!$EW$24</f>
        <v>0</v>
      </c>
      <c r="G22" s="12">
        <f>IM_ER!$EX$24</f>
        <v>0</v>
      </c>
      <c r="H22" s="22">
        <f>IFERROR(D22/(B22-F22),"")</f>
        <v>1</v>
      </c>
      <c r="I22" s="14"/>
      <c r="J22" s="14"/>
      <c r="K22" s="340"/>
    </row>
    <row r="23" spans="1:11" s="9" customFormat="1" ht="18" customHeight="1">
      <c r="A23" s="11" t="s">
        <v>8</v>
      </c>
      <c r="B23" s="12">
        <f>IM_ER!$GE$24</f>
        <v>4</v>
      </c>
      <c r="C23" s="12">
        <f>IM_ER!$GF$24</f>
        <v>0</v>
      </c>
      <c r="D23" s="12">
        <f>IM_ER!$GG$24</f>
        <v>3</v>
      </c>
      <c r="E23" s="12">
        <f>IM_ER!$GH$24</f>
        <v>0</v>
      </c>
      <c r="F23" s="12">
        <f>IM_ER!$GI$24</f>
        <v>0</v>
      </c>
      <c r="G23" s="12">
        <f>IM_ER!$GJ$24</f>
        <v>1</v>
      </c>
      <c r="H23" s="22">
        <f>IFERROR(D23/(B23-F23),"")</f>
        <v>0.75</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IM_ER!$EZ$24</f>
        <v>55</v>
      </c>
      <c r="C26" s="12">
        <f>IM_ER!$FA$24</f>
        <v>2</v>
      </c>
      <c r="D26" s="12">
        <f>IM_ER!$FB$24</f>
        <v>53</v>
      </c>
      <c r="E26" s="12">
        <f>IM_ER!$FC$24</f>
        <v>0</v>
      </c>
      <c r="F26" s="12">
        <f>IM_ER!$FD$24</f>
        <v>0</v>
      </c>
      <c r="G26" s="12">
        <f>IM_ER!$FE$24</f>
        <v>0</v>
      </c>
      <c r="H26" s="22">
        <f>IFERROR(D26/(B26-F26),"")</f>
        <v>0.96363636363636362</v>
      </c>
      <c r="I26" s="14"/>
      <c r="J26" s="14"/>
      <c r="K26" s="340"/>
    </row>
    <row r="27" spans="1:11" s="3" customFormat="1" ht="18" customHeight="1">
      <c r="A27" s="11" t="s">
        <v>8</v>
      </c>
      <c r="B27" s="12">
        <f>IM_ER!$GM$24</f>
        <v>69</v>
      </c>
      <c r="C27" s="12">
        <f>IM_ER!$GN$24</f>
        <v>10</v>
      </c>
      <c r="D27" s="12">
        <f>IM_ER!$GO$24</f>
        <v>53</v>
      </c>
      <c r="E27" s="12">
        <f>IM_ER!$GP$24</f>
        <v>0</v>
      </c>
      <c r="F27" s="12">
        <f>IM_ER!$GQ$24</f>
        <v>10</v>
      </c>
      <c r="G27" s="12">
        <f>IM_ER!$GR$24</f>
        <v>6</v>
      </c>
      <c r="H27" s="22">
        <f>IFERROR(D27/(B27-F27),"")</f>
        <v>0.89830508474576276</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Coorte12Meses!$I$24</f>
        <v>69</v>
      </c>
      <c r="C30" s="12">
        <f>SUM(Coorte12Meses!$J$24,Coorte12Meses!$L$24)</f>
        <v>55</v>
      </c>
      <c r="D30" s="22">
        <f>IFERROR(C30/B30,"")</f>
        <v>0.79710144927536231</v>
      </c>
      <c r="E30" s="14"/>
      <c r="F30" s="14"/>
      <c r="G30" s="14"/>
      <c r="H30" s="14"/>
      <c r="I30" s="14"/>
      <c r="J30" s="14"/>
      <c r="K30" s="340"/>
    </row>
    <row r="31" spans="1:11" s="3" customFormat="1" ht="18" customHeight="1">
      <c r="A31" s="11" t="s">
        <v>24</v>
      </c>
      <c r="B31" s="12">
        <f>Coorte12Meses!$X$24</f>
        <v>192</v>
      </c>
      <c r="C31" s="12">
        <f>SUM(Coorte12Meses!$Y$24,Coorte12Meses!$AA$24)</f>
        <v>144</v>
      </c>
      <c r="D31" s="22">
        <f>IFERROR(C31/B31,"")</f>
        <v>0.75</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MDS!$G$24</f>
        <v>5532</v>
      </c>
      <c r="E41" s="137"/>
      <c r="F41" s="24">
        <f>MDS!$H$24</f>
        <v>17</v>
      </c>
      <c r="G41" s="24">
        <f>MDS!$I$24</f>
        <v>99</v>
      </c>
      <c r="H41" s="24">
        <f>MDS!$J$24</f>
        <v>136</v>
      </c>
      <c r="I41" s="137"/>
      <c r="J41" s="137"/>
      <c r="K41" s="15"/>
    </row>
    <row r="42" spans="1:11" ht="29" customHeight="1">
      <c r="A42" s="140" t="s">
        <v>682</v>
      </c>
      <c r="B42" s="24" t="s">
        <v>36</v>
      </c>
      <c r="C42" s="136"/>
      <c r="D42" s="24">
        <f>MDS!$L$24</f>
        <v>1166</v>
      </c>
      <c r="E42" s="24">
        <f>MDS!$M$24</f>
        <v>9</v>
      </c>
      <c r="F42" s="24">
        <f>MDS!$N$24</f>
        <v>8</v>
      </c>
      <c r="G42" s="24">
        <f>MDS!$O$24</f>
        <v>12</v>
      </c>
      <c r="H42" s="24">
        <f>MDS!$P$24</f>
        <v>21</v>
      </c>
      <c r="I42" s="24">
        <f>MDS!$Q$24</f>
        <v>145</v>
      </c>
      <c r="J42" s="24">
        <f>MDS!$R$24</f>
        <v>590</v>
      </c>
    </row>
    <row r="43" spans="1:11" ht="25" customHeight="1">
      <c r="A43" s="140" t="s">
        <v>683</v>
      </c>
      <c r="B43" s="24" t="s">
        <v>36</v>
      </c>
      <c r="C43" s="136"/>
      <c r="D43" s="24">
        <f>MDS!$T$24</f>
        <v>6698</v>
      </c>
      <c r="E43" s="24">
        <f>MDS!$U$24</f>
        <v>9</v>
      </c>
      <c r="F43" s="24">
        <f>MDS!$V$24</f>
        <v>25</v>
      </c>
      <c r="G43" s="24">
        <f>MDS!$W$24</f>
        <v>111</v>
      </c>
      <c r="H43" s="24">
        <f>MDS!$X$24</f>
        <v>157</v>
      </c>
      <c r="I43" s="24">
        <f>MDS!$Y$24</f>
        <v>145</v>
      </c>
      <c r="J43" s="24">
        <f>MDS!$Z$24</f>
        <v>590</v>
      </c>
    </row>
    <row r="44" spans="1:11" ht="22" customHeight="1">
      <c r="A44" s="141" t="s">
        <v>684</v>
      </c>
      <c r="B44" s="24" t="s">
        <v>36</v>
      </c>
      <c r="C44" s="143"/>
      <c r="D44" s="142"/>
      <c r="E44" s="142"/>
      <c r="F44" s="142"/>
      <c r="G44" s="142"/>
      <c r="H44">
        <f>MDS!$AC$24</f>
        <v>0</v>
      </c>
      <c r="I44" s="142"/>
      <c r="J44">
        <f>MDS!$AB$24</f>
        <v>238</v>
      </c>
    </row>
    <row r="45" spans="1:11" s="9" customFormat="1" ht="23" customHeight="1">
      <c r="A45" s="342" t="s">
        <v>34</v>
      </c>
      <c r="B45" s="24" t="s">
        <v>36</v>
      </c>
      <c r="C45" s="136"/>
      <c r="D45" s="24">
        <f>MDS!$AE$24</f>
        <v>5677</v>
      </c>
      <c r="E45" s="24">
        <f>MDS!$AF$24</f>
        <v>5451</v>
      </c>
      <c r="F45" s="24">
        <f>MDS!$AG$24</f>
        <v>14</v>
      </c>
      <c r="G45" s="24">
        <f>MDS!$AH$24</f>
        <v>85</v>
      </c>
      <c r="H45" s="24">
        <f>MDS!$AI$24</f>
        <v>127</v>
      </c>
      <c r="I45" s="137"/>
      <c r="J45" s="137"/>
      <c r="K45" s="15"/>
    </row>
    <row r="46" spans="1:11" s="9" customFormat="1" ht="23" customHeight="1">
      <c r="A46" s="343"/>
      <c r="B46" s="24" t="s">
        <v>37</v>
      </c>
      <c r="C46" s="136"/>
      <c r="D46" s="24">
        <f>MDS!$AK$24</f>
        <v>735</v>
      </c>
      <c r="E46" s="24">
        <f>MDS!$AL$24</f>
        <v>2</v>
      </c>
      <c r="F46" s="24">
        <f>MDS!$AM$24</f>
        <v>2</v>
      </c>
      <c r="G46" s="24">
        <f>MDS!$AN$24</f>
        <v>4</v>
      </c>
      <c r="H46" s="24">
        <f>MDS!$AO$24</f>
        <v>7</v>
      </c>
      <c r="I46" s="24">
        <f>MDS!$AP$24</f>
        <v>23</v>
      </c>
      <c r="J46" s="24">
        <f>MDS!$AQ$24</f>
        <v>370</v>
      </c>
      <c r="K46" s="15"/>
    </row>
    <row r="47" spans="1:11" s="9" customFormat="1" ht="21" customHeight="1">
      <c r="A47" s="335" t="s">
        <v>35</v>
      </c>
      <c r="B47" s="24" t="s">
        <v>36</v>
      </c>
      <c r="C47" s="136"/>
      <c r="D47" s="24">
        <f>MDS!$AT$24</f>
        <v>4971</v>
      </c>
      <c r="E47" s="137"/>
      <c r="F47" s="24">
        <f>MDS!$AU$24</f>
        <v>14</v>
      </c>
      <c r="G47" s="24">
        <f>MDS!$AV$24</f>
        <v>84</v>
      </c>
      <c r="H47" s="24">
        <f>MDS!$AW$24</f>
        <v>127</v>
      </c>
      <c r="I47" s="137"/>
      <c r="J47" s="137"/>
      <c r="K47" s="15"/>
    </row>
    <row r="48" spans="1:11" s="9" customFormat="1" ht="24.5" customHeight="1">
      <c r="A48" s="335"/>
      <c r="B48" s="24" t="s">
        <v>37</v>
      </c>
      <c r="C48" s="136"/>
      <c r="D48" s="24">
        <f>MDS!$AY$24</f>
        <v>655</v>
      </c>
      <c r="E48" s="24">
        <f>MDS!$AZ$24</f>
        <v>1</v>
      </c>
      <c r="F48" s="24">
        <f>MDS!$BA$24</f>
        <v>2</v>
      </c>
      <c r="G48" s="24">
        <f>MDS!$BB$24</f>
        <v>4</v>
      </c>
      <c r="H48" s="24">
        <f>MDS!$BC$24</f>
        <v>7</v>
      </c>
      <c r="I48" s="24">
        <f>MDS!$BD$24</f>
        <v>22</v>
      </c>
      <c r="J48" s="24">
        <f>MDS!$BE$24</f>
        <v>352</v>
      </c>
      <c r="K48" s="15"/>
    </row>
    <row r="49" spans="1:11" s="3" customFormat="1" ht="18" customHeight="1">
      <c r="A49" s="335" t="s">
        <v>38</v>
      </c>
      <c r="B49" s="24" t="s">
        <v>36</v>
      </c>
      <c r="C49" s="136"/>
      <c r="D49" s="24">
        <f>MDS!$BH$24</f>
        <v>1</v>
      </c>
      <c r="E49" s="137"/>
      <c r="F49" s="24">
        <f>MDS!$BI$24</f>
        <v>0</v>
      </c>
      <c r="G49" s="24">
        <f>MDS!$BJ$24</f>
        <v>0</v>
      </c>
      <c r="H49" s="24">
        <f>MDS!$BK$24</f>
        <v>0</v>
      </c>
      <c r="I49" s="137"/>
      <c r="J49" s="137"/>
      <c r="K49" s="15"/>
    </row>
    <row r="50" spans="1:11" s="3" customFormat="1" ht="18" customHeight="1">
      <c r="A50" s="335"/>
      <c r="B50" s="24" t="s">
        <v>37</v>
      </c>
      <c r="C50" s="136"/>
      <c r="D50" s="24">
        <f>MDS!$BM$24</f>
        <v>0</v>
      </c>
      <c r="E50" s="24">
        <f>MDS!$BN$24</f>
        <v>0</v>
      </c>
      <c r="F50" s="24">
        <f>MDS!$BO$24</f>
        <v>0</v>
      </c>
      <c r="G50" s="24">
        <f>MDS!$BP$24</f>
        <v>0</v>
      </c>
      <c r="H50" s="24">
        <f>MDS!$BQ$24</f>
        <v>0</v>
      </c>
      <c r="I50" s="24">
        <f>MDS!$BR$24</f>
        <v>0</v>
      </c>
      <c r="J50" s="24">
        <f>MDS!$BS$24</f>
        <v>0</v>
      </c>
      <c r="K50" s="15"/>
    </row>
    <row r="51" spans="1:11" s="3" customFormat="1" ht="18" customHeight="1">
      <c r="A51" s="335" t="s">
        <v>39</v>
      </c>
      <c r="B51" s="24" t="s">
        <v>36</v>
      </c>
      <c r="C51" s="136"/>
      <c r="D51" s="24">
        <f>MDS!$BV$24</f>
        <v>0</v>
      </c>
      <c r="E51" s="137"/>
      <c r="F51" s="24">
        <f>MDS!$BW$24</f>
        <v>0</v>
      </c>
      <c r="G51" s="24">
        <f>MDS!$BX$24</f>
        <v>0</v>
      </c>
      <c r="H51" s="24">
        <f>MDS!$BY$24</f>
        <v>0</v>
      </c>
      <c r="I51" s="137"/>
      <c r="J51" s="137"/>
      <c r="K51" s="15"/>
    </row>
    <row r="52" spans="1:11" s="3" customFormat="1" ht="18" customHeight="1">
      <c r="A52" s="335"/>
      <c r="B52" s="24" t="s">
        <v>37</v>
      </c>
      <c r="C52" s="136"/>
      <c r="D52" s="24">
        <f>MDS!$CA$24</f>
        <v>0</v>
      </c>
      <c r="E52" s="24">
        <f>MDS!$CB$24</f>
        <v>0</v>
      </c>
      <c r="F52" s="24">
        <f>MDS!$CC$24</f>
        <v>0</v>
      </c>
      <c r="G52" s="24">
        <f>MDS!$CD$24</f>
        <v>0</v>
      </c>
      <c r="H52" s="24">
        <f>MDS!$CE$24</f>
        <v>0</v>
      </c>
      <c r="I52" s="24">
        <f>MDS!$CF$24</f>
        <v>0</v>
      </c>
      <c r="J52" s="24">
        <f>MDS!$CG$24</f>
        <v>0</v>
      </c>
      <c r="K52" s="15"/>
    </row>
    <row r="53" spans="1:11" s="3" customFormat="1" ht="18" customHeight="1">
      <c r="A53" s="335" t="s">
        <v>40</v>
      </c>
      <c r="B53" s="24" t="s">
        <v>36</v>
      </c>
      <c r="C53" s="136"/>
      <c r="D53" s="24">
        <f>MDS!$CJ$24</f>
        <v>464</v>
      </c>
      <c r="E53" s="137"/>
      <c r="F53" s="24">
        <f>MDS!$CK$24</f>
        <v>0</v>
      </c>
      <c r="G53" s="24">
        <f>MDS!$CL$24</f>
        <v>0</v>
      </c>
      <c r="H53" s="24">
        <f>MDS!$CM$24</f>
        <v>0</v>
      </c>
      <c r="I53" s="137"/>
      <c r="J53" s="137"/>
      <c r="K53" s="340" t="str">
        <f>MDS!$B$24</f>
        <v>Bagamoio CS</v>
      </c>
    </row>
    <row r="54" spans="1:11" s="3" customFormat="1" ht="18" customHeight="1">
      <c r="A54" s="335"/>
      <c r="B54" s="24" t="s">
        <v>37</v>
      </c>
      <c r="C54" s="136"/>
      <c r="D54" s="24">
        <f>MDS!$CO$24</f>
        <v>33</v>
      </c>
      <c r="E54" s="24">
        <f>MDS!$CP$24</f>
        <v>0</v>
      </c>
      <c r="F54" s="24">
        <f>MDS!$CQ$24</f>
        <v>0</v>
      </c>
      <c r="G54" s="24">
        <f>MDS!$CR$24</f>
        <v>0</v>
      </c>
      <c r="H54" s="24">
        <f>MDS!$CS$24</f>
        <v>0</v>
      </c>
      <c r="I54" s="24">
        <f>MDS!$CT$24</f>
        <v>0</v>
      </c>
      <c r="J54" s="24">
        <f>MDS!$CU$24</f>
        <v>2</v>
      </c>
      <c r="K54" s="340"/>
    </row>
    <row r="55" spans="1:11" s="9" customFormat="1" ht="18" customHeight="1">
      <c r="A55" s="335" t="s">
        <v>41</v>
      </c>
      <c r="B55" s="24" t="s">
        <v>36</v>
      </c>
      <c r="C55" s="136"/>
      <c r="D55" s="24">
        <f>MDS!$CX$24</f>
        <v>0</v>
      </c>
      <c r="E55" s="137"/>
      <c r="F55" s="24">
        <f>MDS!$CY$24</f>
        <v>0</v>
      </c>
      <c r="G55" s="24">
        <f>MDS!$CZ$24</f>
        <v>0</v>
      </c>
      <c r="H55" s="24">
        <f>MDS!$DA$24</f>
        <v>0</v>
      </c>
      <c r="I55" s="137"/>
      <c r="J55" s="137"/>
      <c r="K55" s="340"/>
    </row>
    <row r="56" spans="1:11" s="9" customFormat="1" ht="18" customHeight="1">
      <c r="A56" s="335"/>
      <c r="B56" s="24" t="s">
        <v>37</v>
      </c>
      <c r="C56" s="136"/>
      <c r="D56" s="24">
        <f>MDS!$DC$24</f>
        <v>0</v>
      </c>
      <c r="E56" s="24">
        <f>MDS!$DD$24</f>
        <v>0</v>
      </c>
      <c r="F56" s="24">
        <f>MDS!$DE$24</f>
        <v>0</v>
      </c>
      <c r="G56" s="24">
        <f>MDS!$DF$24</f>
        <v>0</v>
      </c>
      <c r="H56" s="24">
        <f>MDS!$DG$24</f>
        <v>0</v>
      </c>
      <c r="I56" s="24">
        <f>MDS!$DH$24</f>
        <v>0</v>
      </c>
      <c r="J56" s="24">
        <f>MDS!$DI$24</f>
        <v>0</v>
      </c>
      <c r="K56" s="340"/>
    </row>
    <row r="57" spans="1:11" s="9" customFormat="1" ht="18" customHeight="1">
      <c r="A57" s="335" t="s">
        <v>42</v>
      </c>
      <c r="B57" s="24" t="s">
        <v>36</v>
      </c>
      <c r="C57" s="136"/>
      <c r="D57" s="24">
        <f>MDS!$DL$24</f>
        <v>5041</v>
      </c>
      <c r="E57" s="137"/>
      <c r="F57" s="24">
        <f>MDS!$DM$24</f>
        <v>5</v>
      </c>
      <c r="G57" s="24">
        <f>MDS!$DN$24</f>
        <v>17</v>
      </c>
      <c r="H57" s="24">
        <f>MDS!$DO$24</f>
        <v>111</v>
      </c>
      <c r="I57" s="137"/>
      <c r="J57" s="137"/>
      <c r="K57" s="340"/>
    </row>
    <row r="58" spans="1:11" s="3" customFormat="1" ht="18" customHeight="1">
      <c r="A58" s="335"/>
      <c r="B58" s="24" t="s">
        <v>37</v>
      </c>
      <c r="C58" s="136"/>
      <c r="D58" s="24">
        <f>MDS!$DQ$24</f>
        <v>461</v>
      </c>
      <c r="E58" s="24">
        <f>MDS!$DR$24</f>
        <v>1</v>
      </c>
      <c r="F58" s="24">
        <f>MDS!$DS$24</f>
        <v>0</v>
      </c>
      <c r="G58" s="24">
        <f>MDS!$DT$24</f>
        <v>2</v>
      </c>
      <c r="H58" s="24">
        <f>MDS!$DU$24</f>
        <v>1</v>
      </c>
      <c r="I58" s="24">
        <f>MDS!$DV$24</f>
        <v>15</v>
      </c>
      <c r="J58" s="24">
        <f>MDS!$DW$24</f>
        <v>240</v>
      </c>
      <c r="K58" s="340"/>
    </row>
    <row r="59" spans="1:11" s="3" customFormat="1" ht="18" customHeight="1">
      <c r="A59" s="335" t="s">
        <v>43</v>
      </c>
      <c r="B59" s="24" t="s">
        <v>36</v>
      </c>
      <c r="C59" s="136"/>
      <c r="D59" s="24">
        <f>MDS!$DZ$24</f>
        <v>209</v>
      </c>
      <c r="E59" s="137"/>
      <c r="F59" s="24">
        <f>MDS!$EA$24</f>
        <v>0</v>
      </c>
      <c r="G59" s="24">
        <f>MDS!$EB$24</f>
        <v>0</v>
      </c>
      <c r="H59" s="24">
        <f>MDS!$EC$24</f>
        <v>0</v>
      </c>
      <c r="I59" s="137"/>
      <c r="J59" s="137"/>
      <c r="K59" s="340"/>
    </row>
    <row r="60" spans="1:11" s="3" customFormat="1" ht="18" customHeight="1">
      <c r="A60" s="335"/>
      <c r="B60" s="24" t="s">
        <v>37</v>
      </c>
      <c r="C60" s="136"/>
      <c r="D60" s="24">
        <f>MDS!$ED$24</f>
        <v>37</v>
      </c>
      <c r="E60" s="24">
        <f>MDS!$EE$24</f>
        <v>37</v>
      </c>
      <c r="F60" s="24">
        <f>MDS!$EF$24</f>
        <v>0</v>
      </c>
      <c r="G60" s="24">
        <f>MDS!$EG$24</f>
        <v>0</v>
      </c>
      <c r="H60" s="24">
        <f>MDS!$EH$24</f>
        <v>0</v>
      </c>
      <c r="I60" s="24">
        <f>MDS!$EI$24</f>
        <v>0</v>
      </c>
      <c r="J60" s="24">
        <f>MDS!$EJ$24</f>
        <v>0</v>
      </c>
      <c r="K60" s="340"/>
    </row>
    <row r="61" spans="1:11" s="3" customFormat="1" ht="18" customHeight="1">
      <c r="A61" s="335" t="s">
        <v>44</v>
      </c>
      <c r="B61" s="24" t="s">
        <v>36</v>
      </c>
      <c r="C61" s="136"/>
      <c r="D61" s="24">
        <f>MDS!$EM$24</f>
        <v>0</v>
      </c>
      <c r="E61" s="24">
        <f>MDS!$EN$24</f>
        <v>0</v>
      </c>
      <c r="F61" s="24">
        <f>MDS!$EO$24</f>
        <v>0</v>
      </c>
      <c r="G61" s="24">
        <f>MDS!$EP$24</f>
        <v>0</v>
      </c>
      <c r="H61" s="24">
        <f>MDS!$EQ$24</f>
        <v>0</v>
      </c>
      <c r="I61" s="24">
        <f>MDS!$ER$24</f>
        <v>0</v>
      </c>
      <c r="J61" s="24">
        <f>MDS!$ES$24</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MDS!$EU$24</f>
        <v>0</v>
      </c>
      <c r="E63" s="24">
        <f>MDS!$EV$24</f>
        <v>0</v>
      </c>
      <c r="F63" s="24">
        <f>MDS!$EW$24</f>
        <v>0</v>
      </c>
      <c r="G63" s="24">
        <f>MDS!$EX$24</f>
        <v>0</v>
      </c>
      <c r="H63" s="24">
        <f>MDS!$EY$24</f>
        <v>0</v>
      </c>
      <c r="I63" s="24">
        <f>MDS!$EZ$24</f>
        <v>0</v>
      </c>
      <c r="J63" s="24">
        <f>MDS!$FA$24</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MDS!$FC$24</f>
        <v>0</v>
      </c>
      <c r="E65" s="24">
        <f>MDS!$FD$24</f>
        <v>0</v>
      </c>
      <c r="F65" s="24">
        <f>MDS!$FE$24</f>
        <v>0</v>
      </c>
      <c r="G65" s="24">
        <f>MDS!$FF$24</f>
        <v>0</v>
      </c>
      <c r="H65" s="24">
        <f>MDS!$FG$24</f>
        <v>0</v>
      </c>
      <c r="I65" s="24">
        <f>MDS!$FH$24</f>
        <v>0</v>
      </c>
      <c r="J65" s="24">
        <f>MDS!$FI$24</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MDS!$FK$24</f>
        <v>128</v>
      </c>
      <c r="E67" s="24">
        <f>MDS!$FL$24</f>
        <v>4</v>
      </c>
      <c r="F67" s="24">
        <f>MDS!$FM$24</f>
        <v>13</v>
      </c>
      <c r="G67" s="24">
        <f>MDS!$FN$24</f>
        <v>44</v>
      </c>
      <c r="H67" s="24">
        <f>MDS!$FO$24</f>
        <v>5</v>
      </c>
      <c r="I67" s="24">
        <f>MDS!$FP$24</f>
        <v>1</v>
      </c>
      <c r="J67" s="24">
        <f>MDS!$FQ$24</f>
        <v>9</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MDS!$FS$24</f>
        <v>0</v>
      </c>
      <c r="E69" s="24">
        <f>MDS!$FT$24</f>
        <v>0</v>
      </c>
      <c r="F69" s="24">
        <f>MDS!$FU$24</f>
        <v>0</v>
      </c>
      <c r="G69" s="24">
        <f>MDS!$FV$24</f>
        <v>0</v>
      </c>
      <c r="H69" s="24">
        <f>MDS!$FW$24</f>
        <v>0</v>
      </c>
      <c r="I69" s="24">
        <f>MDS!$FX$24</f>
        <v>0</v>
      </c>
      <c r="J69" s="24">
        <f>MDS!$FY$24</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MDS!$GA$24</f>
        <v>0</v>
      </c>
      <c r="E71" s="24">
        <f>MDS!$GB$24</f>
        <v>0</v>
      </c>
      <c r="F71" s="24">
        <f>MDS!$GC$24</f>
        <v>0</v>
      </c>
      <c r="G71" s="24">
        <f>MDS!$GD$24</f>
        <v>0</v>
      </c>
      <c r="H71" s="24">
        <f>MDS!$GE$24</f>
        <v>0</v>
      </c>
      <c r="I71" s="24">
        <f>MDS!$GF$24</f>
        <v>0</v>
      </c>
      <c r="J71" s="24">
        <f>MDS!$GG$24</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MDS!$GI$24</f>
        <v>68</v>
      </c>
      <c r="E73" s="24">
        <f>MDS!$GJ$24</f>
        <v>1</v>
      </c>
      <c r="F73" s="24">
        <f>MDS!$GK$24</f>
        <v>0</v>
      </c>
      <c r="G73" s="24">
        <f>MDS!$GL$24</f>
        <v>0</v>
      </c>
      <c r="H73" s="24">
        <f>MDS!$GM$24</f>
        <v>0</v>
      </c>
      <c r="I73" s="24">
        <f>MDS!$GN$24</f>
        <v>0</v>
      </c>
      <c r="J73" s="24">
        <f>MDS!$GO$24</f>
        <v>2</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MDS!$GQ$24</f>
        <v>216</v>
      </c>
      <c r="E75" s="24">
        <f>MDS!$GR$24</f>
        <v>7</v>
      </c>
      <c r="F75" s="24">
        <f>MDS!$GS$24</f>
        <v>18</v>
      </c>
      <c r="G75" s="24">
        <f>MDS!$GT$24</f>
        <v>65</v>
      </c>
      <c r="H75" s="24">
        <f>MDS!$GU$24</f>
        <v>9</v>
      </c>
      <c r="I75" s="24">
        <f>MDS!$GV$24</f>
        <v>2</v>
      </c>
      <c r="J75" s="24">
        <f>MDS!$GW$24</f>
        <v>7</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MDS!$GY$24</f>
        <v>380</v>
      </c>
      <c r="E77" s="24">
        <f>MDS!$GZ$24</f>
        <v>0</v>
      </c>
      <c r="F77" s="24">
        <f>MDS!$HA$24</f>
        <v>0</v>
      </c>
      <c r="G77" s="24">
        <f>MDS!$HB$24</f>
        <v>8</v>
      </c>
      <c r="H77" s="24">
        <f>MDS!$HC$24</f>
        <v>133</v>
      </c>
      <c r="I77" s="24">
        <f>MDS!$HD$24</f>
        <v>8</v>
      </c>
      <c r="J77" s="24">
        <f>MDS!$HE$24</f>
        <v>12</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MDS!$HG$24</f>
        <v>9</v>
      </c>
      <c r="E79" s="24">
        <f>MDS!$HH$24</f>
        <v>0</v>
      </c>
      <c r="F79" s="24">
        <f>MDS!$HI$24</f>
        <v>0</v>
      </c>
      <c r="G79" s="24">
        <f>MDS!$HJ$24</f>
        <v>0</v>
      </c>
      <c r="H79" s="24">
        <f>MDS!$HK$24</f>
        <v>1</v>
      </c>
      <c r="I79" s="24">
        <f>MDS!$HL$24</f>
        <v>114</v>
      </c>
      <c r="J79" s="24">
        <f>MDS!$HM$24</f>
        <v>278</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MDS!$HO$24</f>
        <v>0</v>
      </c>
      <c r="E81" s="24">
        <f>MDS!$HP$24</f>
        <v>0</v>
      </c>
      <c r="F81" s="24">
        <f>MDS!$HQ$24</f>
        <v>0</v>
      </c>
      <c r="G81" s="24">
        <f>MDS!$HR$24</f>
        <v>0</v>
      </c>
      <c r="H81" s="24">
        <f>MDS!$HS$24</f>
        <v>0</v>
      </c>
      <c r="I81" s="24">
        <f>MDS!$HT$24</f>
        <v>0</v>
      </c>
      <c r="J81" s="24">
        <f>MDS!$HU$24</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MDS!$HX$24</f>
        <v>10</v>
      </c>
      <c r="I83" s="137"/>
      <c r="J83" s="24">
        <f>MDS!$HZ$24</f>
        <v>49</v>
      </c>
      <c r="K83" s="340"/>
    </row>
    <row r="84" spans="1:11" s="3" customFormat="1" ht="25" customHeight="1">
      <c r="A84" s="350"/>
      <c r="B84" s="24" t="s">
        <v>37</v>
      </c>
      <c r="C84" s="136"/>
      <c r="D84" s="24">
        <f>MDS!$IA$24</f>
        <v>35</v>
      </c>
      <c r="E84" s="24">
        <f>MDS!$IB$24</f>
        <v>0</v>
      </c>
      <c r="F84" s="24">
        <f>MDS!$IC$24</f>
        <v>0</v>
      </c>
      <c r="G84" s="24">
        <f>MDS!$ID$24</f>
        <v>3</v>
      </c>
      <c r="H84" s="24">
        <f>MDS!$IE$24</f>
        <v>0</v>
      </c>
      <c r="I84" s="24">
        <f>MDS!$IF$24</f>
        <v>0</v>
      </c>
      <c r="J84" s="24">
        <f>MDS!$IG$24</f>
        <v>11</v>
      </c>
      <c r="K84" s="340"/>
    </row>
    <row r="85" spans="1:11">
      <c r="A85" s="140" t="s">
        <v>689</v>
      </c>
      <c r="B85" s="24" t="s">
        <v>36</v>
      </c>
      <c r="C85" s="136"/>
      <c r="D85" s="24">
        <f>MDS!$II$24</f>
        <v>6485</v>
      </c>
      <c r="E85" s="24">
        <f>MDS!$IJ$24</f>
        <v>9</v>
      </c>
      <c r="F85" s="24">
        <f>MDS!$IK$24</f>
        <v>25</v>
      </c>
      <c r="G85" s="24">
        <f>MDS!$IL$24</f>
        <v>110</v>
      </c>
      <c r="H85" s="24">
        <f>MDS!$IM$24</f>
        <v>154</v>
      </c>
      <c r="I85" s="24">
        <f>MDS!$IN$24</f>
        <v>140</v>
      </c>
      <c r="J85" s="24">
        <f>MDS!$IO$24</f>
        <v>583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IM_ER!$DX$25</f>
        <v>8</v>
      </c>
      <c r="C10" s="12">
        <f>IM_ER!$DY$25</f>
        <v>1</v>
      </c>
      <c r="D10" s="12">
        <f>IM_ER!$DZ$25</f>
        <v>7</v>
      </c>
      <c r="E10" s="12">
        <f>IM_ER!$EA$25</f>
        <v>0</v>
      </c>
      <c r="F10" s="12">
        <f>IM_ER!$EB$25</f>
        <v>0</v>
      </c>
      <c r="G10" s="12">
        <f>IM_ER!$EC$25</f>
        <v>0</v>
      </c>
      <c r="H10" s="22">
        <f>IFERROR(D10/(B10-F10),"")</f>
        <v>0.875</v>
      </c>
      <c r="I10" s="14"/>
      <c r="J10" s="14"/>
      <c r="K10" s="340"/>
    </row>
    <row r="11" spans="1:11" s="3" customFormat="1" ht="18" customHeight="1">
      <c r="A11" s="11" t="s">
        <v>8</v>
      </c>
      <c r="B11" s="12">
        <f>IM_ER!$FG$25</f>
        <v>6</v>
      </c>
      <c r="C11" s="12">
        <f>IM_ER!$FH$25</f>
        <v>0</v>
      </c>
      <c r="D11" s="12">
        <f>IM_ER!$FI$25</f>
        <v>5</v>
      </c>
      <c r="E11" s="12">
        <f>IM_ER!$FJ$25</f>
        <v>0</v>
      </c>
      <c r="F11" s="12">
        <f>IM_ER!$FK$25</f>
        <v>1</v>
      </c>
      <c r="G11" s="12">
        <f>IM_ER!$FL$25</f>
        <v>1</v>
      </c>
      <c r="H11" s="22">
        <f>IFERROR(D11/(B11-F11),"")</f>
        <v>1</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IM_ER!$EE$25</f>
        <v>0</v>
      </c>
      <c r="C14" s="12">
        <f>IM_ER!$EF$25</f>
        <v>0</v>
      </c>
      <c r="D14" s="12">
        <f>IM_ER!$EG$25</f>
        <v>0</v>
      </c>
      <c r="E14" s="12">
        <f>IM_ER!$EH$25</f>
        <v>0</v>
      </c>
      <c r="F14" s="12">
        <f>IM_ER!$EI$25</f>
        <v>0</v>
      </c>
      <c r="G14" s="12">
        <f>IM_ER!$EJ$25</f>
        <v>0</v>
      </c>
      <c r="H14" s="22" t="str">
        <f>IFERROR(D14/(B14-F14),"")</f>
        <v/>
      </c>
      <c r="I14" s="14"/>
      <c r="J14" s="14"/>
      <c r="K14" s="340"/>
    </row>
    <row r="15" spans="1:11" s="13" customFormat="1" ht="18" customHeight="1">
      <c r="A15" s="11" t="s">
        <v>8</v>
      </c>
      <c r="B15" s="12">
        <f>IM_ER!$FO$25</f>
        <v>0</v>
      </c>
      <c r="C15" s="12">
        <f>IM_ER!$FP$25</f>
        <v>0</v>
      </c>
      <c r="D15" s="12">
        <f>IM_ER!$FQ$25</f>
        <v>0</v>
      </c>
      <c r="E15" s="12">
        <f>IM_ER!$FR$25</f>
        <v>0</v>
      </c>
      <c r="F15" s="12">
        <f>IM_ER!$FS$25</f>
        <v>0</v>
      </c>
      <c r="G15" s="12">
        <f>IM_ER!$FT$25</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IM_ER!$EL$25</f>
        <v>0</v>
      </c>
      <c r="C18" s="12">
        <f>IM_ER!$EM$25</f>
        <v>0</v>
      </c>
      <c r="D18" s="12">
        <f>IM_ER!$EN$25</f>
        <v>0</v>
      </c>
      <c r="E18" s="12">
        <f>IM_ER!$EO$25</f>
        <v>0</v>
      </c>
      <c r="F18" s="12">
        <f>IM_ER!$EP$25</f>
        <v>0</v>
      </c>
      <c r="G18" s="12">
        <f>IM_ER!$EQ$25</f>
        <v>0</v>
      </c>
      <c r="H18" s="22" t="str">
        <f>IFERROR(D18/(B18-F18),"")</f>
        <v/>
      </c>
      <c r="I18" s="14"/>
      <c r="J18" s="14"/>
      <c r="K18" s="340"/>
    </row>
    <row r="19" spans="1:11" s="3" customFormat="1" ht="18" customHeight="1">
      <c r="A19" s="11" t="s">
        <v>8</v>
      </c>
      <c r="B19" s="12">
        <f>IM_ER!$FW$25</f>
        <v>0</v>
      </c>
      <c r="C19" s="12">
        <f>IM_ER!$FX$25</f>
        <v>0</v>
      </c>
      <c r="D19" s="12">
        <f>IM_ER!$FY$25</f>
        <v>0</v>
      </c>
      <c r="E19" s="12">
        <f>IM_ER!$FZ$25</f>
        <v>0</v>
      </c>
      <c r="F19" s="12">
        <f>IM_ER!$GA$25</f>
        <v>0</v>
      </c>
      <c r="G19" s="12">
        <f>IM_ER!$GB$25</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IM_ER!$ES$25</f>
        <v>0</v>
      </c>
      <c r="C22" s="12">
        <f>IM_ER!$ET$25</f>
        <v>0</v>
      </c>
      <c r="D22" s="12">
        <f>IM_ER!$EU$25</f>
        <v>0</v>
      </c>
      <c r="E22" s="12">
        <f>IM_ER!$EV$25</f>
        <v>0</v>
      </c>
      <c r="F22" s="12">
        <f>IM_ER!$EW$25</f>
        <v>0</v>
      </c>
      <c r="G22" s="12">
        <f>IM_ER!$EX$25</f>
        <v>0</v>
      </c>
      <c r="H22" s="22" t="str">
        <f>IFERROR(D22/(B22-F22),"")</f>
        <v/>
      </c>
      <c r="I22" s="14"/>
      <c r="J22" s="14"/>
      <c r="K22" s="340"/>
    </row>
    <row r="23" spans="1:11" s="9" customFormat="1" ht="18" customHeight="1">
      <c r="A23" s="11" t="s">
        <v>8</v>
      </c>
      <c r="B23" s="12">
        <f>IM_ER!$GE$25</f>
        <v>0</v>
      </c>
      <c r="C23" s="12">
        <f>IM_ER!$GF$25</f>
        <v>0</v>
      </c>
      <c r="D23" s="12">
        <f>IM_ER!$GG$25</f>
        <v>0</v>
      </c>
      <c r="E23" s="12">
        <f>IM_ER!$GH$25</f>
        <v>0</v>
      </c>
      <c r="F23" s="12">
        <f>IM_ER!$GI$25</f>
        <v>0</v>
      </c>
      <c r="G23" s="12">
        <f>IM_ER!$GJ$25</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IM_ER!$EZ$25</f>
        <v>8</v>
      </c>
      <c r="C26" s="12">
        <f>IM_ER!$FA$25</f>
        <v>1</v>
      </c>
      <c r="D26" s="12">
        <f>IM_ER!$FB$25</f>
        <v>7</v>
      </c>
      <c r="E26" s="12">
        <f>IM_ER!$FC$25</f>
        <v>0</v>
      </c>
      <c r="F26" s="12">
        <f>IM_ER!$FD$25</f>
        <v>0</v>
      </c>
      <c r="G26" s="12">
        <f>IM_ER!$FE$25</f>
        <v>0</v>
      </c>
      <c r="H26" s="22">
        <f>IFERROR(D26/(B26-F26),"")</f>
        <v>0.875</v>
      </c>
      <c r="I26" s="14"/>
      <c r="J26" s="14"/>
      <c r="K26" s="340"/>
    </row>
    <row r="27" spans="1:11" s="3" customFormat="1" ht="18" customHeight="1">
      <c r="A27" s="11" t="s">
        <v>8</v>
      </c>
      <c r="B27" s="12">
        <f>IM_ER!$GM$25</f>
        <v>6</v>
      </c>
      <c r="C27" s="12">
        <f>IM_ER!$GN$25</f>
        <v>0</v>
      </c>
      <c r="D27" s="12">
        <f>IM_ER!$GO$25</f>
        <v>5</v>
      </c>
      <c r="E27" s="12">
        <f>IM_ER!$GP$25</f>
        <v>0</v>
      </c>
      <c r="F27" s="12">
        <f>IM_ER!$GQ$25</f>
        <v>1</v>
      </c>
      <c r="G27" s="12">
        <f>IM_ER!$GR$25</f>
        <v>1</v>
      </c>
      <c r="H27" s="22">
        <f>IFERROR(D27/(B27-F27),"")</f>
        <v>1</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Coorte12Meses!$I$25</f>
        <v>5</v>
      </c>
      <c r="C30" s="12">
        <f>SUM(Coorte12Meses!$J$25,Coorte12Meses!$L$25)</f>
        <v>4</v>
      </c>
      <c r="D30" s="22">
        <f>IFERROR(C30/B30,"")</f>
        <v>0.8</v>
      </c>
      <c r="E30" s="14"/>
      <c r="F30" s="14"/>
      <c r="G30" s="14"/>
      <c r="H30" s="14"/>
      <c r="I30" s="14"/>
      <c r="J30" s="14"/>
      <c r="K30" s="340"/>
    </row>
    <row r="31" spans="1:11" s="3" customFormat="1" ht="18" customHeight="1">
      <c r="A31" s="11" t="s">
        <v>24</v>
      </c>
      <c r="B31" s="12">
        <f>Coorte12Meses!$X$25</f>
        <v>19</v>
      </c>
      <c r="C31" s="12">
        <f>SUM(Coorte12Meses!$Y$25,Coorte12Meses!$AA$25)</f>
        <v>16</v>
      </c>
      <c r="D31" s="22">
        <f>IFERROR(C31/B31,"")</f>
        <v>0.84210526315789469</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MDS!$G$25</f>
        <v>637</v>
      </c>
      <c r="E41" s="137"/>
      <c r="F41" s="24">
        <f>MDS!$H$25</f>
        <v>0</v>
      </c>
      <c r="G41" s="24">
        <f>MDS!$I$25</f>
        <v>4</v>
      </c>
      <c r="H41" s="24">
        <f>MDS!$J$25</f>
        <v>42</v>
      </c>
      <c r="I41" s="137"/>
      <c r="J41" s="137"/>
      <c r="K41" s="15"/>
    </row>
    <row r="42" spans="1:11" ht="29" customHeight="1">
      <c r="A42" s="140" t="s">
        <v>682</v>
      </c>
      <c r="B42" s="24" t="s">
        <v>36</v>
      </c>
      <c r="C42" s="136"/>
      <c r="D42" s="24">
        <f>MDS!$L$25</f>
        <v>108</v>
      </c>
      <c r="E42" s="24">
        <f>MDS!$M$25</f>
        <v>0</v>
      </c>
      <c r="F42" s="24">
        <f>MDS!$N$25</f>
        <v>0</v>
      </c>
      <c r="G42" s="24">
        <f>MDS!$O$25</f>
        <v>2</v>
      </c>
      <c r="H42" s="24">
        <f>MDS!$P$25</f>
        <v>5</v>
      </c>
      <c r="I42" s="24">
        <f>MDS!$Q$25</f>
        <v>0</v>
      </c>
      <c r="J42" s="24">
        <f>MDS!$R$25</f>
        <v>0</v>
      </c>
    </row>
    <row r="43" spans="1:11" ht="25" customHeight="1">
      <c r="A43" s="140" t="s">
        <v>683</v>
      </c>
      <c r="B43" s="24" t="s">
        <v>36</v>
      </c>
      <c r="C43" s="136"/>
      <c r="D43" s="24">
        <f>MDS!$T$25</f>
        <v>745</v>
      </c>
      <c r="E43" s="24">
        <f>MDS!$U$25</f>
        <v>0</v>
      </c>
      <c r="F43" s="24">
        <f>MDS!$V$25</f>
        <v>0</v>
      </c>
      <c r="G43" s="24">
        <f>MDS!$W$25</f>
        <v>6</v>
      </c>
      <c r="H43" s="24">
        <f>MDS!$X$25</f>
        <v>47</v>
      </c>
      <c r="I43" s="24">
        <f>MDS!$Y$25</f>
        <v>0</v>
      </c>
      <c r="J43" s="24">
        <f>MDS!$Z$25</f>
        <v>0</v>
      </c>
    </row>
    <row r="44" spans="1:11" ht="22" customHeight="1">
      <c r="A44" s="141" t="s">
        <v>684</v>
      </c>
      <c r="B44" s="24" t="s">
        <v>36</v>
      </c>
      <c r="C44" s="143"/>
      <c r="D44" s="142"/>
      <c r="E44" s="142"/>
      <c r="F44" s="142"/>
      <c r="G44" s="142"/>
      <c r="H44">
        <f>MDS!$AC$25</f>
        <v>0</v>
      </c>
      <c r="I44" s="142"/>
      <c r="J44">
        <f>MDS!$AB$25</f>
        <v>0</v>
      </c>
    </row>
    <row r="45" spans="1:11" s="9" customFormat="1" ht="23" customHeight="1">
      <c r="A45" s="342" t="s">
        <v>34</v>
      </c>
      <c r="B45" s="24" t="s">
        <v>36</v>
      </c>
      <c r="C45" s="136"/>
      <c r="D45" s="24">
        <f>MDS!$AE$25</f>
        <v>675</v>
      </c>
      <c r="E45" s="24">
        <f>MDS!$AF$25</f>
        <v>629</v>
      </c>
      <c r="F45" s="24">
        <f>MDS!$AG$25</f>
        <v>0</v>
      </c>
      <c r="G45" s="24">
        <f>MDS!$AH$25</f>
        <v>4</v>
      </c>
      <c r="H45" s="24">
        <f>MDS!$AI$25</f>
        <v>42</v>
      </c>
      <c r="I45" s="137"/>
      <c r="J45" s="137"/>
      <c r="K45" s="15"/>
    </row>
    <row r="46" spans="1:11" s="9" customFormat="1" ht="23" customHeight="1">
      <c r="A46" s="343"/>
      <c r="B46" s="24" t="s">
        <v>37</v>
      </c>
      <c r="C46" s="136"/>
      <c r="D46" s="24">
        <f>MDS!$AK$25</f>
        <v>76</v>
      </c>
      <c r="E46" s="24">
        <f>MDS!$AL$25</f>
        <v>0</v>
      </c>
      <c r="F46" s="24">
        <f>MDS!$AM$25</f>
        <v>0</v>
      </c>
      <c r="G46" s="24">
        <f>MDS!$AN$25</f>
        <v>1</v>
      </c>
      <c r="H46" s="24">
        <f>MDS!$AO$25</f>
        <v>5</v>
      </c>
      <c r="I46" s="24">
        <f>MDS!$AP$25</f>
        <v>0</v>
      </c>
      <c r="J46" s="24">
        <f>MDS!$AQ$25</f>
        <v>0</v>
      </c>
      <c r="K46" s="15"/>
    </row>
    <row r="47" spans="1:11" s="9" customFormat="1" ht="21" customHeight="1">
      <c r="A47" s="335" t="s">
        <v>35</v>
      </c>
      <c r="B47" s="24" t="s">
        <v>36</v>
      </c>
      <c r="C47" s="136"/>
      <c r="D47" s="24">
        <f>MDS!$AT$25</f>
        <v>626</v>
      </c>
      <c r="E47" s="137"/>
      <c r="F47" s="24">
        <f>MDS!$AU$25</f>
        <v>0</v>
      </c>
      <c r="G47" s="24">
        <f>MDS!$AV$25</f>
        <v>4</v>
      </c>
      <c r="H47" s="24">
        <f>MDS!$AW$25</f>
        <v>42</v>
      </c>
      <c r="I47" s="137"/>
      <c r="J47" s="137"/>
      <c r="K47" s="15"/>
    </row>
    <row r="48" spans="1:11" s="9" customFormat="1" ht="24.5" customHeight="1">
      <c r="A48" s="335"/>
      <c r="B48" s="24" t="s">
        <v>37</v>
      </c>
      <c r="C48" s="136"/>
      <c r="D48" s="24">
        <f>MDS!$AY$25</f>
        <v>75</v>
      </c>
      <c r="E48" s="24">
        <f>MDS!$AZ$25</f>
        <v>0</v>
      </c>
      <c r="F48" s="24">
        <f>MDS!$BA$25</f>
        <v>0</v>
      </c>
      <c r="G48" s="24">
        <f>MDS!$BB$25</f>
        <v>1</v>
      </c>
      <c r="H48" s="24">
        <f>MDS!$BC$25</f>
        <v>5</v>
      </c>
      <c r="I48" s="24">
        <f>MDS!$BD$25</f>
        <v>0</v>
      </c>
      <c r="J48" s="24">
        <f>MDS!$BE$25</f>
        <v>0</v>
      </c>
      <c r="K48" s="15"/>
    </row>
    <row r="49" spans="1:11" s="3" customFormat="1" ht="18" customHeight="1">
      <c r="A49" s="335" t="s">
        <v>38</v>
      </c>
      <c r="B49" s="24" t="s">
        <v>36</v>
      </c>
      <c r="C49" s="136"/>
      <c r="D49" s="24">
        <f>MDS!$BH$25</f>
        <v>0</v>
      </c>
      <c r="E49" s="137"/>
      <c r="F49" s="24">
        <f>MDS!$BI$25</f>
        <v>0</v>
      </c>
      <c r="G49" s="24">
        <f>MDS!$BJ$25</f>
        <v>0</v>
      </c>
      <c r="H49" s="24">
        <f>MDS!$BK$25</f>
        <v>0</v>
      </c>
      <c r="I49" s="137"/>
      <c r="J49" s="137"/>
      <c r="K49" s="15"/>
    </row>
    <row r="50" spans="1:11" s="3" customFormat="1" ht="18" customHeight="1">
      <c r="A50" s="335"/>
      <c r="B50" s="24" t="s">
        <v>37</v>
      </c>
      <c r="C50" s="136"/>
      <c r="D50" s="24">
        <f>MDS!$BM$25</f>
        <v>1</v>
      </c>
      <c r="E50" s="24">
        <f>MDS!$BN$25</f>
        <v>0</v>
      </c>
      <c r="F50" s="24">
        <f>MDS!$BO$25</f>
        <v>0</v>
      </c>
      <c r="G50" s="24">
        <f>MDS!$BP$25</f>
        <v>0</v>
      </c>
      <c r="H50" s="24">
        <f>MDS!$BQ$25</f>
        <v>0</v>
      </c>
      <c r="I50" s="24">
        <f>MDS!$BR$25</f>
        <v>0</v>
      </c>
      <c r="J50" s="24">
        <f>MDS!$BS$25</f>
        <v>0</v>
      </c>
      <c r="K50" s="15"/>
    </row>
    <row r="51" spans="1:11" s="3" customFormat="1" ht="18" customHeight="1">
      <c r="A51" s="335" t="s">
        <v>39</v>
      </c>
      <c r="B51" s="24" t="s">
        <v>36</v>
      </c>
      <c r="C51" s="136"/>
      <c r="D51" s="24">
        <f>MDS!$BV$25</f>
        <v>0</v>
      </c>
      <c r="E51" s="137"/>
      <c r="F51" s="24">
        <f>MDS!$BW$25</f>
        <v>0</v>
      </c>
      <c r="G51" s="24">
        <f>MDS!$BX$25</f>
        <v>0</v>
      </c>
      <c r="H51" s="24">
        <f>MDS!$BY$25</f>
        <v>0</v>
      </c>
      <c r="I51" s="137"/>
      <c r="J51" s="137"/>
      <c r="K51" s="15"/>
    </row>
    <row r="52" spans="1:11" s="3" customFormat="1" ht="18" customHeight="1">
      <c r="A52" s="335"/>
      <c r="B52" s="24" t="s">
        <v>37</v>
      </c>
      <c r="C52" s="136"/>
      <c r="D52" s="24">
        <f>MDS!$CA$25</f>
        <v>0</v>
      </c>
      <c r="E52" s="24">
        <f>MDS!$CB$25</f>
        <v>0</v>
      </c>
      <c r="F52" s="24">
        <f>MDS!$CC$25</f>
        <v>0</v>
      </c>
      <c r="G52" s="24">
        <f>MDS!$CD$25</f>
        <v>0</v>
      </c>
      <c r="H52" s="24">
        <f>MDS!$CE$25</f>
        <v>0</v>
      </c>
      <c r="I52" s="24">
        <f>MDS!$CF$25</f>
        <v>0</v>
      </c>
      <c r="J52" s="24">
        <f>MDS!$CG$25</f>
        <v>0</v>
      </c>
      <c r="K52" s="15"/>
    </row>
    <row r="53" spans="1:11" s="3" customFormat="1" ht="18" customHeight="1">
      <c r="A53" s="335" t="s">
        <v>40</v>
      </c>
      <c r="B53" s="24" t="s">
        <v>36</v>
      </c>
      <c r="C53" s="136"/>
      <c r="D53" s="24">
        <f>MDS!$CJ$25</f>
        <v>0</v>
      </c>
      <c r="E53" s="137"/>
      <c r="F53" s="24">
        <f>MDS!$CK$25</f>
        <v>0</v>
      </c>
      <c r="G53" s="24">
        <f>MDS!$CL$25</f>
        <v>0</v>
      </c>
      <c r="H53" s="24">
        <f>MDS!$CM$25</f>
        <v>0</v>
      </c>
      <c r="I53" s="137"/>
      <c r="J53" s="137"/>
      <c r="K53" s="340" t="str">
        <f>MDS!$B$25</f>
        <v>Infulene HPsi</v>
      </c>
    </row>
    <row r="54" spans="1:11" s="3" customFormat="1" ht="18" customHeight="1">
      <c r="A54" s="335"/>
      <c r="B54" s="24" t="s">
        <v>37</v>
      </c>
      <c r="C54" s="136"/>
      <c r="D54" s="24">
        <f>MDS!$CO$25</f>
        <v>0</v>
      </c>
      <c r="E54" s="24">
        <f>MDS!$CP$25</f>
        <v>0</v>
      </c>
      <c r="F54" s="24">
        <f>MDS!$CQ$25</f>
        <v>0</v>
      </c>
      <c r="G54" s="24">
        <f>MDS!$CR$25</f>
        <v>0</v>
      </c>
      <c r="H54" s="24">
        <f>MDS!$CS$25</f>
        <v>0</v>
      </c>
      <c r="I54" s="24">
        <f>MDS!$CT$25</f>
        <v>0</v>
      </c>
      <c r="J54" s="24">
        <f>MDS!$CU$25</f>
        <v>0</v>
      </c>
      <c r="K54" s="340"/>
    </row>
    <row r="55" spans="1:11" s="9" customFormat="1" ht="18" customHeight="1">
      <c r="A55" s="335" t="s">
        <v>41</v>
      </c>
      <c r="B55" s="24" t="s">
        <v>36</v>
      </c>
      <c r="C55" s="136"/>
      <c r="D55" s="24">
        <f>MDS!$CX$25</f>
        <v>0</v>
      </c>
      <c r="E55" s="137"/>
      <c r="F55" s="24">
        <f>MDS!$CY$25</f>
        <v>0</v>
      </c>
      <c r="G55" s="24">
        <f>MDS!$CZ$25</f>
        <v>0</v>
      </c>
      <c r="H55" s="24">
        <f>MDS!$DA$25</f>
        <v>0</v>
      </c>
      <c r="I55" s="137"/>
      <c r="J55" s="137"/>
      <c r="K55" s="340"/>
    </row>
    <row r="56" spans="1:11" s="9" customFormat="1" ht="18" customHeight="1">
      <c r="A56" s="335"/>
      <c r="B56" s="24" t="s">
        <v>37</v>
      </c>
      <c r="C56" s="136"/>
      <c r="D56" s="24">
        <f>MDS!$DC$25</f>
        <v>0</v>
      </c>
      <c r="E56" s="24">
        <f>MDS!$DD$25</f>
        <v>0</v>
      </c>
      <c r="F56" s="24">
        <f>MDS!$DE$25</f>
        <v>0</v>
      </c>
      <c r="G56" s="24">
        <f>MDS!$DF$25</f>
        <v>0</v>
      </c>
      <c r="H56" s="24">
        <f>MDS!$DG$25</f>
        <v>0</v>
      </c>
      <c r="I56" s="24">
        <f>MDS!$DH$25</f>
        <v>0</v>
      </c>
      <c r="J56" s="24">
        <f>MDS!$DI$25</f>
        <v>0</v>
      </c>
      <c r="K56" s="340"/>
    </row>
    <row r="57" spans="1:11" s="9" customFormat="1" ht="18" customHeight="1">
      <c r="A57" s="335" t="s">
        <v>42</v>
      </c>
      <c r="B57" s="24" t="s">
        <v>36</v>
      </c>
      <c r="C57" s="136"/>
      <c r="D57" s="24">
        <f>MDS!$DL$25</f>
        <v>584</v>
      </c>
      <c r="E57" s="137"/>
      <c r="F57" s="24">
        <f>MDS!$DM$25</f>
        <v>0</v>
      </c>
      <c r="G57" s="24">
        <f>MDS!$DN$25</f>
        <v>3</v>
      </c>
      <c r="H57" s="24">
        <f>MDS!$DO$25</f>
        <v>38</v>
      </c>
      <c r="I57" s="137"/>
      <c r="J57" s="137"/>
      <c r="K57" s="340"/>
    </row>
    <row r="58" spans="1:11" s="3" customFormat="1" ht="18" customHeight="1">
      <c r="A58" s="335"/>
      <c r="B58" s="24" t="s">
        <v>37</v>
      </c>
      <c r="C58" s="136"/>
      <c r="D58" s="24">
        <f>MDS!$DQ$25</f>
        <v>50</v>
      </c>
      <c r="E58" s="24">
        <f>MDS!$DR$25</f>
        <v>0</v>
      </c>
      <c r="F58" s="24">
        <f>MDS!$DS$25</f>
        <v>0</v>
      </c>
      <c r="G58" s="24">
        <f>MDS!$DT$25</f>
        <v>0</v>
      </c>
      <c r="H58" s="24">
        <f>MDS!$DU$25</f>
        <v>4</v>
      </c>
      <c r="I58" s="24">
        <f>MDS!$DV$25</f>
        <v>0</v>
      </c>
      <c r="J58" s="24">
        <f>MDS!$DW$25</f>
        <v>0</v>
      </c>
      <c r="K58" s="340"/>
    </row>
    <row r="59" spans="1:11" s="3" customFormat="1" ht="18" customHeight="1">
      <c r="A59" s="335" t="s">
        <v>43</v>
      </c>
      <c r="B59" s="24" t="s">
        <v>36</v>
      </c>
      <c r="C59" s="136"/>
      <c r="D59" s="24">
        <f>MDS!$DZ$25</f>
        <v>0</v>
      </c>
      <c r="E59" s="137"/>
      <c r="F59" s="24">
        <f>MDS!$EA$25</f>
        <v>0</v>
      </c>
      <c r="G59" s="24">
        <f>MDS!$EB$25</f>
        <v>0</v>
      </c>
      <c r="H59" s="24">
        <f>MDS!$EC$25</f>
        <v>0</v>
      </c>
      <c r="I59" s="137"/>
      <c r="J59" s="137"/>
      <c r="K59" s="340"/>
    </row>
    <row r="60" spans="1:11" s="3" customFormat="1" ht="18" customHeight="1">
      <c r="A60" s="335"/>
      <c r="B60" s="24" t="s">
        <v>37</v>
      </c>
      <c r="C60" s="136"/>
      <c r="D60" s="24">
        <f>MDS!$ED$25</f>
        <v>0</v>
      </c>
      <c r="E60" s="24">
        <f>MDS!$EE$25</f>
        <v>0</v>
      </c>
      <c r="F60" s="24">
        <f>MDS!$EF$25</f>
        <v>0</v>
      </c>
      <c r="G60" s="24">
        <f>MDS!$EG$25</f>
        <v>0</v>
      </c>
      <c r="H60" s="24">
        <f>MDS!$EH$25</f>
        <v>0</v>
      </c>
      <c r="I60" s="24">
        <f>MDS!$EI$25</f>
        <v>0</v>
      </c>
      <c r="J60" s="24">
        <f>MDS!$EJ$25</f>
        <v>0</v>
      </c>
      <c r="K60" s="340"/>
    </row>
    <row r="61" spans="1:11" s="3" customFormat="1" ht="18" customHeight="1">
      <c r="A61" s="335" t="s">
        <v>44</v>
      </c>
      <c r="B61" s="24" t="s">
        <v>36</v>
      </c>
      <c r="C61" s="136"/>
      <c r="D61" s="24">
        <f>MDS!$EM$25</f>
        <v>0</v>
      </c>
      <c r="E61" s="24">
        <f>MDS!$EN$25</f>
        <v>0</v>
      </c>
      <c r="F61" s="24">
        <f>MDS!$EO$25</f>
        <v>0</v>
      </c>
      <c r="G61" s="24">
        <f>MDS!$EP$25</f>
        <v>0</v>
      </c>
      <c r="H61" s="24">
        <f>MDS!$EQ$25</f>
        <v>0</v>
      </c>
      <c r="I61" s="24">
        <f>MDS!$ER$25</f>
        <v>0</v>
      </c>
      <c r="J61" s="24">
        <f>MDS!$ES$25</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MDS!$EU$25</f>
        <v>0</v>
      </c>
      <c r="E63" s="24">
        <f>MDS!$EV$25</f>
        <v>0</v>
      </c>
      <c r="F63" s="24">
        <f>MDS!$EW$25</f>
        <v>0</v>
      </c>
      <c r="G63" s="24">
        <f>MDS!$EX$25</f>
        <v>0</v>
      </c>
      <c r="H63" s="24">
        <f>MDS!$EY$25</f>
        <v>0</v>
      </c>
      <c r="I63" s="24">
        <f>MDS!$EZ$25</f>
        <v>0</v>
      </c>
      <c r="J63" s="24">
        <f>MDS!$FA$25</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MDS!$FC$25</f>
        <v>0</v>
      </c>
      <c r="E65" s="24">
        <f>MDS!$FD$25</f>
        <v>0</v>
      </c>
      <c r="F65" s="24">
        <f>MDS!$FE$25</f>
        <v>0</v>
      </c>
      <c r="G65" s="24">
        <f>MDS!$FF$25</f>
        <v>0</v>
      </c>
      <c r="H65" s="24">
        <f>MDS!$FG$25</f>
        <v>0</v>
      </c>
      <c r="I65" s="24">
        <f>MDS!$FH$25</f>
        <v>0</v>
      </c>
      <c r="J65" s="24">
        <f>MDS!$FI$25</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MDS!$FK$25</f>
        <v>41</v>
      </c>
      <c r="E67" s="24">
        <f>MDS!$FL$25</f>
        <v>0</v>
      </c>
      <c r="F67" s="24">
        <f>MDS!$FM$25</f>
        <v>0</v>
      </c>
      <c r="G67" s="24">
        <f>MDS!$FN$25</f>
        <v>1</v>
      </c>
      <c r="H67" s="24">
        <f>MDS!$FO$25</f>
        <v>5</v>
      </c>
      <c r="I67" s="24">
        <f>MDS!$FP$25</f>
        <v>0</v>
      </c>
      <c r="J67" s="24">
        <f>MDS!$FQ$25</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MDS!$FS$25</f>
        <v>0</v>
      </c>
      <c r="E69" s="24">
        <f>MDS!$FT$25</f>
        <v>0</v>
      </c>
      <c r="F69" s="24">
        <f>MDS!$FU$25</f>
        <v>0</v>
      </c>
      <c r="G69" s="24">
        <f>MDS!$FV$25</f>
        <v>0</v>
      </c>
      <c r="H69" s="24">
        <f>MDS!$FW$25</f>
        <v>0</v>
      </c>
      <c r="I69" s="24">
        <f>MDS!$FX$25</f>
        <v>0</v>
      </c>
      <c r="J69" s="24">
        <f>MDS!$FY$25</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MDS!$GA$25</f>
        <v>0</v>
      </c>
      <c r="E71" s="24">
        <f>MDS!$GB$25</f>
        <v>0</v>
      </c>
      <c r="F71" s="24">
        <f>MDS!$GC$25</f>
        <v>0</v>
      </c>
      <c r="G71" s="24">
        <f>MDS!$GD$25</f>
        <v>0</v>
      </c>
      <c r="H71" s="24">
        <f>MDS!$GE$25</f>
        <v>0</v>
      </c>
      <c r="I71" s="24">
        <f>MDS!$GF$25</f>
        <v>0</v>
      </c>
      <c r="J71" s="24">
        <f>MDS!$GG$25</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MDS!$GI$25</f>
        <v>0</v>
      </c>
      <c r="E73" s="24">
        <f>MDS!$GJ$25</f>
        <v>0</v>
      </c>
      <c r="F73" s="24">
        <f>MDS!$GK$25</f>
        <v>0</v>
      </c>
      <c r="G73" s="24">
        <f>MDS!$GL$25</f>
        <v>0</v>
      </c>
      <c r="H73" s="24">
        <f>MDS!$GM$25</f>
        <v>0</v>
      </c>
      <c r="I73" s="24">
        <f>MDS!$GN$25</f>
        <v>0</v>
      </c>
      <c r="J73" s="24">
        <f>MDS!$GO$25</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MDS!$GQ$25</f>
        <v>0</v>
      </c>
      <c r="E75" s="24">
        <f>MDS!$GR$25</f>
        <v>0</v>
      </c>
      <c r="F75" s="24">
        <f>MDS!$GS$25</f>
        <v>0</v>
      </c>
      <c r="G75" s="24">
        <f>MDS!$GT$25</f>
        <v>0</v>
      </c>
      <c r="H75" s="24">
        <f>MDS!$GU$25</f>
        <v>0</v>
      </c>
      <c r="I75" s="24">
        <f>MDS!$GV$25</f>
        <v>0</v>
      </c>
      <c r="J75" s="24">
        <f>MDS!$GW$25</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MDS!$GY$25</f>
        <v>0</v>
      </c>
      <c r="E77" s="24">
        <f>MDS!$GZ$25</f>
        <v>0</v>
      </c>
      <c r="F77" s="24">
        <f>MDS!$HA$25</f>
        <v>0</v>
      </c>
      <c r="G77" s="24">
        <f>MDS!$HB$25</f>
        <v>0</v>
      </c>
      <c r="H77" s="24">
        <f>MDS!$HC$25</f>
        <v>0</v>
      </c>
      <c r="I77" s="24">
        <f>MDS!$HD$25</f>
        <v>0</v>
      </c>
      <c r="J77" s="24">
        <f>MDS!$HE$25</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MDS!$HG$25</f>
        <v>0</v>
      </c>
      <c r="E79" s="24">
        <f>MDS!$HH$25</f>
        <v>0</v>
      </c>
      <c r="F79" s="24">
        <f>MDS!$HI$25</f>
        <v>0</v>
      </c>
      <c r="G79" s="24">
        <f>MDS!$HJ$25</f>
        <v>0</v>
      </c>
      <c r="H79" s="24">
        <f>MDS!$HK$25</f>
        <v>0</v>
      </c>
      <c r="I79" s="24">
        <f>MDS!$HL$25</f>
        <v>0</v>
      </c>
      <c r="J79" s="24">
        <f>MDS!$HM$25</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MDS!$HO$25</f>
        <v>0</v>
      </c>
      <c r="E81" s="24">
        <f>MDS!$HP$25</f>
        <v>0</v>
      </c>
      <c r="F81" s="24">
        <f>MDS!$HQ$25</f>
        <v>0</v>
      </c>
      <c r="G81" s="24">
        <f>MDS!$HR$25</f>
        <v>0</v>
      </c>
      <c r="H81" s="24">
        <f>MDS!$HS$25</f>
        <v>0</v>
      </c>
      <c r="I81" s="24">
        <f>MDS!$HT$25</f>
        <v>0</v>
      </c>
      <c r="J81" s="24">
        <f>MDS!$HU$25</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MDS!$HX$25</f>
        <v>0</v>
      </c>
      <c r="I83" s="137"/>
      <c r="J83" s="24">
        <f>MDS!$HZ$25</f>
        <v>0</v>
      </c>
      <c r="K83" s="340"/>
    </row>
    <row r="84" spans="1:11" s="3" customFormat="1" ht="25" customHeight="1">
      <c r="A84" s="350"/>
      <c r="B84" s="24" t="s">
        <v>37</v>
      </c>
      <c r="C84" s="136"/>
      <c r="D84" s="24">
        <f>MDS!$IA$25</f>
        <v>0</v>
      </c>
      <c r="E84" s="24">
        <f>MDS!$IB$25</f>
        <v>0</v>
      </c>
      <c r="F84" s="24">
        <f>MDS!$IC$25</f>
        <v>0</v>
      </c>
      <c r="G84" s="24">
        <f>MDS!$ID$25</f>
        <v>0</v>
      </c>
      <c r="H84" s="24">
        <f>MDS!$IE$25</f>
        <v>0</v>
      </c>
      <c r="I84" s="24">
        <f>MDS!$IF$25</f>
        <v>0</v>
      </c>
      <c r="J84" s="24">
        <f>MDS!$IG$25</f>
        <v>0</v>
      </c>
      <c r="K84" s="340"/>
    </row>
    <row r="85" spans="1:11">
      <c r="A85" s="140" t="s">
        <v>689</v>
      </c>
      <c r="B85" s="24" t="s">
        <v>36</v>
      </c>
      <c r="C85" s="136"/>
      <c r="D85" s="24">
        <f>MDS!$II$25</f>
        <v>708</v>
      </c>
      <c r="E85" s="24">
        <f>MDS!$IJ$25</f>
        <v>0</v>
      </c>
      <c r="F85" s="24">
        <f>MDS!$IK$25</f>
        <v>0</v>
      </c>
      <c r="G85" s="24">
        <f>MDS!$IL$25</f>
        <v>6</v>
      </c>
      <c r="H85" s="24">
        <f>MDS!$IM$25</f>
        <v>47</v>
      </c>
      <c r="I85" s="24">
        <f>MDS!$IN$25</f>
        <v>0</v>
      </c>
      <c r="J85" s="24">
        <f>MDS!$IO$25</f>
        <v>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IM_ER!$DX$26</f>
        <v>22</v>
      </c>
      <c r="C10" s="12">
        <f>IM_ER!$DY$26</f>
        <v>2</v>
      </c>
      <c r="D10" s="12">
        <f>IM_ER!$DZ$26</f>
        <v>16</v>
      </c>
      <c r="E10" s="12">
        <f>IM_ER!$EA$26</f>
        <v>0</v>
      </c>
      <c r="F10" s="12">
        <f>IM_ER!$EB$26</f>
        <v>4</v>
      </c>
      <c r="G10" s="12">
        <f>IM_ER!$EC$26</f>
        <v>0</v>
      </c>
      <c r="H10" s="22">
        <f>IFERROR(D10/(B10-F10),"")</f>
        <v>0.88888888888888884</v>
      </c>
      <c r="I10" s="14"/>
      <c r="J10" s="14"/>
      <c r="K10" s="340"/>
    </row>
    <row r="11" spans="1:11" s="3" customFormat="1" ht="18" customHeight="1">
      <c r="A11" s="11" t="s">
        <v>8</v>
      </c>
      <c r="B11" s="12">
        <f>IM_ER!$FG$26</f>
        <v>23</v>
      </c>
      <c r="C11" s="12">
        <f>IM_ER!$FH$26</f>
        <v>1</v>
      </c>
      <c r="D11" s="12">
        <f>IM_ER!$FI$26</f>
        <v>14</v>
      </c>
      <c r="E11" s="12">
        <f>IM_ER!$FJ$26</f>
        <v>0</v>
      </c>
      <c r="F11" s="12">
        <f>IM_ER!$FK$26</f>
        <v>1</v>
      </c>
      <c r="G11" s="12">
        <f>IM_ER!$FL$26</f>
        <v>8</v>
      </c>
      <c r="H11" s="22">
        <f>IFERROR(D11/(B11-F11),"")</f>
        <v>0.63636363636363635</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IM_ER!$EE$26</f>
        <v>3</v>
      </c>
      <c r="C14" s="12">
        <f>IM_ER!$EF$26</f>
        <v>0</v>
      </c>
      <c r="D14" s="12">
        <f>IM_ER!$EG$26</f>
        <v>3</v>
      </c>
      <c r="E14" s="12">
        <f>IM_ER!$EH$26</f>
        <v>0</v>
      </c>
      <c r="F14" s="12">
        <f>IM_ER!$EI$26</f>
        <v>0</v>
      </c>
      <c r="G14" s="12">
        <f>IM_ER!$EJ$26</f>
        <v>0</v>
      </c>
      <c r="H14" s="22">
        <f>IFERROR(D14/(B14-F14),"")</f>
        <v>1</v>
      </c>
      <c r="I14" s="14"/>
      <c r="J14" s="14"/>
      <c r="K14" s="340"/>
    </row>
    <row r="15" spans="1:11" s="13" customFormat="1" ht="18" customHeight="1">
      <c r="A15" s="11" t="s">
        <v>8</v>
      </c>
      <c r="B15" s="12">
        <f>IM_ER!$FO$26</f>
        <v>0</v>
      </c>
      <c r="C15" s="12">
        <f>IM_ER!$FP$26</f>
        <v>0</v>
      </c>
      <c r="D15" s="12">
        <f>IM_ER!$FQ$26</f>
        <v>0</v>
      </c>
      <c r="E15" s="12">
        <f>IM_ER!$FR$26</f>
        <v>0</v>
      </c>
      <c r="F15" s="12">
        <f>IM_ER!$FS$26</f>
        <v>0</v>
      </c>
      <c r="G15" s="12">
        <f>IM_ER!$FT$26</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IM_ER!$EL$26</f>
        <v>0</v>
      </c>
      <c r="C18" s="12">
        <f>IM_ER!$EM$26</f>
        <v>0</v>
      </c>
      <c r="D18" s="12">
        <f>IM_ER!$EN$26</f>
        <v>0</v>
      </c>
      <c r="E18" s="12">
        <f>IM_ER!$EO$26</f>
        <v>0</v>
      </c>
      <c r="F18" s="12">
        <f>IM_ER!$EP$26</f>
        <v>0</v>
      </c>
      <c r="G18" s="12">
        <f>IM_ER!$EQ$26</f>
        <v>0</v>
      </c>
      <c r="H18" s="22" t="str">
        <f>IFERROR(D18/(B18-F18),"")</f>
        <v/>
      </c>
      <c r="I18" s="14"/>
      <c r="J18" s="14"/>
      <c r="K18" s="340"/>
    </row>
    <row r="19" spans="1:11" s="3" customFormat="1" ht="18" customHeight="1">
      <c r="A19" s="11" t="s">
        <v>8</v>
      </c>
      <c r="B19" s="12">
        <f>IM_ER!$FW$26</f>
        <v>0</v>
      </c>
      <c r="C19" s="12">
        <f>IM_ER!$FX$26</f>
        <v>0</v>
      </c>
      <c r="D19" s="12">
        <f>IM_ER!$FY$26</f>
        <v>0</v>
      </c>
      <c r="E19" s="12">
        <f>IM_ER!$FZ$26</f>
        <v>0</v>
      </c>
      <c r="F19" s="12">
        <f>IM_ER!$GA$26</f>
        <v>0</v>
      </c>
      <c r="G19" s="12">
        <f>IM_ER!$GB$26</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IM_ER!$ES$26</f>
        <v>1</v>
      </c>
      <c r="C22" s="12">
        <f>IM_ER!$ET$26</f>
        <v>1</v>
      </c>
      <c r="D22" s="12">
        <f>IM_ER!$EU$26</f>
        <v>0</v>
      </c>
      <c r="E22" s="12">
        <f>IM_ER!$EV$26</f>
        <v>0</v>
      </c>
      <c r="F22" s="12">
        <f>IM_ER!$EW$26</f>
        <v>0</v>
      </c>
      <c r="G22" s="12">
        <f>IM_ER!$EX$26</f>
        <v>0</v>
      </c>
      <c r="H22" s="22">
        <f>IFERROR(D22/(B22-F22),"")</f>
        <v>0</v>
      </c>
      <c r="I22" s="14"/>
      <c r="J22" s="14"/>
      <c r="K22" s="340"/>
    </row>
    <row r="23" spans="1:11" s="9" customFormat="1" ht="18" customHeight="1">
      <c r="A23" s="11" t="s">
        <v>8</v>
      </c>
      <c r="B23" s="12">
        <f>IM_ER!$GE$26</f>
        <v>1</v>
      </c>
      <c r="C23" s="12">
        <f>IM_ER!$GF$26</f>
        <v>0</v>
      </c>
      <c r="D23" s="12">
        <f>IM_ER!$GG$26</f>
        <v>1</v>
      </c>
      <c r="E23" s="12">
        <f>IM_ER!$GH$26</f>
        <v>0</v>
      </c>
      <c r="F23" s="12">
        <f>IM_ER!$GI$26</f>
        <v>0</v>
      </c>
      <c r="G23" s="12">
        <f>IM_ER!$GJ$26</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IM_ER!$EZ$26</f>
        <v>18</v>
      </c>
      <c r="C26" s="12">
        <f>IM_ER!$FA$26</f>
        <v>1</v>
      </c>
      <c r="D26" s="12">
        <f>IM_ER!$FB$26</f>
        <v>13</v>
      </c>
      <c r="E26" s="12">
        <f>IM_ER!$FC$26</f>
        <v>0</v>
      </c>
      <c r="F26" s="12">
        <f>IM_ER!$FD$26</f>
        <v>4</v>
      </c>
      <c r="G26" s="12">
        <f>IM_ER!$FE$26</f>
        <v>0</v>
      </c>
      <c r="H26" s="22">
        <f>IFERROR(D26/(B26-F26),"")</f>
        <v>0.9285714285714286</v>
      </c>
      <c r="I26" s="14"/>
      <c r="J26" s="14"/>
      <c r="K26" s="340"/>
    </row>
    <row r="27" spans="1:11" s="3" customFormat="1" ht="18" customHeight="1">
      <c r="A27" s="11" t="s">
        <v>8</v>
      </c>
      <c r="B27" s="12">
        <f>IM_ER!$GM$26</f>
        <v>22</v>
      </c>
      <c r="C27" s="12">
        <f>IM_ER!$GN$26</f>
        <v>1</v>
      </c>
      <c r="D27" s="12">
        <f>IM_ER!$GO$26</f>
        <v>13</v>
      </c>
      <c r="E27" s="12">
        <f>IM_ER!$GP$26</f>
        <v>0</v>
      </c>
      <c r="F27" s="12">
        <f>IM_ER!$GQ$26</f>
        <v>1</v>
      </c>
      <c r="G27" s="12">
        <f>IM_ER!$GR$26</f>
        <v>8</v>
      </c>
      <c r="H27" s="22">
        <f>IFERROR(D27/(B27-F27),"")</f>
        <v>0.61904761904761907</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Coorte12Meses!$I$26</f>
        <v>28</v>
      </c>
      <c r="C30" s="12">
        <f>SUM(Coorte12Meses!$J$26,Coorte12Meses!$L$26)</f>
        <v>19</v>
      </c>
      <c r="D30" s="22">
        <f>IFERROR(C30/B30,"")</f>
        <v>0.6785714285714286</v>
      </c>
      <c r="E30" s="14"/>
      <c r="F30" s="14"/>
      <c r="G30" s="14"/>
      <c r="H30" s="14"/>
      <c r="I30" s="14"/>
      <c r="J30" s="14"/>
      <c r="K30" s="340"/>
    </row>
    <row r="31" spans="1:11" s="3" customFormat="1" ht="18" customHeight="1">
      <c r="A31" s="11" t="s">
        <v>24</v>
      </c>
      <c r="B31" s="12">
        <f>Coorte12Meses!$X$26</f>
        <v>70</v>
      </c>
      <c r="C31" s="12">
        <f>SUM(Coorte12Meses!$Y$26,Coorte12Meses!$AA$26)</f>
        <v>54</v>
      </c>
      <c r="D31" s="22">
        <f>IFERROR(C31/B31,"")</f>
        <v>0.77142857142857146</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MDS!$G$26</f>
        <v>923</v>
      </c>
      <c r="E41" s="137"/>
      <c r="F41" s="24">
        <f>MDS!$H$26</f>
        <v>6</v>
      </c>
      <c r="G41" s="24">
        <f>MDS!$I$26</f>
        <v>23</v>
      </c>
      <c r="H41" s="24">
        <f>MDS!$J$26</f>
        <v>12</v>
      </c>
      <c r="I41" s="137"/>
      <c r="J41" s="137"/>
      <c r="K41" s="15"/>
    </row>
    <row r="42" spans="1:11" ht="29" customHeight="1">
      <c r="A42" s="140" t="s">
        <v>682</v>
      </c>
      <c r="B42" s="24" t="s">
        <v>36</v>
      </c>
      <c r="C42" s="136"/>
      <c r="D42" s="24">
        <f>MDS!$L$26</f>
        <v>245</v>
      </c>
      <c r="E42" s="24">
        <f>MDS!$M$26</f>
        <v>4</v>
      </c>
      <c r="F42" s="24">
        <f>MDS!$N$26</f>
        <v>7</v>
      </c>
      <c r="G42" s="24">
        <f>MDS!$O$26</f>
        <v>3</v>
      </c>
      <c r="H42" s="24">
        <f>MDS!$P$26</f>
        <v>9</v>
      </c>
      <c r="I42" s="24">
        <f>MDS!$Q$26</f>
        <v>27</v>
      </c>
      <c r="J42" s="24">
        <f>MDS!$R$26</f>
        <v>146</v>
      </c>
    </row>
    <row r="43" spans="1:11" ht="25" customHeight="1">
      <c r="A43" s="140" t="s">
        <v>683</v>
      </c>
      <c r="B43" s="24" t="s">
        <v>36</v>
      </c>
      <c r="C43" s="136"/>
      <c r="D43" s="24">
        <f>MDS!$T$26</f>
        <v>1168</v>
      </c>
      <c r="E43" s="24">
        <f>MDS!$U$26</f>
        <v>4</v>
      </c>
      <c r="F43" s="24">
        <f>MDS!$V$26</f>
        <v>13</v>
      </c>
      <c r="G43" s="24">
        <f>MDS!$W$26</f>
        <v>26</v>
      </c>
      <c r="H43" s="24">
        <f>MDS!$X$26</f>
        <v>21</v>
      </c>
      <c r="I43" s="24">
        <f>MDS!$Y$26</f>
        <v>27</v>
      </c>
      <c r="J43" s="24">
        <f>MDS!$Z$26</f>
        <v>146</v>
      </c>
    </row>
    <row r="44" spans="1:11" ht="22" customHeight="1">
      <c r="A44" s="141" t="s">
        <v>684</v>
      </c>
      <c r="B44" s="24" t="s">
        <v>36</v>
      </c>
      <c r="C44" s="143"/>
      <c r="D44" s="142"/>
      <c r="E44" s="142"/>
      <c r="F44" s="142"/>
      <c r="G44" s="142"/>
      <c r="H44">
        <f>MDS!$AC$26</f>
        <v>0</v>
      </c>
      <c r="I44" s="142"/>
      <c r="J44">
        <f>MDS!$AB$26</f>
        <v>63</v>
      </c>
    </row>
    <row r="45" spans="1:11" s="9" customFormat="1" ht="23" customHeight="1">
      <c r="A45" s="342" t="s">
        <v>34</v>
      </c>
      <c r="B45" s="24" t="s">
        <v>36</v>
      </c>
      <c r="C45" s="136"/>
      <c r="D45" s="24">
        <f>MDS!$AE$26</f>
        <v>924</v>
      </c>
      <c r="E45" s="24">
        <f>MDS!$AF$26</f>
        <v>888</v>
      </c>
      <c r="F45" s="24">
        <f>MDS!$AG$26</f>
        <v>5</v>
      </c>
      <c r="G45" s="24">
        <f>MDS!$AH$26</f>
        <v>20</v>
      </c>
      <c r="H45" s="24">
        <f>MDS!$AI$26</f>
        <v>11</v>
      </c>
      <c r="I45" s="137"/>
      <c r="J45" s="137"/>
      <c r="K45" s="15"/>
    </row>
    <row r="46" spans="1:11" s="9" customFormat="1" ht="23" customHeight="1">
      <c r="A46" s="343"/>
      <c r="B46" s="24" t="s">
        <v>37</v>
      </c>
      <c r="C46" s="136"/>
      <c r="D46" s="24">
        <f>MDS!$AK$26</f>
        <v>124</v>
      </c>
      <c r="E46" s="24">
        <f>MDS!$AL$26</f>
        <v>0</v>
      </c>
      <c r="F46" s="24">
        <f>MDS!$AM$26</f>
        <v>2</v>
      </c>
      <c r="G46" s="24">
        <f>MDS!$AN$26</f>
        <v>1</v>
      </c>
      <c r="H46" s="24">
        <f>MDS!$AO$26</f>
        <v>3</v>
      </c>
      <c r="I46" s="24">
        <f>MDS!$AP$26</f>
        <v>4</v>
      </c>
      <c r="J46" s="24">
        <f>MDS!$AQ$26</f>
        <v>79</v>
      </c>
      <c r="K46" s="15"/>
    </row>
    <row r="47" spans="1:11" s="9" customFormat="1" ht="21" customHeight="1">
      <c r="A47" s="335" t="s">
        <v>35</v>
      </c>
      <c r="B47" s="24" t="s">
        <v>36</v>
      </c>
      <c r="C47" s="136"/>
      <c r="D47" s="24">
        <f>MDS!$AT$26</f>
        <v>871</v>
      </c>
      <c r="E47" s="137"/>
      <c r="F47" s="24">
        <f>MDS!$AU$26</f>
        <v>5</v>
      </c>
      <c r="G47" s="24">
        <f>MDS!$AV$26</f>
        <v>19</v>
      </c>
      <c r="H47" s="24">
        <f>MDS!$AW$26</f>
        <v>11</v>
      </c>
      <c r="I47" s="137"/>
      <c r="J47" s="137"/>
      <c r="K47" s="15"/>
    </row>
    <row r="48" spans="1:11" s="9" customFormat="1" ht="24.5" customHeight="1">
      <c r="A48" s="335"/>
      <c r="B48" s="24" t="s">
        <v>37</v>
      </c>
      <c r="C48" s="136"/>
      <c r="D48" s="24">
        <f>MDS!$AY$26</f>
        <v>122</v>
      </c>
      <c r="E48" s="24">
        <f>MDS!$AZ$26</f>
        <v>0</v>
      </c>
      <c r="F48" s="24">
        <f>MDS!$BA$26</f>
        <v>1</v>
      </c>
      <c r="G48" s="24">
        <f>MDS!$BB$26</f>
        <v>1</v>
      </c>
      <c r="H48" s="24">
        <f>MDS!$BC$26</f>
        <v>3</v>
      </c>
      <c r="I48" s="24">
        <f>MDS!$BD$26</f>
        <v>4</v>
      </c>
      <c r="J48" s="24">
        <f>MDS!$BE$26</f>
        <v>79</v>
      </c>
      <c r="K48" s="15"/>
    </row>
    <row r="49" spans="1:11" s="3" customFormat="1" ht="18" customHeight="1">
      <c r="A49" s="335" t="s">
        <v>38</v>
      </c>
      <c r="B49" s="24" t="s">
        <v>36</v>
      </c>
      <c r="C49" s="136"/>
      <c r="D49" s="24">
        <f>MDS!$BH$26</f>
        <v>0</v>
      </c>
      <c r="E49" s="137"/>
      <c r="F49" s="24">
        <f>MDS!$BI$26</f>
        <v>0</v>
      </c>
      <c r="G49" s="24">
        <f>MDS!$BJ$26</f>
        <v>0</v>
      </c>
      <c r="H49" s="24">
        <f>MDS!$BK$26</f>
        <v>0</v>
      </c>
      <c r="I49" s="137"/>
      <c r="J49" s="137"/>
      <c r="K49" s="15"/>
    </row>
    <row r="50" spans="1:11" s="3" customFormat="1" ht="18" customHeight="1">
      <c r="A50" s="335"/>
      <c r="B50" s="24" t="s">
        <v>37</v>
      </c>
      <c r="C50" s="136"/>
      <c r="D50" s="24">
        <f>MDS!$BM$26</f>
        <v>0</v>
      </c>
      <c r="E50" s="24">
        <f>MDS!$BN$26</f>
        <v>0</v>
      </c>
      <c r="F50" s="24">
        <f>MDS!$BO$26</f>
        <v>0</v>
      </c>
      <c r="G50" s="24">
        <f>MDS!$BP$26</f>
        <v>0</v>
      </c>
      <c r="H50" s="24">
        <f>MDS!$BQ$26</f>
        <v>0</v>
      </c>
      <c r="I50" s="24">
        <f>MDS!$BR$26</f>
        <v>0</v>
      </c>
      <c r="J50" s="24">
        <f>MDS!$BS$26</f>
        <v>0</v>
      </c>
      <c r="K50" s="15"/>
    </row>
    <row r="51" spans="1:11" s="3" customFormat="1" ht="18" customHeight="1">
      <c r="A51" s="335" t="s">
        <v>39</v>
      </c>
      <c r="B51" s="24" t="s">
        <v>36</v>
      </c>
      <c r="C51" s="136"/>
      <c r="D51" s="24">
        <f>MDS!$BV$26</f>
        <v>0</v>
      </c>
      <c r="E51" s="137"/>
      <c r="F51" s="24">
        <f>MDS!$BW$26</f>
        <v>0</v>
      </c>
      <c r="G51" s="24">
        <f>MDS!$BX$26</f>
        <v>0</v>
      </c>
      <c r="H51" s="24">
        <f>MDS!$BY$26</f>
        <v>0</v>
      </c>
      <c r="I51" s="137"/>
      <c r="J51" s="137"/>
      <c r="K51" s="15"/>
    </row>
    <row r="52" spans="1:11" s="3" customFormat="1" ht="18" customHeight="1">
      <c r="A52" s="335"/>
      <c r="B52" s="24" t="s">
        <v>37</v>
      </c>
      <c r="C52" s="136"/>
      <c r="D52" s="24">
        <f>MDS!$CA$26</f>
        <v>0</v>
      </c>
      <c r="E52" s="24">
        <f>MDS!$CB$26</f>
        <v>0</v>
      </c>
      <c r="F52" s="24">
        <f>MDS!$CC$26</f>
        <v>0</v>
      </c>
      <c r="G52" s="24">
        <f>MDS!$CD$26</f>
        <v>0</v>
      </c>
      <c r="H52" s="24">
        <f>MDS!$CE$26</f>
        <v>0</v>
      </c>
      <c r="I52" s="24">
        <f>MDS!$CF$26</f>
        <v>0</v>
      </c>
      <c r="J52" s="24">
        <f>MDS!$CG$26</f>
        <v>0</v>
      </c>
      <c r="K52" s="15"/>
    </row>
    <row r="53" spans="1:11" s="3" customFormat="1" ht="18" customHeight="1">
      <c r="A53" s="335" t="s">
        <v>40</v>
      </c>
      <c r="B53" s="24" t="s">
        <v>36</v>
      </c>
      <c r="C53" s="136"/>
      <c r="D53" s="24">
        <f>MDS!$CJ$26</f>
        <v>0</v>
      </c>
      <c r="E53" s="137"/>
      <c r="F53" s="24">
        <f>MDS!$CK$26</f>
        <v>0</v>
      </c>
      <c r="G53" s="24">
        <f>MDS!$CL$26</f>
        <v>0</v>
      </c>
      <c r="H53" s="24">
        <f>MDS!$CM$26</f>
        <v>0</v>
      </c>
      <c r="I53" s="137"/>
      <c r="J53" s="137"/>
      <c r="K53" s="340" t="str">
        <f>MDS!$B$26</f>
        <v>Inhagoia CS</v>
      </c>
    </row>
    <row r="54" spans="1:11" s="3" customFormat="1" ht="18" customHeight="1">
      <c r="A54" s="335"/>
      <c r="B54" s="24" t="s">
        <v>37</v>
      </c>
      <c r="C54" s="136"/>
      <c r="D54" s="24">
        <f>MDS!$CO$26</f>
        <v>0</v>
      </c>
      <c r="E54" s="24">
        <f>MDS!$CP$26</f>
        <v>0</v>
      </c>
      <c r="F54" s="24">
        <f>MDS!$CQ$26</f>
        <v>0</v>
      </c>
      <c r="G54" s="24">
        <f>MDS!$CR$26</f>
        <v>0</v>
      </c>
      <c r="H54" s="24">
        <f>MDS!$CS$26</f>
        <v>0</v>
      </c>
      <c r="I54" s="24">
        <f>MDS!$CT$26</f>
        <v>0</v>
      </c>
      <c r="J54" s="24">
        <f>MDS!$CU$26</f>
        <v>0</v>
      </c>
      <c r="K54" s="340"/>
    </row>
    <row r="55" spans="1:11" s="9" customFormat="1" ht="18" customHeight="1">
      <c r="A55" s="335" t="s">
        <v>41</v>
      </c>
      <c r="B55" s="24" t="s">
        <v>36</v>
      </c>
      <c r="C55" s="136"/>
      <c r="D55" s="24">
        <f>MDS!$CX$26</f>
        <v>0</v>
      </c>
      <c r="E55" s="137"/>
      <c r="F55" s="24">
        <f>MDS!$CY$26</f>
        <v>0</v>
      </c>
      <c r="G55" s="24">
        <f>MDS!$CZ$26</f>
        <v>0</v>
      </c>
      <c r="H55" s="24">
        <f>MDS!$DA$26</f>
        <v>0</v>
      </c>
      <c r="I55" s="137"/>
      <c r="J55" s="137"/>
      <c r="K55" s="340"/>
    </row>
    <row r="56" spans="1:11" s="9" customFormat="1" ht="18" customHeight="1">
      <c r="A56" s="335"/>
      <c r="B56" s="24" t="s">
        <v>37</v>
      </c>
      <c r="C56" s="136"/>
      <c r="D56" s="24">
        <f>MDS!$DC$26</f>
        <v>0</v>
      </c>
      <c r="E56" s="24">
        <f>MDS!$DD$26</f>
        <v>0</v>
      </c>
      <c r="F56" s="24">
        <f>MDS!$DE$26</f>
        <v>0</v>
      </c>
      <c r="G56" s="24">
        <f>MDS!$DF$26</f>
        <v>0</v>
      </c>
      <c r="H56" s="24">
        <f>MDS!$DG$26</f>
        <v>0</v>
      </c>
      <c r="I56" s="24">
        <f>MDS!$DH$26</f>
        <v>0</v>
      </c>
      <c r="J56" s="24">
        <f>MDS!$DI$26</f>
        <v>0</v>
      </c>
      <c r="K56" s="340"/>
    </row>
    <row r="57" spans="1:11" s="9" customFormat="1" ht="18" customHeight="1">
      <c r="A57" s="335" t="s">
        <v>42</v>
      </c>
      <c r="B57" s="24" t="s">
        <v>36</v>
      </c>
      <c r="C57" s="136"/>
      <c r="D57" s="24">
        <f>MDS!$DL$26</f>
        <v>774</v>
      </c>
      <c r="E57" s="137"/>
      <c r="F57" s="24">
        <f>MDS!$DM$26</f>
        <v>5</v>
      </c>
      <c r="G57" s="24">
        <f>MDS!$DN$26</f>
        <v>18</v>
      </c>
      <c r="H57" s="24">
        <f>MDS!$DO$26</f>
        <v>11</v>
      </c>
      <c r="I57" s="137"/>
      <c r="J57" s="137"/>
      <c r="K57" s="340"/>
    </row>
    <row r="58" spans="1:11" s="3" customFormat="1" ht="18" customHeight="1">
      <c r="A58" s="335"/>
      <c r="B58" s="24" t="s">
        <v>37</v>
      </c>
      <c r="C58" s="136"/>
      <c r="D58" s="24">
        <f>MDS!$DQ$26</f>
        <v>71</v>
      </c>
      <c r="E58" s="24">
        <f>MDS!$DR$26</f>
        <v>0</v>
      </c>
      <c r="F58" s="24">
        <f>MDS!$DS$26</f>
        <v>1</v>
      </c>
      <c r="G58" s="24">
        <f>MDS!$DT$26</f>
        <v>1</v>
      </c>
      <c r="H58" s="24">
        <f>MDS!$DU$26</f>
        <v>1</v>
      </c>
      <c r="I58" s="24">
        <f>MDS!$DV$26</f>
        <v>0</v>
      </c>
      <c r="J58" s="24">
        <f>MDS!$DW$26</f>
        <v>41</v>
      </c>
      <c r="K58" s="340"/>
    </row>
    <row r="59" spans="1:11" s="3" customFormat="1" ht="18" customHeight="1">
      <c r="A59" s="335" t="s">
        <v>43</v>
      </c>
      <c r="B59" s="24" t="s">
        <v>36</v>
      </c>
      <c r="C59" s="136"/>
      <c r="D59" s="24">
        <f>MDS!$DZ$26</f>
        <v>4</v>
      </c>
      <c r="E59" s="137"/>
      <c r="F59" s="24">
        <f>MDS!$EA$26</f>
        <v>0</v>
      </c>
      <c r="G59" s="24">
        <f>MDS!$EB$26</f>
        <v>0</v>
      </c>
      <c r="H59" s="24">
        <f>MDS!$EC$26</f>
        <v>0</v>
      </c>
      <c r="I59" s="137"/>
      <c r="J59" s="137"/>
      <c r="K59" s="340"/>
    </row>
    <row r="60" spans="1:11" s="3" customFormat="1" ht="18" customHeight="1">
      <c r="A60" s="335"/>
      <c r="B60" s="24" t="s">
        <v>37</v>
      </c>
      <c r="C60" s="136"/>
      <c r="D60" s="24">
        <f>MDS!$ED$26</f>
        <v>0</v>
      </c>
      <c r="E60" s="24">
        <f>MDS!$EE$26</f>
        <v>0</v>
      </c>
      <c r="F60" s="24">
        <f>MDS!$EF$26</f>
        <v>0</v>
      </c>
      <c r="G60" s="24">
        <f>MDS!$EG$26</f>
        <v>0</v>
      </c>
      <c r="H60" s="24">
        <f>MDS!$EH$26</f>
        <v>0</v>
      </c>
      <c r="I60" s="24">
        <f>MDS!$EI$26</f>
        <v>0</v>
      </c>
      <c r="J60" s="24">
        <f>MDS!$EJ$26</f>
        <v>0</v>
      </c>
      <c r="K60" s="340"/>
    </row>
    <row r="61" spans="1:11" s="3" customFormat="1" ht="18" customHeight="1">
      <c r="A61" s="335" t="s">
        <v>44</v>
      </c>
      <c r="B61" s="24" t="s">
        <v>36</v>
      </c>
      <c r="C61" s="136"/>
      <c r="D61" s="24">
        <f>MDS!$EM$26</f>
        <v>0</v>
      </c>
      <c r="E61" s="24">
        <f>MDS!$EN$26</f>
        <v>0</v>
      </c>
      <c r="F61" s="24">
        <f>MDS!$EO$26</f>
        <v>0</v>
      </c>
      <c r="G61" s="24">
        <f>MDS!$EP$26</f>
        <v>0</v>
      </c>
      <c r="H61" s="24">
        <f>MDS!$EQ$26</f>
        <v>0</v>
      </c>
      <c r="I61" s="24">
        <f>MDS!$ER$26</f>
        <v>0</v>
      </c>
      <c r="J61" s="24">
        <f>MDS!$ES$26</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MDS!$EU$26</f>
        <v>0</v>
      </c>
      <c r="E63" s="24">
        <f>MDS!$EV$26</f>
        <v>0</v>
      </c>
      <c r="F63" s="24">
        <f>MDS!$EW$26</f>
        <v>0</v>
      </c>
      <c r="G63" s="24">
        <f>MDS!$EX$26</f>
        <v>0</v>
      </c>
      <c r="H63" s="24">
        <f>MDS!$EY$26</f>
        <v>0</v>
      </c>
      <c r="I63" s="24">
        <f>MDS!$EZ$26</f>
        <v>0</v>
      </c>
      <c r="J63" s="24">
        <f>MDS!$FA$26</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MDS!$FC$26</f>
        <v>0</v>
      </c>
      <c r="E65" s="24">
        <f>MDS!$FD$26</f>
        <v>0</v>
      </c>
      <c r="F65" s="24">
        <f>MDS!$FE$26</f>
        <v>0</v>
      </c>
      <c r="G65" s="24">
        <f>MDS!$FF$26</f>
        <v>0</v>
      </c>
      <c r="H65" s="24">
        <f>MDS!$FG$26</f>
        <v>0</v>
      </c>
      <c r="I65" s="24">
        <f>MDS!$FH$26</f>
        <v>0</v>
      </c>
      <c r="J65" s="24">
        <f>MDS!$FI$26</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MDS!$FK$26</f>
        <v>10</v>
      </c>
      <c r="E67" s="24">
        <f>MDS!$FL$26</f>
        <v>4</v>
      </c>
      <c r="F67" s="24">
        <f>MDS!$FM$26</f>
        <v>4</v>
      </c>
      <c r="G67" s="24">
        <f>MDS!$FN$26</f>
        <v>2</v>
      </c>
      <c r="H67" s="24">
        <f>MDS!$FO$26</f>
        <v>1</v>
      </c>
      <c r="I67" s="24">
        <f>MDS!$FP$26</f>
        <v>0</v>
      </c>
      <c r="J67" s="24">
        <f>MDS!$FQ$26</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MDS!$FS$26</f>
        <v>0</v>
      </c>
      <c r="E69" s="24">
        <f>MDS!$FT$26</f>
        <v>0</v>
      </c>
      <c r="F69" s="24">
        <f>MDS!$FU$26</f>
        <v>0</v>
      </c>
      <c r="G69" s="24">
        <f>MDS!$FV$26</f>
        <v>0</v>
      </c>
      <c r="H69" s="24">
        <f>MDS!$FW$26</f>
        <v>0</v>
      </c>
      <c r="I69" s="24">
        <f>MDS!$FX$26</f>
        <v>0</v>
      </c>
      <c r="J69" s="24">
        <f>MDS!$FY$26</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MDS!$GA$26</f>
        <v>0</v>
      </c>
      <c r="E71" s="24">
        <f>MDS!$GB$26</f>
        <v>0</v>
      </c>
      <c r="F71" s="24">
        <f>MDS!$GC$26</f>
        <v>0</v>
      </c>
      <c r="G71" s="24">
        <f>MDS!$GD$26</f>
        <v>0</v>
      </c>
      <c r="H71" s="24">
        <f>MDS!$GE$26</f>
        <v>0</v>
      </c>
      <c r="I71" s="24">
        <f>MDS!$GF$26</f>
        <v>0</v>
      </c>
      <c r="J71" s="24">
        <f>MDS!$GG$26</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MDS!$GI$26</f>
        <v>20</v>
      </c>
      <c r="E73" s="24">
        <f>MDS!$GJ$26</f>
        <v>0</v>
      </c>
      <c r="F73" s="24">
        <f>MDS!$GK$26</f>
        <v>1</v>
      </c>
      <c r="G73" s="24">
        <f>MDS!$GL$26</f>
        <v>0</v>
      </c>
      <c r="H73" s="24">
        <f>MDS!$GM$26</f>
        <v>0</v>
      </c>
      <c r="I73" s="24">
        <f>MDS!$GN$26</f>
        <v>0</v>
      </c>
      <c r="J73" s="24">
        <f>MDS!$GO$26</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MDS!$GQ$26</f>
        <v>0</v>
      </c>
      <c r="E75" s="24">
        <f>MDS!$GR$26</f>
        <v>0</v>
      </c>
      <c r="F75" s="24">
        <f>MDS!$GS$26</f>
        <v>0</v>
      </c>
      <c r="G75" s="24">
        <f>MDS!$GT$26</f>
        <v>0</v>
      </c>
      <c r="H75" s="24">
        <f>MDS!$GU$26</f>
        <v>0</v>
      </c>
      <c r="I75" s="24">
        <f>MDS!$GV$26</f>
        <v>0</v>
      </c>
      <c r="J75" s="24">
        <f>MDS!$GW$26</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MDS!$GY$26</f>
        <v>0</v>
      </c>
      <c r="E77" s="24">
        <f>MDS!$GZ$26</f>
        <v>0</v>
      </c>
      <c r="F77" s="24">
        <f>MDS!$HA$26</f>
        <v>0</v>
      </c>
      <c r="G77" s="24">
        <f>MDS!$HB$26</f>
        <v>0</v>
      </c>
      <c r="H77" s="24">
        <f>MDS!$HC$26</f>
        <v>0</v>
      </c>
      <c r="I77" s="24">
        <f>MDS!$HD$26</f>
        <v>0</v>
      </c>
      <c r="J77" s="24">
        <f>MDS!$HE$26</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MDS!$HG$26</f>
        <v>3</v>
      </c>
      <c r="E79" s="24">
        <f>MDS!$HH$26</f>
        <v>0</v>
      </c>
      <c r="F79" s="24">
        <f>MDS!$HI$26</f>
        <v>0</v>
      </c>
      <c r="G79" s="24">
        <f>MDS!$HJ$26</f>
        <v>0</v>
      </c>
      <c r="H79" s="24">
        <f>MDS!$HK$26</f>
        <v>1</v>
      </c>
      <c r="I79" s="24">
        <f>MDS!$HL$26</f>
        <v>24</v>
      </c>
      <c r="J79" s="24">
        <f>MDS!$HM$26</f>
        <v>94</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MDS!$HO$26</f>
        <v>0</v>
      </c>
      <c r="E81" s="24">
        <f>MDS!$HP$26</f>
        <v>0</v>
      </c>
      <c r="F81" s="24">
        <f>MDS!$HQ$26</f>
        <v>0</v>
      </c>
      <c r="G81" s="24">
        <f>MDS!$HR$26</f>
        <v>0</v>
      </c>
      <c r="H81" s="24">
        <f>MDS!$HS$26</f>
        <v>0</v>
      </c>
      <c r="I81" s="24">
        <f>MDS!$HT$26</f>
        <v>0</v>
      </c>
      <c r="J81" s="24">
        <f>MDS!$HU$26</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MDS!$HX$26</f>
        <v>0</v>
      </c>
      <c r="I83" s="137"/>
      <c r="J83" s="24">
        <f>MDS!$HZ$26</f>
        <v>0</v>
      </c>
      <c r="K83" s="340"/>
    </row>
    <row r="84" spans="1:11" s="3" customFormat="1" ht="25" customHeight="1">
      <c r="A84" s="350"/>
      <c r="B84" s="24" t="s">
        <v>37</v>
      </c>
      <c r="C84" s="136"/>
      <c r="D84" s="24">
        <f>MDS!$IA$26</f>
        <v>0</v>
      </c>
      <c r="E84" s="24">
        <f>MDS!$IB$26</f>
        <v>0</v>
      </c>
      <c r="F84" s="24">
        <f>MDS!$IC$26</f>
        <v>0</v>
      </c>
      <c r="G84" s="24">
        <f>MDS!$ID$26</f>
        <v>0</v>
      </c>
      <c r="H84" s="24">
        <f>MDS!$IE$26</f>
        <v>0</v>
      </c>
      <c r="I84" s="24">
        <f>MDS!$IF$26</f>
        <v>0</v>
      </c>
      <c r="J84" s="24">
        <f>MDS!$IG$26</f>
        <v>0</v>
      </c>
      <c r="K84" s="340"/>
    </row>
    <row r="85" spans="1:11">
      <c r="A85" s="140" t="s">
        <v>689</v>
      </c>
      <c r="B85" s="24" t="s">
        <v>36</v>
      </c>
      <c r="C85" s="136"/>
      <c r="D85" s="24">
        <f>MDS!$II$26</f>
        <v>1038</v>
      </c>
      <c r="E85" s="24">
        <f>MDS!$IJ$26</f>
        <v>4</v>
      </c>
      <c r="F85" s="24">
        <f>MDS!$IK$26</f>
        <v>11</v>
      </c>
      <c r="G85" s="24">
        <f>MDS!$IL$26</f>
        <v>21</v>
      </c>
      <c r="H85" s="24">
        <f>MDS!$IM$26</f>
        <v>15</v>
      </c>
      <c r="I85" s="24">
        <f>MDS!$IN$26</f>
        <v>26</v>
      </c>
      <c r="J85" s="24">
        <f>MDS!$IO$26</f>
        <v>142</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IM_ER!$DX$27</f>
        <v>23</v>
      </c>
      <c r="C10" s="12">
        <f>IM_ER!$DY$27</f>
        <v>0</v>
      </c>
      <c r="D10" s="12">
        <f>IM_ER!$DZ$27</f>
        <v>23</v>
      </c>
      <c r="E10" s="12">
        <f>IM_ER!$EA$27</f>
        <v>0</v>
      </c>
      <c r="F10" s="12">
        <f>IM_ER!$EB$27</f>
        <v>0</v>
      </c>
      <c r="G10" s="12">
        <f>IM_ER!$EC$27</f>
        <v>0</v>
      </c>
      <c r="H10" s="22">
        <f>IFERROR(D10/(B10-F10),"")</f>
        <v>1</v>
      </c>
      <c r="I10" s="14"/>
      <c r="J10" s="14"/>
      <c r="K10" s="340"/>
    </row>
    <row r="11" spans="1:11" s="3" customFormat="1" ht="18" customHeight="1">
      <c r="A11" s="11" t="s">
        <v>8</v>
      </c>
      <c r="B11" s="12">
        <f>IM_ER!$FG$27</f>
        <v>39</v>
      </c>
      <c r="C11" s="12">
        <f>IM_ER!$FH$27</f>
        <v>2</v>
      </c>
      <c r="D11" s="12">
        <f>IM_ER!$FI$27</f>
        <v>27</v>
      </c>
      <c r="E11" s="12">
        <f>IM_ER!$FJ$27</f>
        <v>0</v>
      </c>
      <c r="F11" s="12">
        <f>IM_ER!$FK$27</f>
        <v>0</v>
      </c>
      <c r="G11" s="12">
        <f>IM_ER!$FL$27</f>
        <v>10</v>
      </c>
      <c r="H11" s="22">
        <f>IFERROR(D11/(B11-F11),"")</f>
        <v>0.69230769230769229</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IM_ER!$EE$27</f>
        <v>3</v>
      </c>
      <c r="C14" s="12">
        <f>IM_ER!$EF$27</f>
        <v>0</v>
      </c>
      <c r="D14" s="12">
        <f>IM_ER!$EG$27</f>
        <v>3</v>
      </c>
      <c r="E14" s="12">
        <f>IM_ER!$EH$27</f>
        <v>0</v>
      </c>
      <c r="F14" s="12">
        <f>IM_ER!$EI$27</f>
        <v>0</v>
      </c>
      <c r="G14" s="12">
        <f>IM_ER!$EJ$27</f>
        <v>0</v>
      </c>
      <c r="H14" s="22">
        <f>IFERROR(D14/(B14-F14),"")</f>
        <v>1</v>
      </c>
      <c r="I14" s="14"/>
      <c r="J14" s="14"/>
      <c r="K14" s="340"/>
    </row>
    <row r="15" spans="1:11" s="13" customFormat="1" ht="18" customHeight="1">
      <c r="A15" s="11" t="s">
        <v>8</v>
      </c>
      <c r="B15" s="12">
        <f>IM_ER!$FO$27</f>
        <v>3</v>
      </c>
      <c r="C15" s="12">
        <f>IM_ER!$FP$27</f>
        <v>0</v>
      </c>
      <c r="D15" s="12">
        <f>IM_ER!$FQ$27</f>
        <v>2</v>
      </c>
      <c r="E15" s="12">
        <f>IM_ER!$FR$27</f>
        <v>0</v>
      </c>
      <c r="F15" s="12">
        <f>IM_ER!$FS$27</f>
        <v>0</v>
      </c>
      <c r="G15" s="12">
        <f>IM_ER!$FT$27</f>
        <v>1</v>
      </c>
      <c r="H15" s="22">
        <f>IFERROR(D15/(B15-F15),"")</f>
        <v>0.66666666666666663</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IM_ER!$EL$27</f>
        <v>0</v>
      </c>
      <c r="C18" s="12">
        <f>IM_ER!$EM$27</f>
        <v>0</v>
      </c>
      <c r="D18" s="12">
        <f>IM_ER!$EN$27</f>
        <v>0</v>
      </c>
      <c r="E18" s="12">
        <f>IM_ER!$EO$27</f>
        <v>0</v>
      </c>
      <c r="F18" s="12">
        <f>IM_ER!$EP$27</f>
        <v>0</v>
      </c>
      <c r="G18" s="12">
        <f>IM_ER!$EQ$27</f>
        <v>0</v>
      </c>
      <c r="H18" s="22" t="str">
        <f>IFERROR(D18/(B18-F18),"")</f>
        <v/>
      </c>
      <c r="I18" s="14"/>
      <c r="J18" s="14"/>
      <c r="K18" s="340"/>
    </row>
    <row r="19" spans="1:11" s="3" customFormat="1" ht="18" customHeight="1">
      <c r="A19" s="11" t="s">
        <v>8</v>
      </c>
      <c r="B19" s="12">
        <f>IM_ER!$FW$27</f>
        <v>0</v>
      </c>
      <c r="C19" s="12">
        <f>IM_ER!$FX$27</f>
        <v>0</v>
      </c>
      <c r="D19" s="12">
        <f>IM_ER!$FY$27</f>
        <v>0</v>
      </c>
      <c r="E19" s="12">
        <f>IM_ER!$FZ$27</f>
        <v>0</v>
      </c>
      <c r="F19" s="12">
        <f>IM_ER!$GA$27</f>
        <v>0</v>
      </c>
      <c r="G19" s="12">
        <f>IM_ER!$GB$27</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IM_ER!$ES$27</f>
        <v>0</v>
      </c>
      <c r="C22" s="12">
        <f>IM_ER!$ET$27</f>
        <v>0</v>
      </c>
      <c r="D22" s="12">
        <f>IM_ER!$EU$27</f>
        <v>0</v>
      </c>
      <c r="E22" s="12">
        <f>IM_ER!$EV$27</f>
        <v>0</v>
      </c>
      <c r="F22" s="12">
        <f>IM_ER!$EW$27</f>
        <v>0</v>
      </c>
      <c r="G22" s="12">
        <f>IM_ER!$EX$27</f>
        <v>0</v>
      </c>
      <c r="H22" s="22" t="str">
        <f>IFERROR(D22/(B22-F22),"")</f>
        <v/>
      </c>
      <c r="I22" s="14"/>
      <c r="J22" s="14"/>
      <c r="K22" s="340"/>
    </row>
    <row r="23" spans="1:11" s="9" customFormat="1" ht="18" customHeight="1">
      <c r="A23" s="11" t="s">
        <v>8</v>
      </c>
      <c r="B23" s="12">
        <f>IM_ER!$GE$27</f>
        <v>3</v>
      </c>
      <c r="C23" s="12">
        <f>IM_ER!$GF$27</f>
        <v>0</v>
      </c>
      <c r="D23" s="12">
        <f>IM_ER!$GG$27</f>
        <v>3</v>
      </c>
      <c r="E23" s="12">
        <f>IM_ER!$GH$27</f>
        <v>0</v>
      </c>
      <c r="F23" s="12">
        <f>IM_ER!$GI$27</f>
        <v>0</v>
      </c>
      <c r="G23" s="12">
        <f>IM_ER!$GJ$27</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IM_ER!$EZ$27</f>
        <v>20</v>
      </c>
      <c r="C26" s="12">
        <f>IM_ER!$FA$27</f>
        <v>0</v>
      </c>
      <c r="D26" s="12">
        <f>IM_ER!$FB$27</f>
        <v>20</v>
      </c>
      <c r="E26" s="12">
        <f>IM_ER!$FC$27</f>
        <v>0</v>
      </c>
      <c r="F26" s="12">
        <f>IM_ER!$FD$27</f>
        <v>0</v>
      </c>
      <c r="G26" s="12">
        <f>IM_ER!$FE$27</f>
        <v>0</v>
      </c>
      <c r="H26" s="22">
        <f>IFERROR(D26/(B26-F26),"")</f>
        <v>1</v>
      </c>
      <c r="I26" s="14"/>
      <c r="J26" s="14"/>
      <c r="K26" s="340"/>
    </row>
    <row r="27" spans="1:11" s="3" customFormat="1" ht="18" customHeight="1">
      <c r="A27" s="11" t="s">
        <v>8</v>
      </c>
      <c r="B27" s="12">
        <f>IM_ER!$GM$27</f>
        <v>33</v>
      </c>
      <c r="C27" s="12">
        <f>IM_ER!$GN$27</f>
        <v>2</v>
      </c>
      <c r="D27" s="12">
        <f>IM_ER!$GO$27</f>
        <v>22</v>
      </c>
      <c r="E27" s="12">
        <f>IM_ER!$GP$27</f>
        <v>0</v>
      </c>
      <c r="F27" s="12">
        <f>IM_ER!$GQ$27</f>
        <v>0</v>
      </c>
      <c r="G27" s="12">
        <f>IM_ER!$GR$27</f>
        <v>9</v>
      </c>
      <c r="H27" s="22">
        <f>IFERROR(D27/(B27-F27),"")</f>
        <v>0.66666666666666663</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Coorte12Meses!$I$27</f>
        <v>42</v>
      </c>
      <c r="C30" s="12">
        <f>SUM(Coorte12Meses!$J$27,Coorte12Meses!$L$27)</f>
        <v>36</v>
      </c>
      <c r="D30" s="22">
        <f>IFERROR(C30/B30,"")</f>
        <v>0.8571428571428571</v>
      </c>
      <c r="E30" s="14"/>
      <c r="F30" s="14"/>
      <c r="G30" s="14"/>
      <c r="H30" s="14"/>
      <c r="I30" s="14"/>
      <c r="J30" s="14"/>
      <c r="K30" s="340"/>
    </row>
    <row r="31" spans="1:11" s="3" customFormat="1" ht="18" customHeight="1">
      <c r="A31" s="11" t="s">
        <v>24</v>
      </c>
      <c r="B31" s="12">
        <f>Coorte12Meses!$X$27</f>
        <v>99</v>
      </c>
      <c r="C31" s="12">
        <f>SUM(Coorte12Meses!$Y$27,Coorte12Meses!$AA$27)</f>
        <v>81</v>
      </c>
      <c r="D31" s="22">
        <f>IFERROR(C31/B31,"")</f>
        <v>0.81818181818181823</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MDS!$G$27</f>
        <v>1759</v>
      </c>
      <c r="E41" s="137"/>
      <c r="F41" s="24">
        <f>MDS!$H$27</f>
        <v>9</v>
      </c>
      <c r="G41" s="24">
        <f>MDS!$I$27</f>
        <v>44</v>
      </c>
      <c r="H41" s="24">
        <f>MDS!$J$27</f>
        <v>43</v>
      </c>
      <c r="I41" s="137"/>
      <c r="J41" s="137"/>
      <c r="K41" s="15"/>
    </row>
    <row r="42" spans="1:11" ht="29" customHeight="1">
      <c r="A42" s="140" t="s">
        <v>682</v>
      </c>
      <c r="B42" s="24" t="s">
        <v>36</v>
      </c>
      <c r="C42" s="136"/>
      <c r="D42" s="24">
        <f>MDS!$L$27</f>
        <v>420</v>
      </c>
      <c r="E42" s="24">
        <f>MDS!$M$27</f>
        <v>7</v>
      </c>
      <c r="F42" s="24">
        <f>MDS!$N$27</f>
        <v>4</v>
      </c>
      <c r="G42" s="24">
        <f>MDS!$O$27</f>
        <v>4</v>
      </c>
      <c r="H42" s="24">
        <f>MDS!$P$27</f>
        <v>8</v>
      </c>
      <c r="I42" s="24">
        <f>MDS!$Q$27</f>
        <v>81</v>
      </c>
      <c r="J42" s="24">
        <f>MDS!$R$27</f>
        <v>267</v>
      </c>
    </row>
    <row r="43" spans="1:11" ht="25" customHeight="1">
      <c r="A43" s="140" t="s">
        <v>683</v>
      </c>
      <c r="B43" s="24" t="s">
        <v>36</v>
      </c>
      <c r="C43" s="136"/>
      <c r="D43" s="24">
        <f>MDS!$T$27</f>
        <v>2179</v>
      </c>
      <c r="E43" s="24">
        <f>MDS!$U$27</f>
        <v>7</v>
      </c>
      <c r="F43" s="24">
        <f>MDS!$V$27</f>
        <v>13</v>
      </c>
      <c r="G43" s="24">
        <f>MDS!$W$27</f>
        <v>48</v>
      </c>
      <c r="H43" s="24">
        <f>MDS!$X$27</f>
        <v>51</v>
      </c>
      <c r="I43" s="24">
        <f>MDS!$Y$27</f>
        <v>81</v>
      </c>
      <c r="J43" s="24">
        <f>MDS!$Z$27</f>
        <v>267</v>
      </c>
    </row>
    <row r="44" spans="1:11" ht="22" customHeight="1">
      <c r="A44" s="141" t="s">
        <v>684</v>
      </c>
      <c r="B44" s="24" t="s">
        <v>36</v>
      </c>
      <c r="C44" s="143"/>
      <c r="D44" s="142"/>
      <c r="E44" s="142"/>
      <c r="F44" s="142"/>
      <c r="G44" s="142"/>
      <c r="H44">
        <f>MDS!$AC$27</f>
        <v>0</v>
      </c>
      <c r="I44" s="142"/>
      <c r="J44">
        <f>MDS!$AB$27</f>
        <v>95</v>
      </c>
    </row>
    <row r="45" spans="1:11" s="9" customFormat="1" ht="23" customHeight="1">
      <c r="A45" s="342" t="s">
        <v>34</v>
      </c>
      <c r="B45" s="24" t="s">
        <v>36</v>
      </c>
      <c r="C45" s="136"/>
      <c r="D45" s="24">
        <f>MDS!$AE$27</f>
        <v>1827</v>
      </c>
      <c r="E45" s="24">
        <f>MDS!$AF$27</f>
        <v>1735</v>
      </c>
      <c r="F45" s="24">
        <f>MDS!$AG$27</f>
        <v>8</v>
      </c>
      <c r="G45" s="24">
        <f>MDS!$AH$27</f>
        <v>42</v>
      </c>
      <c r="H45" s="24">
        <f>MDS!$AI$27</f>
        <v>42</v>
      </c>
      <c r="I45" s="137"/>
      <c r="J45" s="137"/>
      <c r="K45" s="15"/>
    </row>
    <row r="46" spans="1:11" s="9" customFormat="1" ht="23" customHeight="1">
      <c r="A46" s="343"/>
      <c r="B46" s="24" t="s">
        <v>37</v>
      </c>
      <c r="C46" s="136"/>
      <c r="D46" s="24">
        <f>MDS!$AK$27</f>
        <v>195</v>
      </c>
      <c r="E46" s="24">
        <f>MDS!$AL$27</f>
        <v>0</v>
      </c>
      <c r="F46" s="24">
        <f>MDS!$AM$27</f>
        <v>3</v>
      </c>
      <c r="G46" s="24">
        <f>MDS!$AN$27</f>
        <v>0</v>
      </c>
      <c r="H46" s="24">
        <f>MDS!$AO$27</f>
        <v>4</v>
      </c>
      <c r="I46" s="24">
        <f>MDS!$AP$27</f>
        <v>16</v>
      </c>
      <c r="J46" s="24">
        <f>MDS!$AQ$27</f>
        <v>152</v>
      </c>
      <c r="K46" s="15"/>
    </row>
    <row r="47" spans="1:11" s="9" customFormat="1" ht="21" customHeight="1">
      <c r="A47" s="335" t="s">
        <v>35</v>
      </c>
      <c r="B47" s="24" t="s">
        <v>36</v>
      </c>
      <c r="C47" s="136"/>
      <c r="D47" s="24">
        <f>MDS!$AT$27</f>
        <v>1678</v>
      </c>
      <c r="E47" s="137"/>
      <c r="F47" s="24">
        <f>MDS!$AU$27</f>
        <v>8</v>
      </c>
      <c r="G47" s="24">
        <f>MDS!$AV$27</f>
        <v>42</v>
      </c>
      <c r="H47" s="24">
        <f>MDS!$AW$27</f>
        <v>42</v>
      </c>
      <c r="I47" s="137"/>
      <c r="J47" s="137"/>
      <c r="K47" s="15"/>
    </row>
    <row r="48" spans="1:11" s="9" customFormat="1" ht="24.5" customHeight="1">
      <c r="A48" s="335"/>
      <c r="B48" s="24" t="s">
        <v>37</v>
      </c>
      <c r="C48" s="136"/>
      <c r="D48" s="24">
        <f>MDS!$AY$27</f>
        <v>189</v>
      </c>
      <c r="E48" s="24">
        <f>MDS!$AZ$27</f>
        <v>0</v>
      </c>
      <c r="F48" s="24">
        <f>MDS!$BA$27</f>
        <v>3</v>
      </c>
      <c r="G48" s="24">
        <f>MDS!$BB$27</f>
        <v>0</v>
      </c>
      <c r="H48" s="24">
        <f>MDS!$BC$27</f>
        <v>4</v>
      </c>
      <c r="I48" s="24">
        <f>MDS!$BD$27</f>
        <v>16</v>
      </c>
      <c r="J48" s="24">
        <f>MDS!$BE$27</f>
        <v>149</v>
      </c>
      <c r="K48" s="15"/>
    </row>
    <row r="49" spans="1:11" s="3" customFormat="1" ht="18" customHeight="1">
      <c r="A49" s="335" t="s">
        <v>38</v>
      </c>
      <c r="B49" s="24" t="s">
        <v>36</v>
      </c>
      <c r="C49" s="136"/>
      <c r="D49" s="24">
        <f>MDS!$BH$27</f>
        <v>0</v>
      </c>
      <c r="E49" s="137"/>
      <c r="F49" s="24">
        <f>MDS!$BI$27</f>
        <v>0</v>
      </c>
      <c r="G49" s="24">
        <f>MDS!$BJ$27</f>
        <v>0</v>
      </c>
      <c r="H49" s="24">
        <f>MDS!$BK$27</f>
        <v>0</v>
      </c>
      <c r="I49" s="137"/>
      <c r="J49" s="137"/>
      <c r="K49" s="15"/>
    </row>
    <row r="50" spans="1:11" s="3" customFormat="1" ht="18" customHeight="1">
      <c r="A50" s="335"/>
      <c r="B50" s="24" t="s">
        <v>37</v>
      </c>
      <c r="C50" s="136"/>
      <c r="D50" s="24">
        <f>MDS!$BM$27</f>
        <v>0</v>
      </c>
      <c r="E50" s="24">
        <f>MDS!$BN$27</f>
        <v>0</v>
      </c>
      <c r="F50" s="24">
        <f>MDS!$BO$27</f>
        <v>0</v>
      </c>
      <c r="G50" s="24">
        <f>MDS!$BP$27</f>
        <v>0</v>
      </c>
      <c r="H50" s="24">
        <f>MDS!$BQ$27</f>
        <v>0</v>
      </c>
      <c r="I50" s="24">
        <f>MDS!$BR$27</f>
        <v>0</v>
      </c>
      <c r="J50" s="24">
        <f>MDS!$BS$27</f>
        <v>0</v>
      </c>
      <c r="K50" s="15"/>
    </row>
    <row r="51" spans="1:11" s="3" customFormat="1" ht="18" customHeight="1">
      <c r="A51" s="335" t="s">
        <v>39</v>
      </c>
      <c r="B51" s="24" t="s">
        <v>36</v>
      </c>
      <c r="C51" s="136"/>
      <c r="D51" s="24">
        <f>MDS!$BV$27</f>
        <v>0</v>
      </c>
      <c r="E51" s="137"/>
      <c r="F51" s="24">
        <f>MDS!$BW$27</f>
        <v>0</v>
      </c>
      <c r="G51" s="24">
        <f>MDS!$BX$27</f>
        <v>0</v>
      </c>
      <c r="H51" s="24">
        <f>MDS!$BY$27</f>
        <v>0</v>
      </c>
      <c r="I51" s="137"/>
      <c r="J51" s="137"/>
      <c r="K51" s="15"/>
    </row>
    <row r="52" spans="1:11" s="3" customFormat="1" ht="18" customHeight="1">
      <c r="A52" s="335"/>
      <c r="B52" s="24" t="s">
        <v>37</v>
      </c>
      <c r="C52" s="136"/>
      <c r="D52" s="24">
        <f>MDS!$CA$27</f>
        <v>0</v>
      </c>
      <c r="E52" s="24">
        <f>MDS!$CB$27</f>
        <v>0</v>
      </c>
      <c r="F52" s="24">
        <f>MDS!$CC$27</f>
        <v>0</v>
      </c>
      <c r="G52" s="24">
        <f>MDS!$CD$27</f>
        <v>0</v>
      </c>
      <c r="H52" s="24">
        <f>MDS!$CE$27</f>
        <v>0</v>
      </c>
      <c r="I52" s="24">
        <f>MDS!$CF$27</f>
        <v>0</v>
      </c>
      <c r="J52" s="24">
        <f>MDS!$CG$27</f>
        <v>0</v>
      </c>
      <c r="K52" s="15"/>
    </row>
    <row r="53" spans="1:11" s="3" customFormat="1" ht="18" customHeight="1">
      <c r="A53" s="335" t="s">
        <v>40</v>
      </c>
      <c r="B53" s="24" t="s">
        <v>36</v>
      </c>
      <c r="C53" s="136"/>
      <c r="D53" s="24">
        <f>MDS!$CJ$27</f>
        <v>0</v>
      </c>
      <c r="E53" s="137"/>
      <c r="F53" s="24">
        <f>MDS!$CK$27</f>
        <v>0</v>
      </c>
      <c r="G53" s="24">
        <f>MDS!$CL$27</f>
        <v>0</v>
      </c>
      <c r="H53" s="24">
        <f>MDS!$CM$27</f>
        <v>0</v>
      </c>
      <c r="I53" s="137"/>
      <c r="J53" s="137"/>
      <c r="K53" s="340" t="str">
        <f>MDS!$B$27</f>
        <v>Magoanine CS</v>
      </c>
    </row>
    <row r="54" spans="1:11" s="3" customFormat="1" ht="18" customHeight="1">
      <c r="A54" s="335"/>
      <c r="B54" s="24" t="s">
        <v>37</v>
      </c>
      <c r="C54" s="136"/>
      <c r="D54" s="24">
        <f>MDS!$CO$27</f>
        <v>0</v>
      </c>
      <c r="E54" s="24">
        <f>MDS!$CP$27</f>
        <v>0</v>
      </c>
      <c r="F54" s="24">
        <f>MDS!$CQ$27</f>
        <v>0</v>
      </c>
      <c r="G54" s="24">
        <f>MDS!$CR$27</f>
        <v>0</v>
      </c>
      <c r="H54" s="24">
        <f>MDS!$CS$27</f>
        <v>0</v>
      </c>
      <c r="I54" s="24">
        <f>MDS!$CT$27</f>
        <v>0</v>
      </c>
      <c r="J54" s="24">
        <f>MDS!$CU$27</f>
        <v>0</v>
      </c>
      <c r="K54" s="340"/>
    </row>
    <row r="55" spans="1:11" s="9" customFormat="1" ht="18" customHeight="1">
      <c r="A55" s="335" t="s">
        <v>41</v>
      </c>
      <c r="B55" s="24" t="s">
        <v>36</v>
      </c>
      <c r="C55" s="136"/>
      <c r="D55" s="24">
        <f>MDS!$CX$27</f>
        <v>0</v>
      </c>
      <c r="E55" s="137"/>
      <c r="F55" s="24">
        <f>MDS!$CY$27</f>
        <v>0</v>
      </c>
      <c r="G55" s="24">
        <f>MDS!$CZ$27</f>
        <v>0</v>
      </c>
      <c r="H55" s="24">
        <f>MDS!$DA$27</f>
        <v>0</v>
      </c>
      <c r="I55" s="137"/>
      <c r="J55" s="137"/>
      <c r="K55" s="340"/>
    </row>
    <row r="56" spans="1:11" s="9" customFormat="1" ht="18" customHeight="1">
      <c r="A56" s="335"/>
      <c r="B56" s="24" t="s">
        <v>37</v>
      </c>
      <c r="C56" s="136"/>
      <c r="D56" s="24">
        <f>MDS!$DC$27</f>
        <v>0</v>
      </c>
      <c r="E56" s="24">
        <f>MDS!$DD$27</f>
        <v>0</v>
      </c>
      <c r="F56" s="24">
        <f>MDS!$DE$27</f>
        <v>0</v>
      </c>
      <c r="G56" s="24">
        <f>MDS!$DF$27</f>
        <v>0</v>
      </c>
      <c r="H56" s="24">
        <f>MDS!$DG$27</f>
        <v>0</v>
      </c>
      <c r="I56" s="24">
        <f>MDS!$DH$27</f>
        <v>0</v>
      </c>
      <c r="J56" s="24">
        <f>MDS!$DI$27</f>
        <v>0</v>
      </c>
      <c r="K56" s="340"/>
    </row>
    <row r="57" spans="1:11" s="9" customFormat="1" ht="18" customHeight="1">
      <c r="A57" s="335" t="s">
        <v>42</v>
      </c>
      <c r="B57" s="24" t="s">
        <v>36</v>
      </c>
      <c r="C57" s="136"/>
      <c r="D57" s="24">
        <f>MDS!$DL$27</f>
        <v>1590</v>
      </c>
      <c r="E57" s="137"/>
      <c r="F57" s="24">
        <f>MDS!$DM$27</f>
        <v>2</v>
      </c>
      <c r="G57" s="24">
        <f>MDS!$DN$27</f>
        <v>19</v>
      </c>
      <c r="H57" s="24">
        <f>MDS!$DO$27</f>
        <v>37</v>
      </c>
      <c r="I57" s="137"/>
      <c r="J57" s="137"/>
      <c r="K57" s="340"/>
    </row>
    <row r="58" spans="1:11" s="3" customFormat="1" ht="18" customHeight="1">
      <c r="A58" s="335"/>
      <c r="B58" s="24" t="s">
        <v>37</v>
      </c>
      <c r="C58" s="136"/>
      <c r="D58" s="24">
        <f>MDS!$DQ$27</f>
        <v>112</v>
      </c>
      <c r="E58" s="24">
        <f>MDS!$DR$27</f>
        <v>0</v>
      </c>
      <c r="F58" s="24">
        <f>MDS!$DS$27</f>
        <v>0</v>
      </c>
      <c r="G58" s="24">
        <f>MDS!$DT$27</f>
        <v>0</v>
      </c>
      <c r="H58" s="24">
        <f>MDS!$DU$27</f>
        <v>1</v>
      </c>
      <c r="I58" s="24">
        <f>MDS!$DV$27</f>
        <v>10</v>
      </c>
      <c r="J58" s="24">
        <f>MDS!$DW$27</f>
        <v>74</v>
      </c>
      <c r="K58" s="340"/>
    </row>
    <row r="59" spans="1:11" s="3" customFormat="1" ht="18" customHeight="1">
      <c r="A59" s="335" t="s">
        <v>43</v>
      </c>
      <c r="B59" s="24" t="s">
        <v>36</v>
      </c>
      <c r="C59" s="136"/>
      <c r="D59" s="24">
        <f>MDS!$DZ$27</f>
        <v>15</v>
      </c>
      <c r="E59" s="137"/>
      <c r="F59" s="24">
        <f>MDS!$EA$27</f>
        <v>0</v>
      </c>
      <c r="G59" s="24">
        <f>MDS!$EB$27</f>
        <v>0</v>
      </c>
      <c r="H59" s="24">
        <f>MDS!$EC$27</f>
        <v>0</v>
      </c>
      <c r="I59" s="137"/>
      <c r="J59" s="137"/>
      <c r="K59" s="340"/>
    </row>
    <row r="60" spans="1:11" s="3" customFormat="1" ht="18" customHeight="1">
      <c r="A60" s="335"/>
      <c r="B60" s="24" t="s">
        <v>37</v>
      </c>
      <c r="C60" s="136"/>
      <c r="D60" s="24">
        <f>MDS!$ED$27</f>
        <v>0</v>
      </c>
      <c r="E60" s="24">
        <f>MDS!$EE$27</f>
        <v>0</v>
      </c>
      <c r="F60" s="24">
        <f>MDS!$EF$27</f>
        <v>0</v>
      </c>
      <c r="G60" s="24">
        <f>MDS!$EG$27</f>
        <v>0</v>
      </c>
      <c r="H60" s="24">
        <f>MDS!$EH$27</f>
        <v>0</v>
      </c>
      <c r="I60" s="24">
        <f>MDS!$EI$27</f>
        <v>0</v>
      </c>
      <c r="J60" s="24">
        <f>MDS!$EJ$27</f>
        <v>0</v>
      </c>
      <c r="K60" s="340"/>
    </row>
    <row r="61" spans="1:11" s="3" customFormat="1" ht="18" customHeight="1">
      <c r="A61" s="335" t="s">
        <v>44</v>
      </c>
      <c r="B61" s="24" t="s">
        <v>36</v>
      </c>
      <c r="C61" s="136"/>
      <c r="D61" s="24">
        <f>MDS!$EM$27</f>
        <v>0</v>
      </c>
      <c r="E61" s="24">
        <f>MDS!$EN$27</f>
        <v>0</v>
      </c>
      <c r="F61" s="24">
        <f>MDS!$EO$27</f>
        <v>0</v>
      </c>
      <c r="G61" s="24">
        <f>MDS!$EP$27</f>
        <v>0</v>
      </c>
      <c r="H61" s="24">
        <f>MDS!$EQ$27</f>
        <v>0</v>
      </c>
      <c r="I61" s="24">
        <f>MDS!$ER$27</f>
        <v>0</v>
      </c>
      <c r="J61" s="24">
        <f>MDS!$ES$27</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MDS!$EU$27</f>
        <v>0</v>
      </c>
      <c r="E63" s="24">
        <f>MDS!$EV$27</f>
        <v>0</v>
      </c>
      <c r="F63" s="24">
        <f>MDS!$EW$27</f>
        <v>0</v>
      </c>
      <c r="G63" s="24">
        <f>MDS!$EX$27</f>
        <v>0</v>
      </c>
      <c r="H63" s="24">
        <f>MDS!$EY$27</f>
        <v>0</v>
      </c>
      <c r="I63" s="24">
        <f>MDS!$EZ$27</f>
        <v>0</v>
      </c>
      <c r="J63" s="24">
        <f>MDS!$FA$27</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MDS!$FC$27</f>
        <v>0</v>
      </c>
      <c r="E65" s="24">
        <f>MDS!$FD$27</f>
        <v>0</v>
      </c>
      <c r="F65" s="24">
        <f>MDS!$FE$27</f>
        <v>0</v>
      </c>
      <c r="G65" s="24">
        <f>MDS!$FF$27</f>
        <v>0</v>
      </c>
      <c r="H65" s="24">
        <f>MDS!$FG$27</f>
        <v>0</v>
      </c>
      <c r="I65" s="24">
        <f>MDS!$FH$27</f>
        <v>0</v>
      </c>
      <c r="J65" s="24">
        <f>MDS!$FI$27</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MDS!$FK$27</f>
        <v>55</v>
      </c>
      <c r="E67" s="24">
        <f>MDS!$FL$27</f>
        <v>6</v>
      </c>
      <c r="F67" s="24">
        <f>MDS!$FM$27</f>
        <v>4</v>
      </c>
      <c r="G67" s="24">
        <f>MDS!$FN$27</f>
        <v>8</v>
      </c>
      <c r="H67" s="24">
        <f>MDS!$FO$27</f>
        <v>6</v>
      </c>
      <c r="I67" s="24">
        <f>MDS!$FP$27</f>
        <v>0</v>
      </c>
      <c r="J67" s="24">
        <f>MDS!$FQ$27</f>
        <v>5</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MDS!$FS$27</f>
        <v>0</v>
      </c>
      <c r="E69" s="24">
        <f>MDS!$FT$27</f>
        <v>0</v>
      </c>
      <c r="F69" s="24">
        <f>MDS!$FU$27</f>
        <v>0</v>
      </c>
      <c r="G69" s="24">
        <f>MDS!$FV$27</f>
        <v>0</v>
      </c>
      <c r="H69" s="24">
        <f>MDS!$FW$27</f>
        <v>0</v>
      </c>
      <c r="I69" s="24">
        <f>MDS!$FX$27</f>
        <v>0</v>
      </c>
      <c r="J69" s="24">
        <f>MDS!$FY$27</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MDS!$GA$27</f>
        <v>0</v>
      </c>
      <c r="E71" s="24">
        <f>MDS!$GB$27</f>
        <v>0</v>
      </c>
      <c r="F71" s="24">
        <f>MDS!$GC$27</f>
        <v>0</v>
      </c>
      <c r="G71" s="24">
        <f>MDS!$GD$27</f>
        <v>0</v>
      </c>
      <c r="H71" s="24">
        <f>MDS!$GE$27</f>
        <v>0</v>
      </c>
      <c r="I71" s="24">
        <f>MDS!$GF$27</f>
        <v>0</v>
      </c>
      <c r="J71" s="24">
        <f>MDS!$GG$27</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MDS!$GI$27</f>
        <v>42</v>
      </c>
      <c r="E73" s="24">
        <f>MDS!$GJ$27</f>
        <v>0</v>
      </c>
      <c r="F73" s="24">
        <f>MDS!$GK$27</f>
        <v>0</v>
      </c>
      <c r="G73" s="24">
        <f>MDS!$GL$27</f>
        <v>1</v>
      </c>
      <c r="H73" s="24">
        <f>MDS!$GM$27</f>
        <v>0</v>
      </c>
      <c r="I73" s="24">
        <f>MDS!$GN$27</f>
        <v>0</v>
      </c>
      <c r="J73" s="24">
        <f>MDS!$GO$27</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MDS!$GQ$27</f>
        <v>0</v>
      </c>
      <c r="E75" s="24">
        <f>MDS!$GR$27</f>
        <v>0</v>
      </c>
      <c r="F75" s="24">
        <f>MDS!$GS$27</f>
        <v>0</v>
      </c>
      <c r="G75" s="24">
        <f>MDS!$GT$27</f>
        <v>0</v>
      </c>
      <c r="H75" s="24">
        <f>MDS!$GU$27</f>
        <v>0</v>
      </c>
      <c r="I75" s="24">
        <f>MDS!$GV$27</f>
        <v>0</v>
      </c>
      <c r="J75" s="24">
        <f>MDS!$GW$27</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MDS!$GY$27</f>
        <v>0</v>
      </c>
      <c r="E77" s="24">
        <f>MDS!$GZ$27</f>
        <v>0</v>
      </c>
      <c r="F77" s="24">
        <f>MDS!$HA$27</f>
        <v>0</v>
      </c>
      <c r="G77" s="24">
        <f>MDS!$HB$27</f>
        <v>0</v>
      </c>
      <c r="H77" s="24">
        <f>MDS!$HC$27</f>
        <v>0</v>
      </c>
      <c r="I77" s="24">
        <f>MDS!$HD$27</f>
        <v>0</v>
      </c>
      <c r="J77" s="24">
        <f>MDS!$HE$27</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MDS!$HG$27</f>
        <v>2</v>
      </c>
      <c r="E79" s="24">
        <f>MDS!$HH$27</f>
        <v>0</v>
      </c>
      <c r="F79" s="24">
        <f>MDS!$HI$27</f>
        <v>0</v>
      </c>
      <c r="G79" s="24">
        <f>MDS!$HJ$27</f>
        <v>0</v>
      </c>
      <c r="H79" s="24">
        <f>MDS!$HK$27</f>
        <v>0</v>
      </c>
      <c r="I79" s="24">
        <f>MDS!$HL$27</f>
        <v>66</v>
      </c>
      <c r="J79" s="24">
        <f>MDS!$HM$27</f>
        <v>148</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MDS!$HO$27</f>
        <v>0</v>
      </c>
      <c r="E81" s="24">
        <f>MDS!$HP$27</f>
        <v>0</v>
      </c>
      <c r="F81" s="24">
        <f>MDS!$HQ$27</f>
        <v>0</v>
      </c>
      <c r="G81" s="24">
        <f>MDS!$HR$27</f>
        <v>0</v>
      </c>
      <c r="H81" s="24">
        <f>MDS!$HS$27</f>
        <v>0</v>
      </c>
      <c r="I81" s="24">
        <f>MDS!$HT$27</f>
        <v>0</v>
      </c>
      <c r="J81" s="24">
        <f>MDS!$HU$27</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MDS!$HX$27</f>
        <v>7</v>
      </c>
      <c r="I83" s="137"/>
      <c r="J83" s="24">
        <f>MDS!$HZ$27</f>
        <v>11</v>
      </c>
      <c r="K83" s="340"/>
    </row>
    <row r="84" spans="1:11" s="3" customFormat="1" ht="25" customHeight="1">
      <c r="A84" s="350"/>
      <c r="B84" s="24" t="s">
        <v>37</v>
      </c>
      <c r="C84" s="136"/>
      <c r="D84" s="24">
        <f>MDS!$IA$27</f>
        <v>1</v>
      </c>
      <c r="E84" s="24">
        <f>MDS!$IB$27</f>
        <v>0</v>
      </c>
      <c r="F84" s="24">
        <f>MDS!$IC$27</f>
        <v>0</v>
      </c>
      <c r="G84" s="24">
        <f>MDS!$ID$27</f>
        <v>0</v>
      </c>
      <c r="H84" s="24">
        <f>MDS!$IE$27</f>
        <v>0</v>
      </c>
      <c r="I84" s="24">
        <f>MDS!$IF$27</f>
        <v>0</v>
      </c>
      <c r="J84" s="24">
        <f>MDS!$IG$27</f>
        <v>10</v>
      </c>
      <c r="K84" s="340"/>
    </row>
    <row r="85" spans="1:11">
      <c r="A85" s="140" t="s">
        <v>689</v>
      </c>
      <c r="B85" s="24" t="s">
        <v>36</v>
      </c>
      <c r="C85" s="136"/>
      <c r="D85" s="24">
        <f>MDS!$II$27</f>
        <v>1982</v>
      </c>
      <c r="E85" s="24">
        <f>MDS!$IJ$27</f>
        <v>6</v>
      </c>
      <c r="F85" s="24">
        <f>MDS!$IK$27</f>
        <v>12</v>
      </c>
      <c r="G85" s="24">
        <f>MDS!$IL$27</f>
        <v>44</v>
      </c>
      <c r="H85" s="24">
        <f>MDS!$IM$27</f>
        <v>48</v>
      </c>
      <c r="I85" s="24">
        <f>MDS!$IN$27</f>
        <v>80</v>
      </c>
      <c r="J85" s="24">
        <f>MDS!$IO$27</f>
        <v>255</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73FEA"/>
    <pageSetUpPr fitToPage="1"/>
  </sheetPr>
  <dimension ref="A1:K85"/>
  <sheetViews>
    <sheetView showGridLines="0" view="pageBreakPreview" topLeftCell="A64"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IM_ER!$DX$28</f>
        <v>27</v>
      </c>
      <c r="C10" s="12">
        <f>IM_ER!$DY$28</f>
        <v>1</v>
      </c>
      <c r="D10" s="12">
        <f>IM_ER!$DZ$28</f>
        <v>26</v>
      </c>
      <c r="E10" s="12">
        <f>IM_ER!$EA$28</f>
        <v>0</v>
      </c>
      <c r="F10" s="12">
        <f>IM_ER!$EB$28</f>
        <v>0</v>
      </c>
      <c r="G10" s="12">
        <f>IM_ER!$EC$28</f>
        <v>0</v>
      </c>
      <c r="H10" s="22">
        <f>IFERROR(D10/(B10-F10),"")</f>
        <v>0.96296296296296291</v>
      </c>
      <c r="I10" s="14"/>
      <c r="J10" s="14"/>
      <c r="K10" s="340"/>
    </row>
    <row r="11" spans="1:11" s="3" customFormat="1" ht="18" customHeight="1">
      <c r="A11" s="11" t="s">
        <v>8</v>
      </c>
      <c r="B11" s="12">
        <f>IM_ER!$FG$28</f>
        <v>23</v>
      </c>
      <c r="C11" s="12">
        <f>IM_ER!$FH$28</f>
        <v>3</v>
      </c>
      <c r="D11" s="12">
        <f>IM_ER!$FI$28</f>
        <v>20</v>
      </c>
      <c r="E11" s="12">
        <f>IM_ER!$FJ$28</f>
        <v>0</v>
      </c>
      <c r="F11" s="12">
        <f>IM_ER!$FK$28</f>
        <v>1</v>
      </c>
      <c r="G11" s="12">
        <f>IM_ER!$FL$28</f>
        <v>0</v>
      </c>
      <c r="H11" s="22">
        <f>IFERROR(D11/(B11-F11),"")</f>
        <v>0.90909090909090906</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IM_ER!$EE$28</f>
        <v>4</v>
      </c>
      <c r="C14" s="12">
        <f>IM_ER!$EF$28</f>
        <v>0</v>
      </c>
      <c r="D14" s="12">
        <f>IM_ER!$EG$28</f>
        <v>4</v>
      </c>
      <c r="E14" s="12">
        <f>IM_ER!$EH$28</f>
        <v>0</v>
      </c>
      <c r="F14" s="12">
        <f>IM_ER!$EI$28</f>
        <v>0</v>
      </c>
      <c r="G14" s="12">
        <f>IM_ER!$EJ$28</f>
        <v>0</v>
      </c>
      <c r="H14" s="22">
        <f>IFERROR(D14/(B14-F14),"")</f>
        <v>1</v>
      </c>
      <c r="I14" s="14"/>
      <c r="J14" s="14"/>
      <c r="K14" s="340"/>
    </row>
    <row r="15" spans="1:11" s="13" customFormat="1" ht="18" customHeight="1">
      <c r="A15" s="11" t="s">
        <v>8</v>
      </c>
      <c r="B15" s="12">
        <f>IM_ER!$FO$28</f>
        <v>4</v>
      </c>
      <c r="C15" s="12">
        <f>IM_ER!$FP$28</f>
        <v>0</v>
      </c>
      <c r="D15" s="12">
        <f>IM_ER!$FQ$28</f>
        <v>4</v>
      </c>
      <c r="E15" s="12">
        <f>IM_ER!$FR$28</f>
        <v>0</v>
      </c>
      <c r="F15" s="12">
        <f>IM_ER!$FS$28</f>
        <v>0</v>
      </c>
      <c r="G15" s="12">
        <f>IM_ER!$FT$28</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IM_ER!$EL$28</f>
        <v>2</v>
      </c>
      <c r="C18" s="12">
        <f>IM_ER!$EM$28</f>
        <v>0</v>
      </c>
      <c r="D18" s="12">
        <f>IM_ER!$EN$28</f>
        <v>2</v>
      </c>
      <c r="E18" s="12">
        <f>IM_ER!$EO$28</f>
        <v>0</v>
      </c>
      <c r="F18" s="12">
        <f>IM_ER!$EP$28</f>
        <v>0</v>
      </c>
      <c r="G18" s="12">
        <f>IM_ER!$EQ$28</f>
        <v>0</v>
      </c>
      <c r="H18" s="22">
        <f>IFERROR(D18/(B18-F18),"")</f>
        <v>1</v>
      </c>
      <c r="I18" s="14"/>
      <c r="J18" s="14"/>
      <c r="K18" s="340"/>
    </row>
    <row r="19" spans="1:11" s="3" customFormat="1" ht="18" customHeight="1">
      <c r="A19" s="11" t="s">
        <v>8</v>
      </c>
      <c r="B19" s="12">
        <f>IM_ER!$FW$28</f>
        <v>0</v>
      </c>
      <c r="C19" s="12">
        <f>IM_ER!$FX$28</f>
        <v>0</v>
      </c>
      <c r="D19" s="12">
        <f>IM_ER!$FY$28</f>
        <v>0</v>
      </c>
      <c r="E19" s="12">
        <f>IM_ER!$FZ$28</f>
        <v>0</v>
      </c>
      <c r="F19" s="12">
        <f>IM_ER!$GA$28</f>
        <v>0</v>
      </c>
      <c r="G19" s="12">
        <f>IM_ER!$GB$28</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IM_ER!$ES$28</f>
        <v>4</v>
      </c>
      <c r="C22" s="12">
        <f>IM_ER!$ET$28</f>
        <v>0</v>
      </c>
      <c r="D22" s="12">
        <f>IM_ER!$EU$28</f>
        <v>4</v>
      </c>
      <c r="E22" s="12">
        <f>IM_ER!$EV$28</f>
        <v>0</v>
      </c>
      <c r="F22" s="12">
        <f>IM_ER!$EW$28</f>
        <v>0</v>
      </c>
      <c r="G22" s="12">
        <f>IM_ER!$EX$28</f>
        <v>0</v>
      </c>
      <c r="H22" s="22">
        <f>IFERROR(D22/(B22-F22),"")</f>
        <v>1</v>
      </c>
      <c r="I22" s="14"/>
      <c r="J22" s="14"/>
      <c r="K22" s="340"/>
    </row>
    <row r="23" spans="1:11" s="9" customFormat="1" ht="18" customHeight="1">
      <c r="A23" s="11" t="s">
        <v>8</v>
      </c>
      <c r="B23" s="12">
        <f>IM_ER!$GE$28</f>
        <v>2</v>
      </c>
      <c r="C23" s="12">
        <f>IM_ER!$GF$28</f>
        <v>0</v>
      </c>
      <c r="D23" s="12">
        <f>IM_ER!$GG$28</f>
        <v>2</v>
      </c>
      <c r="E23" s="12">
        <f>IM_ER!$GH$28</f>
        <v>0</v>
      </c>
      <c r="F23" s="12">
        <f>IM_ER!$GI$28</f>
        <v>0</v>
      </c>
      <c r="G23" s="12">
        <f>IM_ER!$GJ$28</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IM_ER!$EZ$28</f>
        <v>17</v>
      </c>
      <c r="C26" s="12">
        <f>IM_ER!$FA$28</f>
        <v>1</v>
      </c>
      <c r="D26" s="12">
        <f>IM_ER!$FB$28</f>
        <v>16</v>
      </c>
      <c r="E26" s="12">
        <f>IM_ER!$FC$28</f>
        <v>0</v>
      </c>
      <c r="F26" s="12">
        <f>IM_ER!$FD$28</f>
        <v>0</v>
      </c>
      <c r="G26" s="12">
        <f>IM_ER!$FE$28</f>
        <v>0</v>
      </c>
      <c r="H26" s="22">
        <f>IFERROR(D26/(B26-F26),"")</f>
        <v>0.94117647058823528</v>
      </c>
      <c r="I26" s="14"/>
      <c r="J26" s="14"/>
      <c r="K26" s="340"/>
    </row>
    <row r="27" spans="1:11" s="3" customFormat="1" ht="18" customHeight="1">
      <c r="A27" s="11" t="s">
        <v>8</v>
      </c>
      <c r="B27" s="12">
        <f>IM_ER!$GM$28</f>
        <v>17</v>
      </c>
      <c r="C27" s="12">
        <f>IM_ER!$GN$28</f>
        <v>3</v>
      </c>
      <c r="D27" s="12">
        <f>IM_ER!$GO$28</f>
        <v>14</v>
      </c>
      <c r="E27" s="12">
        <f>IM_ER!$GP$28</f>
        <v>0</v>
      </c>
      <c r="F27" s="12">
        <f>IM_ER!$GQ$28</f>
        <v>1</v>
      </c>
      <c r="G27" s="12">
        <f>IM_ER!$GR$28</f>
        <v>0</v>
      </c>
      <c r="H27" s="22">
        <f>IFERROR(D27/(B27-F27),"")</f>
        <v>0.875</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Coorte12Meses!$I$28</f>
        <v>26</v>
      </c>
      <c r="C30" s="12">
        <f>SUM(Coorte12Meses!$J$28,Coorte12Meses!$L$28)</f>
        <v>16</v>
      </c>
      <c r="D30" s="22">
        <f>IFERROR(C30/B30,"")</f>
        <v>0.61538461538461542</v>
      </c>
      <c r="E30" s="14"/>
      <c r="F30" s="14"/>
      <c r="G30" s="14"/>
      <c r="H30" s="14"/>
      <c r="I30" s="14"/>
      <c r="J30" s="14"/>
      <c r="K30" s="340"/>
    </row>
    <row r="31" spans="1:11" s="3" customFormat="1" ht="18" customHeight="1">
      <c r="A31" s="11" t="s">
        <v>24</v>
      </c>
      <c r="B31" s="12">
        <f>Coorte12Meses!$X$28</f>
        <v>92</v>
      </c>
      <c r="C31" s="12">
        <f>SUM(Coorte12Meses!$Y$28,Coorte12Meses!$AA$28)</f>
        <v>67</v>
      </c>
      <c r="D31" s="22">
        <f>IFERROR(C31/B31,"")</f>
        <v>0.72826086956521741</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MDS!$G$28</f>
        <v>2062</v>
      </c>
      <c r="E41" s="137"/>
      <c r="F41" s="24">
        <f>MDS!$H$28</f>
        <v>9</v>
      </c>
      <c r="G41" s="24">
        <f>MDS!$I$28</f>
        <v>48</v>
      </c>
      <c r="H41" s="24">
        <f>MDS!$J$28</f>
        <v>59</v>
      </c>
      <c r="I41" s="137"/>
      <c r="J41" s="137"/>
      <c r="K41" s="15"/>
    </row>
    <row r="42" spans="1:11" ht="29" customHeight="1">
      <c r="A42" s="140" t="s">
        <v>682</v>
      </c>
      <c r="B42" s="24" t="s">
        <v>36</v>
      </c>
      <c r="C42" s="136"/>
      <c r="D42" s="24">
        <f>MDS!$L$28</f>
        <v>433</v>
      </c>
      <c r="E42" s="24">
        <f>MDS!$M$28</f>
        <v>1</v>
      </c>
      <c r="F42" s="24">
        <f>MDS!$N$28</f>
        <v>3</v>
      </c>
      <c r="G42" s="24">
        <f>MDS!$O$28</f>
        <v>20</v>
      </c>
      <c r="H42" s="24">
        <f>MDS!$P$28</f>
        <v>15</v>
      </c>
      <c r="I42" s="24">
        <f>MDS!$Q$28</f>
        <v>56</v>
      </c>
      <c r="J42" s="24">
        <f>MDS!$R$28</f>
        <v>270</v>
      </c>
    </row>
    <row r="43" spans="1:11" ht="25" customHeight="1">
      <c r="A43" s="140" t="s">
        <v>683</v>
      </c>
      <c r="B43" s="24" t="s">
        <v>36</v>
      </c>
      <c r="C43" s="136"/>
      <c r="D43" s="24">
        <f>MDS!$T$28</f>
        <v>2495</v>
      </c>
      <c r="E43" s="24">
        <f>MDS!$U$28</f>
        <v>1</v>
      </c>
      <c r="F43" s="24">
        <f>MDS!$V$28</f>
        <v>12</v>
      </c>
      <c r="G43" s="24">
        <f>MDS!$W$28</f>
        <v>68</v>
      </c>
      <c r="H43" s="24">
        <f>MDS!$X$28</f>
        <v>74</v>
      </c>
      <c r="I43" s="24">
        <f>MDS!$Y$28</f>
        <v>56</v>
      </c>
      <c r="J43" s="24">
        <f>MDS!$Z$28</f>
        <v>270</v>
      </c>
    </row>
    <row r="44" spans="1:11" ht="22" customHeight="1">
      <c r="A44" s="141" t="s">
        <v>684</v>
      </c>
      <c r="B44" s="24" t="s">
        <v>36</v>
      </c>
      <c r="C44" s="143"/>
      <c r="D44" s="142"/>
      <c r="E44" s="142"/>
      <c r="F44" s="142"/>
      <c r="G44" s="142"/>
      <c r="H44">
        <f>MDS!$AC$28</f>
        <v>0</v>
      </c>
      <c r="I44" s="142"/>
      <c r="J44">
        <f>MDS!$AB$28</f>
        <v>118</v>
      </c>
    </row>
    <row r="45" spans="1:11" s="9" customFormat="1" ht="23" customHeight="1">
      <c r="A45" s="342" t="s">
        <v>34</v>
      </c>
      <c r="B45" s="24" t="s">
        <v>36</v>
      </c>
      <c r="C45" s="136"/>
      <c r="D45" s="24">
        <f>MDS!$AE$28</f>
        <v>2068</v>
      </c>
      <c r="E45" s="24">
        <f>MDS!$AF$28</f>
        <v>1958</v>
      </c>
      <c r="F45" s="24">
        <f>MDS!$AG$28</f>
        <v>9</v>
      </c>
      <c r="G45" s="24">
        <f>MDS!$AH$28</f>
        <v>46</v>
      </c>
      <c r="H45" s="24">
        <f>MDS!$AI$28</f>
        <v>55</v>
      </c>
      <c r="I45" s="137"/>
      <c r="J45" s="137"/>
      <c r="K45" s="15"/>
    </row>
    <row r="46" spans="1:11" s="9" customFormat="1" ht="23" customHeight="1">
      <c r="A46" s="343"/>
      <c r="B46" s="24" t="s">
        <v>37</v>
      </c>
      <c r="C46" s="136"/>
      <c r="D46" s="24">
        <f>MDS!$AK$28</f>
        <v>235</v>
      </c>
      <c r="E46" s="24">
        <f>MDS!$AL$28</f>
        <v>0</v>
      </c>
      <c r="F46" s="24">
        <f>MDS!$AM$28</f>
        <v>2</v>
      </c>
      <c r="G46" s="24">
        <f>MDS!$AN$28</f>
        <v>7</v>
      </c>
      <c r="H46" s="24">
        <f>MDS!$AO$28</f>
        <v>9</v>
      </c>
      <c r="I46" s="24">
        <f>MDS!$AP$28</f>
        <v>14</v>
      </c>
      <c r="J46" s="24">
        <f>MDS!$AQ$28</f>
        <v>119</v>
      </c>
      <c r="K46" s="15"/>
    </row>
    <row r="47" spans="1:11" s="9" customFormat="1" ht="21" customHeight="1">
      <c r="A47" s="335" t="s">
        <v>35</v>
      </c>
      <c r="B47" s="24" t="s">
        <v>36</v>
      </c>
      <c r="C47" s="136"/>
      <c r="D47" s="24">
        <f>MDS!$AT$28</f>
        <v>1818</v>
      </c>
      <c r="E47" s="137"/>
      <c r="F47" s="24">
        <f>MDS!$AU$28</f>
        <v>9</v>
      </c>
      <c r="G47" s="24">
        <f>MDS!$AV$28</f>
        <v>46</v>
      </c>
      <c r="H47" s="24">
        <f>MDS!$AW$28</f>
        <v>55</v>
      </c>
      <c r="I47" s="137"/>
      <c r="J47" s="137"/>
      <c r="K47" s="15"/>
    </row>
    <row r="48" spans="1:11" s="9" customFormat="1" ht="24.5" customHeight="1">
      <c r="A48" s="335"/>
      <c r="B48" s="24" t="s">
        <v>37</v>
      </c>
      <c r="C48" s="136"/>
      <c r="D48" s="24">
        <f>MDS!$AY$28</f>
        <v>203</v>
      </c>
      <c r="E48" s="24">
        <f>MDS!$AZ$28</f>
        <v>0</v>
      </c>
      <c r="F48" s="24">
        <f>MDS!$BA$28</f>
        <v>2</v>
      </c>
      <c r="G48" s="24">
        <f>MDS!$BB$28</f>
        <v>7</v>
      </c>
      <c r="H48" s="24">
        <f>MDS!$BC$28</f>
        <v>8</v>
      </c>
      <c r="I48" s="24">
        <f>MDS!$BD$28</f>
        <v>12</v>
      </c>
      <c r="J48" s="24">
        <f>MDS!$BE$28</f>
        <v>117</v>
      </c>
      <c r="K48" s="15"/>
    </row>
    <row r="49" spans="1:11" s="3" customFormat="1" ht="18" customHeight="1">
      <c r="A49" s="335" t="s">
        <v>38</v>
      </c>
      <c r="B49" s="24" t="s">
        <v>36</v>
      </c>
      <c r="C49" s="136"/>
      <c r="D49" s="24">
        <f>MDS!$BH$28</f>
        <v>0</v>
      </c>
      <c r="E49" s="137"/>
      <c r="F49" s="24">
        <f>MDS!$BI$28</f>
        <v>0</v>
      </c>
      <c r="G49" s="24">
        <f>MDS!$BJ$28</f>
        <v>0</v>
      </c>
      <c r="H49" s="24">
        <f>MDS!$BK$28</f>
        <v>0</v>
      </c>
      <c r="I49" s="137"/>
      <c r="J49" s="137"/>
      <c r="K49" s="15"/>
    </row>
    <row r="50" spans="1:11" s="3" customFormat="1" ht="18" customHeight="1">
      <c r="A50" s="335"/>
      <c r="B50" s="24" t="s">
        <v>37</v>
      </c>
      <c r="C50" s="136"/>
      <c r="D50" s="24">
        <f>MDS!$BM$28</f>
        <v>0</v>
      </c>
      <c r="E50" s="24">
        <f>MDS!$BN$28</f>
        <v>0</v>
      </c>
      <c r="F50" s="24">
        <f>MDS!$BO$28</f>
        <v>0</v>
      </c>
      <c r="G50" s="24">
        <f>MDS!$BP$28</f>
        <v>0</v>
      </c>
      <c r="H50" s="24">
        <f>MDS!$BQ$28</f>
        <v>0</v>
      </c>
      <c r="I50" s="24">
        <f>MDS!$BR$28</f>
        <v>0</v>
      </c>
      <c r="J50" s="24">
        <f>MDS!$BS$28</f>
        <v>0</v>
      </c>
      <c r="K50" s="15"/>
    </row>
    <row r="51" spans="1:11" s="3" customFormat="1" ht="18" customHeight="1">
      <c r="A51" s="335" t="s">
        <v>39</v>
      </c>
      <c r="B51" s="24" t="s">
        <v>36</v>
      </c>
      <c r="C51" s="136"/>
      <c r="D51" s="24">
        <f>MDS!$BV$28</f>
        <v>0</v>
      </c>
      <c r="E51" s="137"/>
      <c r="F51" s="24">
        <f>MDS!$BW$28</f>
        <v>0</v>
      </c>
      <c r="G51" s="24">
        <f>MDS!$BX$28</f>
        <v>0</v>
      </c>
      <c r="H51" s="24">
        <f>MDS!$BY$28</f>
        <v>0</v>
      </c>
      <c r="I51" s="137"/>
      <c r="J51" s="137"/>
      <c r="K51" s="15"/>
    </row>
    <row r="52" spans="1:11" s="3" customFormat="1" ht="18" customHeight="1">
      <c r="A52" s="335"/>
      <c r="B52" s="24" t="s">
        <v>37</v>
      </c>
      <c r="C52" s="136"/>
      <c r="D52" s="24">
        <f>MDS!$CA$28</f>
        <v>0</v>
      </c>
      <c r="E52" s="24">
        <f>MDS!$CB$28</f>
        <v>0</v>
      </c>
      <c r="F52" s="24">
        <f>MDS!$CC$28</f>
        <v>0</v>
      </c>
      <c r="G52" s="24">
        <f>MDS!$CD$28</f>
        <v>0</v>
      </c>
      <c r="H52" s="24">
        <f>MDS!$CE$28</f>
        <v>0</v>
      </c>
      <c r="I52" s="24">
        <f>MDS!$CF$28</f>
        <v>0</v>
      </c>
      <c r="J52" s="24">
        <f>MDS!$CG$28</f>
        <v>0</v>
      </c>
      <c r="K52" s="15"/>
    </row>
    <row r="53" spans="1:11" s="3" customFormat="1" ht="18" customHeight="1">
      <c r="A53" s="335" t="s">
        <v>40</v>
      </c>
      <c r="B53" s="24" t="s">
        <v>36</v>
      </c>
      <c r="C53" s="136"/>
      <c r="D53" s="24">
        <f>MDS!$CJ$28</f>
        <v>0</v>
      </c>
      <c r="E53" s="137"/>
      <c r="F53" s="24">
        <f>MDS!$CK$28</f>
        <v>0</v>
      </c>
      <c r="G53" s="24">
        <f>MDS!$CL$28</f>
        <v>0</v>
      </c>
      <c r="H53" s="24">
        <f>MDS!$CM$28</f>
        <v>0</v>
      </c>
      <c r="I53" s="137"/>
      <c r="J53" s="137"/>
      <c r="K53" s="340" t="str">
        <f>MDS!$B$28</f>
        <v>Magoanine Tenda CS</v>
      </c>
    </row>
    <row r="54" spans="1:11" s="3" customFormat="1" ht="18" customHeight="1">
      <c r="A54" s="335"/>
      <c r="B54" s="24" t="s">
        <v>37</v>
      </c>
      <c r="C54" s="136"/>
      <c r="D54" s="24">
        <f>MDS!$CO$28</f>
        <v>0</v>
      </c>
      <c r="E54" s="24">
        <f>MDS!$CP$28</f>
        <v>0</v>
      </c>
      <c r="F54" s="24">
        <f>MDS!$CQ$28</f>
        <v>0</v>
      </c>
      <c r="G54" s="24">
        <f>MDS!$CR$28</f>
        <v>0</v>
      </c>
      <c r="H54" s="24">
        <f>MDS!$CS$28</f>
        <v>0</v>
      </c>
      <c r="I54" s="24">
        <f>MDS!$CT$28</f>
        <v>0</v>
      </c>
      <c r="J54" s="24">
        <f>MDS!$CU$28</f>
        <v>0</v>
      </c>
      <c r="K54" s="340"/>
    </row>
    <row r="55" spans="1:11" s="9" customFormat="1" ht="18" customHeight="1">
      <c r="A55" s="335" t="s">
        <v>41</v>
      </c>
      <c r="B55" s="24" t="s">
        <v>36</v>
      </c>
      <c r="C55" s="136"/>
      <c r="D55" s="24">
        <f>MDS!$CX$28</f>
        <v>0</v>
      </c>
      <c r="E55" s="137"/>
      <c r="F55" s="24">
        <f>MDS!$CY$28</f>
        <v>0</v>
      </c>
      <c r="G55" s="24">
        <f>MDS!$CZ$28</f>
        <v>0</v>
      </c>
      <c r="H55" s="24">
        <f>MDS!$DA$28</f>
        <v>0</v>
      </c>
      <c r="I55" s="137"/>
      <c r="J55" s="137"/>
      <c r="K55" s="340"/>
    </row>
    <row r="56" spans="1:11" s="9" customFormat="1" ht="18" customHeight="1">
      <c r="A56" s="335"/>
      <c r="B56" s="24" t="s">
        <v>37</v>
      </c>
      <c r="C56" s="136"/>
      <c r="D56" s="24">
        <f>MDS!$DC$28</f>
        <v>0</v>
      </c>
      <c r="E56" s="24">
        <f>MDS!$DD$28</f>
        <v>0</v>
      </c>
      <c r="F56" s="24">
        <f>MDS!$DE$28</f>
        <v>0</v>
      </c>
      <c r="G56" s="24">
        <f>MDS!$DF$28</f>
        <v>0</v>
      </c>
      <c r="H56" s="24">
        <f>MDS!$DG$28</f>
        <v>0</v>
      </c>
      <c r="I56" s="24">
        <f>MDS!$DH$28</f>
        <v>0</v>
      </c>
      <c r="J56" s="24">
        <f>MDS!$DI$28</f>
        <v>0</v>
      </c>
      <c r="K56" s="340"/>
    </row>
    <row r="57" spans="1:11" s="9" customFormat="1" ht="18" customHeight="1">
      <c r="A57" s="335" t="s">
        <v>42</v>
      </c>
      <c r="B57" s="24" t="s">
        <v>36</v>
      </c>
      <c r="C57" s="136"/>
      <c r="D57" s="24">
        <f>MDS!$DL$28</f>
        <v>1864</v>
      </c>
      <c r="E57" s="137"/>
      <c r="F57" s="24">
        <f>MDS!$DM$28</f>
        <v>1</v>
      </c>
      <c r="G57" s="24">
        <f>MDS!$DN$28</f>
        <v>7</v>
      </c>
      <c r="H57" s="24">
        <f>MDS!$DO$28</f>
        <v>38</v>
      </c>
      <c r="I57" s="137"/>
      <c r="J57" s="137"/>
      <c r="K57" s="340"/>
    </row>
    <row r="58" spans="1:11" s="3" customFormat="1" ht="18" customHeight="1">
      <c r="A58" s="335"/>
      <c r="B58" s="24" t="s">
        <v>37</v>
      </c>
      <c r="C58" s="136"/>
      <c r="D58" s="24">
        <f>MDS!$DQ$28</f>
        <v>167</v>
      </c>
      <c r="E58" s="24">
        <f>MDS!$DR$28</f>
        <v>0</v>
      </c>
      <c r="F58" s="24">
        <f>MDS!$DS$28</f>
        <v>0</v>
      </c>
      <c r="G58" s="24">
        <f>MDS!$DT$28</f>
        <v>0</v>
      </c>
      <c r="H58" s="24">
        <f>MDS!$DU$28</f>
        <v>3</v>
      </c>
      <c r="I58" s="24">
        <f>MDS!$DV$28</f>
        <v>7</v>
      </c>
      <c r="J58" s="24">
        <f>MDS!$DW$28</f>
        <v>109</v>
      </c>
      <c r="K58" s="340"/>
    </row>
    <row r="59" spans="1:11" s="3" customFormat="1" ht="18" customHeight="1">
      <c r="A59" s="335" t="s">
        <v>43</v>
      </c>
      <c r="B59" s="24" t="s">
        <v>36</v>
      </c>
      <c r="C59" s="136"/>
      <c r="D59" s="24">
        <f>MDS!$DZ$28</f>
        <v>35</v>
      </c>
      <c r="E59" s="137"/>
      <c r="F59" s="24">
        <f>MDS!$EA$28</f>
        <v>0</v>
      </c>
      <c r="G59" s="24">
        <f>MDS!$EB$28</f>
        <v>0</v>
      </c>
      <c r="H59" s="24">
        <f>MDS!$EC$28</f>
        <v>0</v>
      </c>
      <c r="I59" s="137"/>
      <c r="J59" s="137"/>
      <c r="K59" s="340"/>
    </row>
    <row r="60" spans="1:11" s="3" customFormat="1" ht="18" customHeight="1">
      <c r="A60" s="335"/>
      <c r="B60" s="24" t="s">
        <v>37</v>
      </c>
      <c r="C60" s="136"/>
      <c r="D60" s="24">
        <f>MDS!$ED$28</f>
        <v>1</v>
      </c>
      <c r="E60" s="24">
        <f>MDS!$EE$28</f>
        <v>1</v>
      </c>
      <c r="F60" s="24">
        <f>MDS!$EF$28</f>
        <v>0</v>
      </c>
      <c r="G60" s="24">
        <f>MDS!$EG$28</f>
        <v>0</v>
      </c>
      <c r="H60" s="24">
        <f>MDS!$EH$28</f>
        <v>0</v>
      </c>
      <c r="I60" s="24">
        <f>MDS!$EI$28</f>
        <v>0</v>
      </c>
      <c r="J60" s="24">
        <f>MDS!$EJ$28</f>
        <v>0</v>
      </c>
      <c r="K60" s="340"/>
    </row>
    <row r="61" spans="1:11" s="3" customFormat="1" ht="18" customHeight="1">
      <c r="A61" s="335" t="s">
        <v>44</v>
      </c>
      <c r="B61" s="24" t="s">
        <v>36</v>
      </c>
      <c r="C61" s="136"/>
      <c r="D61" s="24">
        <f>MDS!$EM$28</f>
        <v>0</v>
      </c>
      <c r="E61" s="24">
        <f>MDS!$EN$28</f>
        <v>0</v>
      </c>
      <c r="F61" s="24">
        <f>MDS!$EO$28</f>
        <v>0</v>
      </c>
      <c r="G61" s="24">
        <f>MDS!$EP$28</f>
        <v>0</v>
      </c>
      <c r="H61" s="24">
        <f>MDS!$EQ$28</f>
        <v>0</v>
      </c>
      <c r="I61" s="24">
        <f>MDS!$ER$28</f>
        <v>0</v>
      </c>
      <c r="J61" s="24">
        <f>MDS!$ES$28</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MDS!$EU$28</f>
        <v>0</v>
      </c>
      <c r="E63" s="24">
        <f>MDS!$EV$28</f>
        <v>0</v>
      </c>
      <c r="F63" s="24">
        <f>MDS!$EW$28</f>
        <v>0</v>
      </c>
      <c r="G63" s="24">
        <f>MDS!$EX$28</f>
        <v>0</v>
      </c>
      <c r="H63" s="24">
        <f>MDS!$EY$28</f>
        <v>0</v>
      </c>
      <c r="I63" s="24">
        <f>MDS!$EZ$28</f>
        <v>0</v>
      </c>
      <c r="J63" s="24">
        <f>MDS!$FA$28</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MDS!$FC$28</f>
        <v>0</v>
      </c>
      <c r="E65" s="24">
        <f>MDS!$FD$28</f>
        <v>0</v>
      </c>
      <c r="F65" s="24">
        <f>MDS!$FE$28</f>
        <v>0</v>
      </c>
      <c r="G65" s="24">
        <f>MDS!$FF$28</f>
        <v>0</v>
      </c>
      <c r="H65" s="24">
        <f>MDS!$FG$28</f>
        <v>0</v>
      </c>
      <c r="I65" s="24">
        <f>MDS!$FH$28</f>
        <v>0</v>
      </c>
      <c r="J65" s="24">
        <f>MDS!$FI$28</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MDS!$FK$28</f>
        <v>27</v>
      </c>
      <c r="E67" s="24">
        <f>MDS!$FL$28</f>
        <v>0</v>
      </c>
      <c r="F67" s="24">
        <f>MDS!$FM$28</f>
        <v>0</v>
      </c>
      <c r="G67" s="24">
        <f>MDS!$FN$28</f>
        <v>4</v>
      </c>
      <c r="H67" s="24">
        <f>MDS!$FO$28</f>
        <v>0</v>
      </c>
      <c r="I67" s="24">
        <f>MDS!$FP$28</f>
        <v>0</v>
      </c>
      <c r="J67" s="24">
        <f>MDS!$FQ$28</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MDS!$FS$28</f>
        <v>0</v>
      </c>
      <c r="E69" s="24">
        <f>MDS!$FT$28</f>
        <v>0</v>
      </c>
      <c r="F69" s="24">
        <f>MDS!$FU$28</f>
        <v>0</v>
      </c>
      <c r="G69" s="24">
        <f>MDS!$FV$28</f>
        <v>0</v>
      </c>
      <c r="H69" s="24">
        <f>MDS!$FW$28</f>
        <v>0</v>
      </c>
      <c r="I69" s="24">
        <f>MDS!$FX$28</f>
        <v>0</v>
      </c>
      <c r="J69" s="24">
        <f>MDS!$FY$28</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MDS!$GA$28</f>
        <v>0</v>
      </c>
      <c r="E71" s="24">
        <f>MDS!$GB$28</f>
        <v>0</v>
      </c>
      <c r="F71" s="24">
        <f>MDS!$GC$28</f>
        <v>0</v>
      </c>
      <c r="G71" s="24">
        <f>MDS!$GD$28</f>
        <v>0</v>
      </c>
      <c r="H71" s="24">
        <f>MDS!$GE$28</f>
        <v>0</v>
      </c>
      <c r="I71" s="24">
        <f>MDS!$GF$28</f>
        <v>0</v>
      </c>
      <c r="J71" s="24">
        <f>MDS!$GG$28</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MDS!$GI$28</f>
        <v>22</v>
      </c>
      <c r="E73" s="24">
        <f>MDS!$GJ$28</f>
        <v>0</v>
      </c>
      <c r="F73" s="24">
        <f>MDS!$GK$28</f>
        <v>0</v>
      </c>
      <c r="G73" s="24">
        <f>MDS!$GL$28</f>
        <v>1</v>
      </c>
      <c r="H73" s="24">
        <f>MDS!$GM$28</f>
        <v>1</v>
      </c>
      <c r="I73" s="24">
        <f>MDS!$GN$28</f>
        <v>0</v>
      </c>
      <c r="J73" s="24">
        <f>MDS!$GO$28</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MDS!$GQ$28</f>
        <v>0</v>
      </c>
      <c r="E75" s="24">
        <f>MDS!$GR$28</f>
        <v>0</v>
      </c>
      <c r="F75" s="24">
        <f>MDS!$GS$28</f>
        <v>0</v>
      </c>
      <c r="G75" s="24">
        <f>MDS!$GT$28</f>
        <v>0</v>
      </c>
      <c r="H75" s="24">
        <f>MDS!$GU$28</f>
        <v>0</v>
      </c>
      <c r="I75" s="24">
        <f>MDS!$GV$28</f>
        <v>0</v>
      </c>
      <c r="J75" s="24">
        <f>MDS!$GW$28</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MDS!$GY$28</f>
        <v>196</v>
      </c>
      <c r="E77" s="24">
        <f>MDS!$GZ$28</f>
        <v>0</v>
      </c>
      <c r="F77" s="24">
        <f>MDS!$HA$28</f>
        <v>0</v>
      </c>
      <c r="G77" s="24">
        <f>MDS!$HB$28</f>
        <v>4</v>
      </c>
      <c r="H77" s="24">
        <f>MDS!$HC$28</f>
        <v>52</v>
      </c>
      <c r="I77" s="24">
        <f>MDS!$HD$28</f>
        <v>2</v>
      </c>
      <c r="J77" s="24">
        <f>MDS!$HE$28</f>
        <v>18</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MDS!$HG$28</f>
        <v>3</v>
      </c>
      <c r="E79" s="24">
        <f>MDS!$HH$28</f>
        <v>0</v>
      </c>
      <c r="F79" s="24">
        <f>MDS!$HI$28</f>
        <v>0</v>
      </c>
      <c r="G79" s="24">
        <f>MDS!$HJ$28</f>
        <v>0</v>
      </c>
      <c r="H79" s="24">
        <f>MDS!$HK$28</f>
        <v>0</v>
      </c>
      <c r="I79" s="24">
        <f>MDS!$HL$28</f>
        <v>17</v>
      </c>
      <c r="J79" s="24">
        <f>MDS!$HM$28</f>
        <v>124</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MDS!$HO$28</f>
        <v>0</v>
      </c>
      <c r="E81" s="24">
        <f>MDS!$HP$28</f>
        <v>0</v>
      </c>
      <c r="F81" s="24">
        <f>MDS!$HQ$28</f>
        <v>0</v>
      </c>
      <c r="G81" s="24">
        <f>MDS!$HR$28</f>
        <v>0</v>
      </c>
      <c r="H81" s="24">
        <f>MDS!$HS$28</f>
        <v>0</v>
      </c>
      <c r="I81" s="24">
        <f>MDS!$HT$28</f>
        <v>0</v>
      </c>
      <c r="J81" s="24">
        <f>MDS!$HU$28</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MDS!$HX$28</f>
        <v>2</v>
      </c>
      <c r="I83" s="137"/>
      <c r="J83" s="24">
        <f>MDS!$HZ$28</f>
        <v>0</v>
      </c>
      <c r="K83" s="340"/>
    </row>
    <row r="84" spans="1:11" s="3" customFormat="1" ht="25" customHeight="1">
      <c r="A84" s="350"/>
      <c r="B84" s="24" t="s">
        <v>37</v>
      </c>
      <c r="C84" s="136"/>
      <c r="D84" s="24">
        <f>MDS!$IA$28</f>
        <v>0</v>
      </c>
      <c r="E84" s="24">
        <f>MDS!$IB$28</f>
        <v>0</v>
      </c>
      <c r="F84" s="24">
        <f>MDS!$IC$28</f>
        <v>0</v>
      </c>
      <c r="G84" s="24">
        <f>MDS!$ID$28</f>
        <v>0</v>
      </c>
      <c r="H84" s="24">
        <f>MDS!$IE$28</f>
        <v>0</v>
      </c>
      <c r="I84" s="24">
        <f>MDS!$IF$28</f>
        <v>0</v>
      </c>
      <c r="J84" s="24">
        <f>MDS!$IG$28</f>
        <v>0</v>
      </c>
      <c r="K84" s="340"/>
    </row>
    <row r="85" spans="1:11">
      <c r="A85" s="140" t="s">
        <v>689</v>
      </c>
      <c r="B85" s="24" t="s">
        <v>36</v>
      </c>
      <c r="C85" s="136"/>
      <c r="D85" s="24">
        <f>MDS!$II$28</f>
        <v>2256</v>
      </c>
      <c r="E85" s="24">
        <f>MDS!$IJ$28</f>
        <v>0</v>
      </c>
      <c r="F85" s="24">
        <f>MDS!$IK$28</f>
        <v>11</v>
      </c>
      <c r="G85" s="24">
        <f>MDS!$IL$28</f>
        <v>56</v>
      </c>
      <c r="H85" s="24">
        <f>MDS!$IM$28</f>
        <v>73</v>
      </c>
      <c r="I85" s="24">
        <f>MDS!$IN$28</f>
        <v>30</v>
      </c>
      <c r="J85" s="24">
        <f>MDS!$IO$28</f>
        <v>242</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73FEA"/>
    <pageSetUpPr fitToPage="1"/>
  </sheetPr>
  <dimension ref="A1:K85"/>
  <sheetViews>
    <sheetView showGridLines="0" view="pageBreakPreview" topLeftCell="A63"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IM_ER!$DX$29</f>
        <v>110</v>
      </c>
      <c r="C10" s="12">
        <f>IM_ER!$DY$29</f>
        <v>5</v>
      </c>
      <c r="D10" s="12">
        <f>IM_ER!$DZ$29</f>
        <v>104</v>
      </c>
      <c r="E10" s="12">
        <f>IM_ER!$EA$29</f>
        <v>0</v>
      </c>
      <c r="F10" s="12">
        <f>IM_ER!$EB$29</f>
        <v>1</v>
      </c>
      <c r="G10" s="12">
        <f>IM_ER!$EC$29</f>
        <v>0</v>
      </c>
      <c r="H10" s="22">
        <f>IFERROR(D10/(B10-F10),"")</f>
        <v>0.95412844036697253</v>
      </c>
      <c r="I10" s="14"/>
      <c r="J10" s="14"/>
      <c r="K10" s="340"/>
    </row>
    <row r="11" spans="1:11" s="3" customFormat="1" ht="18" customHeight="1">
      <c r="A11" s="11" t="s">
        <v>8</v>
      </c>
      <c r="B11" s="12">
        <f>IM_ER!$FG$29</f>
        <v>130</v>
      </c>
      <c r="C11" s="12">
        <f>IM_ER!$FH$29</f>
        <v>7</v>
      </c>
      <c r="D11" s="12">
        <f>IM_ER!$FI$29</f>
        <v>95</v>
      </c>
      <c r="E11" s="12">
        <f>IM_ER!$FJ$29</f>
        <v>2</v>
      </c>
      <c r="F11" s="12">
        <f>IM_ER!$FK$29</f>
        <v>5</v>
      </c>
      <c r="G11" s="12">
        <f>IM_ER!$FL$29</f>
        <v>26</v>
      </c>
      <c r="H11" s="22">
        <f>IFERROR(D11/(B11-F11),"")</f>
        <v>0.76</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IM_ER!$EE$29</f>
        <v>5</v>
      </c>
      <c r="C14" s="12">
        <f>IM_ER!$EF$29</f>
        <v>0</v>
      </c>
      <c r="D14" s="12">
        <f>IM_ER!$EG$29</f>
        <v>5</v>
      </c>
      <c r="E14" s="12">
        <f>IM_ER!$EH$29</f>
        <v>0</v>
      </c>
      <c r="F14" s="12">
        <f>IM_ER!$EI$29</f>
        <v>0</v>
      </c>
      <c r="G14" s="12">
        <f>IM_ER!$EJ$29</f>
        <v>0</v>
      </c>
      <c r="H14" s="22">
        <f>IFERROR(D14/(B14-F14),"")</f>
        <v>1</v>
      </c>
      <c r="I14" s="14"/>
      <c r="J14" s="14"/>
      <c r="K14" s="340"/>
    </row>
    <row r="15" spans="1:11" s="13" customFormat="1" ht="18" customHeight="1">
      <c r="A15" s="11" t="s">
        <v>8</v>
      </c>
      <c r="B15" s="12">
        <f>IM_ER!$FO$29</f>
        <v>12</v>
      </c>
      <c r="C15" s="12">
        <f>IM_ER!$FP$29</f>
        <v>0</v>
      </c>
      <c r="D15" s="12">
        <f>IM_ER!$FQ$29</f>
        <v>11</v>
      </c>
      <c r="E15" s="12">
        <f>IM_ER!$FR$29</f>
        <v>0</v>
      </c>
      <c r="F15" s="12">
        <f>IM_ER!$FS$29</f>
        <v>0</v>
      </c>
      <c r="G15" s="12">
        <f>IM_ER!$FT$29</f>
        <v>1</v>
      </c>
      <c r="H15" s="22">
        <f>IFERROR(D15/(B15-F15),"")</f>
        <v>0.91666666666666663</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IM_ER!$EL$29</f>
        <v>0</v>
      </c>
      <c r="C18" s="12">
        <f>IM_ER!$EM$29</f>
        <v>0</v>
      </c>
      <c r="D18" s="12">
        <f>IM_ER!$EN$29</f>
        <v>0</v>
      </c>
      <c r="E18" s="12">
        <f>IM_ER!$EO$29</f>
        <v>0</v>
      </c>
      <c r="F18" s="12">
        <f>IM_ER!$EP$29</f>
        <v>0</v>
      </c>
      <c r="G18" s="12">
        <f>IM_ER!$EQ$29</f>
        <v>0</v>
      </c>
      <c r="H18" s="22" t="str">
        <f>IFERROR(D18/(B18-F18),"")</f>
        <v/>
      </c>
      <c r="I18" s="14"/>
      <c r="J18" s="14"/>
      <c r="K18" s="340"/>
    </row>
    <row r="19" spans="1:11" s="3" customFormat="1" ht="18" customHeight="1">
      <c r="A19" s="11" t="s">
        <v>8</v>
      </c>
      <c r="B19" s="12">
        <f>IM_ER!$FW$29</f>
        <v>1</v>
      </c>
      <c r="C19" s="12">
        <f>IM_ER!$FX$29</f>
        <v>0</v>
      </c>
      <c r="D19" s="12">
        <f>IM_ER!$FY$29</f>
        <v>0</v>
      </c>
      <c r="E19" s="12">
        <f>IM_ER!$FZ$29</f>
        <v>0</v>
      </c>
      <c r="F19" s="12">
        <f>IM_ER!$GA$29</f>
        <v>0</v>
      </c>
      <c r="G19" s="12">
        <f>IM_ER!$GB$29</f>
        <v>1</v>
      </c>
      <c r="H19" s="22">
        <f>IFERROR(D19/(B19-F19),"")</f>
        <v>0</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IM_ER!$ES$29</f>
        <v>5</v>
      </c>
      <c r="C22" s="12">
        <f>IM_ER!$ET$29</f>
        <v>0</v>
      </c>
      <c r="D22" s="12">
        <f>IM_ER!$EU$29</f>
        <v>5</v>
      </c>
      <c r="E22" s="12">
        <f>IM_ER!$EV$29</f>
        <v>0</v>
      </c>
      <c r="F22" s="12">
        <f>IM_ER!$EW$29</f>
        <v>0</v>
      </c>
      <c r="G22" s="12">
        <f>IM_ER!$EX$29</f>
        <v>0</v>
      </c>
      <c r="H22" s="22">
        <f>IFERROR(D22/(B22-F22),"")</f>
        <v>1</v>
      </c>
      <c r="I22" s="14"/>
      <c r="J22" s="14"/>
      <c r="K22" s="340"/>
    </row>
    <row r="23" spans="1:11" s="9" customFormat="1" ht="18" customHeight="1">
      <c r="A23" s="11" t="s">
        <v>8</v>
      </c>
      <c r="B23" s="12">
        <f>IM_ER!$GE$29</f>
        <v>5</v>
      </c>
      <c r="C23" s="12">
        <f>IM_ER!$GF$29</f>
        <v>0</v>
      </c>
      <c r="D23" s="12">
        <f>IM_ER!$GG$29</f>
        <v>5</v>
      </c>
      <c r="E23" s="12">
        <f>IM_ER!$GH$29</f>
        <v>0</v>
      </c>
      <c r="F23" s="12">
        <f>IM_ER!$GI$29</f>
        <v>0</v>
      </c>
      <c r="G23" s="12">
        <f>IM_ER!$GJ$29</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IM_ER!$EZ$29</f>
        <v>100</v>
      </c>
      <c r="C26" s="12">
        <f>IM_ER!$FA$29</f>
        <v>5</v>
      </c>
      <c r="D26" s="12">
        <f>IM_ER!$FB$29</f>
        <v>94</v>
      </c>
      <c r="E26" s="12">
        <f>IM_ER!$FC$29</f>
        <v>0</v>
      </c>
      <c r="F26" s="12">
        <f>IM_ER!$FD$29</f>
        <v>1</v>
      </c>
      <c r="G26" s="12">
        <f>IM_ER!$FE$29</f>
        <v>0</v>
      </c>
      <c r="H26" s="22">
        <f>IFERROR(D26/(B26-F26),"")</f>
        <v>0.9494949494949495</v>
      </c>
      <c r="I26" s="14"/>
      <c r="J26" s="14"/>
      <c r="K26" s="340"/>
    </row>
    <row r="27" spans="1:11" s="3" customFormat="1" ht="18" customHeight="1">
      <c r="A27" s="11" t="s">
        <v>8</v>
      </c>
      <c r="B27" s="12">
        <f>IM_ER!$GM$29</f>
        <v>112</v>
      </c>
      <c r="C27" s="12">
        <f>IM_ER!$GN$29</f>
        <v>7</v>
      </c>
      <c r="D27" s="12">
        <f>IM_ER!$GO$29</f>
        <v>79</v>
      </c>
      <c r="E27" s="12">
        <f>IM_ER!$GP$29</f>
        <v>2</v>
      </c>
      <c r="F27" s="12">
        <f>IM_ER!$GQ$29</f>
        <v>5</v>
      </c>
      <c r="G27" s="12">
        <f>IM_ER!$GR$29</f>
        <v>24</v>
      </c>
      <c r="H27" s="22">
        <f>IFERROR(D27/(B27-F27),"")</f>
        <v>0.73831775700934577</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Coorte12Meses!$I$29</f>
        <v>104</v>
      </c>
      <c r="C30" s="12">
        <f>SUM(Coorte12Meses!$J$29,Coorte12Meses!$L$29)</f>
        <v>78</v>
      </c>
      <c r="D30" s="22">
        <f>IFERROR(C30/B30,"")</f>
        <v>0.75</v>
      </c>
      <c r="E30" s="14"/>
      <c r="F30" s="14"/>
      <c r="G30" s="14"/>
      <c r="H30" s="14"/>
      <c r="I30" s="14"/>
      <c r="J30" s="14"/>
      <c r="K30" s="340"/>
    </row>
    <row r="31" spans="1:11" s="3" customFormat="1" ht="18" customHeight="1">
      <c r="A31" s="11" t="s">
        <v>24</v>
      </c>
      <c r="B31" s="12">
        <f>Coorte12Meses!$X$29</f>
        <v>328</v>
      </c>
      <c r="C31" s="12">
        <f>SUM(Coorte12Meses!$Y$29,Coorte12Meses!$AA$29)</f>
        <v>253</v>
      </c>
      <c r="D31" s="22">
        <f>IFERROR(C31/B31,"")</f>
        <v>0.77134146341463417</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MDS!$G$29</f>
        <v>6598</v>
      </c>
      <c r="E41" s="137"/>
      <c r="F41" s="24">
        <f>MDS!$H$29</f>
        <v>54</v>
      </c>
      <c r="G41" s="24">
        <f>MDS!$I$29</f>
        <v>107</v>
      </c>
      <c r="H41" s="24">
        <f>MDS!$J$29</f>
        <v>157</v>
      </c>
      <c r="I41" s="137"/>
      <c r="J41" s="137"/>
      <c r="K41" s="15"/>
    </row>
    <row r="42" spans="1:11" ht="29" customHeight="1">
      <c r="A42" s="140" t="s">
        <v>682</v>
      </c>
      <c r="B42" s="24" t="s">
        <v>36</v>
      </c>
      <c r="C42" s="136"/>
      <c r="D42" s="24">
        <f>MDS!$L$29</f>
        <v>1689</v>
      </c>
      <c r="E42" s="24">
        <f>MDS!$M$29</f>
        <v>12</v>
      </c>
      <c r="F42" s="24">
        <f>MDS!$N$29</f>
        <v>9</v>
      </c>
      <c r="G42" s="24">
        <f>MDS!$O$29</f>
        <v>10</v>
      </c>
      <c r="H42" s="24">
        <f>MDS!$P$29</f>
        <v>36</v>
      </c>
      <c r="I42" s="24">
        <f>MDS!$Q$29</f>
        <v>149</v>
      </c>
      <c r="J42" s="24">
        <f>MDS!$R$29</f>
        <v>720</v>
      </c>
    </row>
    <row r="43" spans="1:11" ht="25" customHeight="1">
      <c r="A43" s="140" t="s">
        <v>683</v>
      </c>
      <c r="B43" s="24" t="s">
        <v>36</v>
      </c>
      <c r="C43" s="136"/>
      <c r="D43" s="24">
        <f>MDS!$T$29</f>
        <v>8287</v>
      </c>
      <c r="E43" s="24">
        <f>MDS!$U$29</f>
        <v>12</v>
      </c>
      <c r="F43" s="24">
        <f>MDS!$V$29</f>
        <v>63</v>
      </c>
      <c r="G43" s="24">
        <f>MDS!$W$29</f>
        <v>117</v>
      </c>
      <c r="H43" s="24">
        <f>MDS!$X$29</f>
        <v>193</v>
      </c>
      <c r="I43" s="24">
        <f>MDS!$Y$29</f>
        <v>149</v>
      </c>
      <c r="J43" s="24">
        <f>MDS!$Z$29</f>
        <v>720</v>
      </c>
    </row>
    <row r="44" spans="1:11" ht="22" customHeight="1">
      <c r="A44" s="141" t="s">
        <v>684</v>
      </c>
      <c r="B44" s="24" t="s">
        <v>36</v>
      </c>
      <c r="C44" s="143"/>
      <c r="D44" s="142"/>
      <c r="E44" s="142"/>
      <c r="F44" s="142"/>
      <c r="G44" s="142"/>
      <c r="H44">
        <f>MDS!$AC$29</f>
        <v>0</v>
      </c>
      <c r="I44" s="142"/>
      <c r="J44">
        <f>MDS!$AB$29</f>
        <v>196</v>
      </c>
    </row>
    <row r="45" spans="1:11" s="9" customFormat="1" ht="23" customHeight="1">
      <c r="A45" s="342" t="s">
        <v>34</v>
      </c>
      <c r="B45" s="24" t="s">
        <v>36</v>
      </c>
      <c r="C45" s="136"/>
      <c r="D45" s="24">
        <f>MDS!$AE$29</f>
        <v>6782</v>
      </c>
      <c r="E45" s="24">
        <f>MDS!$AF$29</f>
        <v>6477</v>
      </c>
      <c r="F45" s="24">
        <f>MDS!$AG$29</f>
        <v>53</v>
      </c>
      <c r="G45" s="24">
        <f>MDS!$AH$29</f>
        <v>99</v>
      </c>
      <c r="H45" s="24">
        <f>MDS!$AI$29</f>
        <v>153</v>
      </c>
      <c r="I45" s="137"/>
      <c r="J45" s="137"/>
      <c r="K45" s="15"/>
    </row>
    <row r="46" spans="1:11" s="9" customFormat="1" ht="23" customHeight="1">
      <c r="A46" s="343"/>
      <c r="B46" s="24" t="s">
        <v>37</v>
      </c>
      <c r="C46" s="136"/>
      <c r="D46" s="24">
        <f>MDS!$AK$29</f>
        <v>1040</v>
      </c>
      <c r="E46" s="24">
        <f>MDS!$AL$29</f>
        <v>3</v>
      </c>
      <c r="F46" s="24">
        <f>MDS!$AM$29</f>
        <v>2</v>
      </c>
      <c r="G46" s="24">
        <f>MDS!$AN$29</f>
        <v>3</v>
      </c>
      <c r="H46" s="24">
        <f>MDS!$AO$29</f>
        <v>19</v>
      </c>
      <c r="I46" s="24">
        <f>MDS!$AP$29</f>
        <v>37</v>
      </c>
      <c r="J46" s="24">
        <f>MDS!$AQ$29</f>
        <v>463</v>
      </c>
      <c r="K46" s="15"/>
    </row>
    <row r="47" spans="1:11" s="9" customFormat="1" ht="21" customHeight="1">
      <c r="A47" s="335" t="s">
        <v>35</v>
      </c>
      <c r="B47" s="24" t="s">
        <v>36</v>
      </c>
      <c r="C47" s="136"/>
      <c r="D47" s="24">
        <f>MDS!$AT$29</f>
        <v>1392</v>
      </c>
      <c r="E47" s="137"/>
      <c r="F47" s="24">
        <f>MDS!$AU$29</f>
        <v>53</v>
      </c>
      <c r="G47" s="24">
        <f>MDS!$AV$29</f>
        <v>98</v>
      </c>
      <c r="H47" s="24">
        <f>MDS!$AW$29</f>
        <v>117</v>
      </c>
      <c r="I47" s="137"/>
      <c r="J47" s="137"/>
      <c r="K47" s="15"/>
    </row>
    <row r="48" spans="1:11" s="9" customFormat="1" ht="24.5" customHeight="1">
      <c r="A48" s="335"/>
      <c r="B48" s="24" t="s">
        <v>37</v>
      </c>
      <c r="C48" s="136"/>
      <c r="D48" s="24">
        <f>MDS!$AY$29</f>
        <v>482</v>
      </c>
      <c r="E48" s="24">
        <f>MDS!$AZ$29</f>
        <v>3</v>
      </c>
      <c r="F48" s="24">
        <f>MDS!$BA$29</f>
        <v>2</v>
      </c>
      <c r="G48" s="24">
        <f>MDS!$BB$29</f>
        <v>3</v>
      </c>
      <c r="H48" s="24">
        <f>MDS!$BC$29</f>
        <v>16</v>
      </c>
      <c r="I48" s="24">
        <f>MDS!$BD$29</f>
        <v>17</v>
      </c>
      <c r="J48" s="24">
        <f>MDS!$BE$29</f>
        <v>295</v>
      </c>
      <c r="K48" s="15"/>
    </row>
    <row r="49" spans="1:11" s="3" customFormat="1" ht="18" customHeight="1">
      <c r="A49" s="335" t="s">
        <v>38</v>
      </c>
      <c r="B49" s="24" t="s">
        <v>36</v>
      </c>
      <c r="C49" s="136"/>
      <c r="D49" s="24">
        <f>MDS!$BH$29</f>
        <v>4795</v>
      </c>
      <c r="E49" s="137"/>
      <c r="F49" s="24">
        <f>MDS!$BI$29</f>
        <v>0</v>
      </c>
      <c r="G49" s="24">
        <f>MDS!$BJ$29</f>
        <v>0</v>
      </c>
      <c r="H49" s="24">
        <f>MDS!$BK$29</f>
        <v>32</v>
      </c>
      <c r="I49" s="137"/>
      <c r="J49" s="137"/>
      <c r="K49" s="15"/>
    </row>
    <row r="50" spans="1:11" s="3" customFormat="1" ht="18" customHeight="1">
      <c r="A50" s="335"/>
      <c r="B50" s="24" t="s">
        <v>37</v>
      </c>
      <c r="C50" s="136"/>
      <c r="D50" s="24">
        <f>MDS!$BM$29</f>
        <v>503</v>
      </c>
      <c r="E50" s="24">
        <f>MDS!$BN$29</f>
        <v>0</v>
      </c>
      <c r="F50" s="24">
        <f>MDS!$BO$29</f>
        <v>0</v>
      </c>
      <c r="G50" s="24">
        <f>MDS!$BP$29</f>
        <v>0</v>
      </c>
      <c r="H50" s="24">
        <f>MDS!$BQ$29</f>
        <v>3</v>
      </c>
      <c r="I50" s="24">
        <f>MDS!$BR$29</f>
        <v>19</v>
      </c>
      <c r="J50" s="24">
        <f>MDS!$BS$29</f>
        <v>154</v>
      </c>
      <c r="K50" s="15"/>
    </row>
    <row r="51" spans="1:11" s="3" customFormat="1" ht="18" customHeight="1">
      <c r="A51" s="335" t="s">
        <v>39</v>
      </c>
      <c r="B51" s="24" t="s">
        <v>36</v>
      </c>
      <c r="C51" s="136"/>
      <c r="D51" s="24">
        <f>MDS!$BV$29</f>
        <v>0</v>
      </c>
      <c r="E51" s="137"/>
      <c r="F51" s="24">
        <f>MDS!$BW$29</f>
        <v>0</v>
      </c>
      <c r="G51" s="24">
        <f>MDS!$BX$29</f>
        <v>0</v>
      </c>
      <c r="H51" s="24">
        <f>MDS!$BY$29</f>
        <v>0</v>
      </c>
      <c r="I51" s="137"/>
      <c r="J51" s="137"/>
      <c r="K51" s="15"/>
    </row>
    <row r="52" spans="1:11" s="3" customFormat="1" ht="18" customHeight="1">
      <c r="A52" s="335"/>
      <c r="B52" s="24" t="s">
        <v>37</v>
      </c>
      <c r="C52" s="136"/>
      <c r="D52" s="24">
        <f>MDS!$CA$29</f>
        <v>0</v>
      </c>
      <c r="E52" s="24">
        <f>MDS!$CB$29</f>
        <v>0</v>
      </c>
      <c r="F52" s="24">
        <f>MDS!$CC$29</f>
        <v>0</v>
      </c>
      <c r="G52" s="24">
        <f>MDS!$CD$29</f>
        <v>0</v>
      </c>
      <c r="H52" s="24">
        <f>MDS!$CE$29</f>
        <v>0</v>
      </c>
      <c r="I52" s="24">
        <f>MDS!$CF$29</f>
        <v>0</v>
      </c>
      <c r="J52" s="24">
        <f>MDS!$CG$29</f>
        <v>0</v>
      </c>
      <c r="K52" s="15"/>
    </row>
    <row r="53" spans="1:11" s="3" customFormat="1" ht="18" customHeight="1">
      <c r="A53" s="335" t="s">
        <v>40</v>
      </c>
      <c r="B53" s="24" t="s">
        <v>36</v>
      </c>
      <c r="C53" s="136"/>
      <c r="D53" s="24">
        <f>MDS!$CJ$29</f>
        <v>59</v>
      </c>
      <c r="E53" s="137"/>
      <c r="F53" s="24">
        <f>MDS!$CK$29</f>
        <v>0</v>
      </c>
      <c r="G53" s="24">
        <f>MDS!$CL$29</f>
        <v>0</v>
      </c>
      <c r="H53" s="24">
        <f>MDS!$CM$29</f>
        <v>0</v>
      </c>
      <c r="I53" s="137"/>
      <c r="J53" s="137"/>
      <c r="K53" s="340" t="str">
        <f>MDS!$B$29</f>
        <v>Zimpeto CS</v>
      </c>
    </row>
    <row r="54" spans="1:11" s="3" customFormat="1" ht="18" customHeight="1">
      <c r="A54" s="335"/>
      <c r="B54" s="24" t="s">
        <v>37</v>
      </c>
      <c r="C54" s="136"/>
      <c r="D54" s="24">
        <f>MDS!$CO$29</f>
        <v>1</v>
      </c>
      <c r="E54" s="24">
        <f>MDS!$CP$29</f>
        <v>0</v>
      </c>
      <c r="F54" s="24">
        <f>MDS!$CQ$29</f>
        <v>0</v>
      </c>
      <c r="G54" s="24">
        <f>MDS!$CR$29</f>
        <v>0</v>
      </c>
      <c r="H54" s="24">
        <f>MDS!$CS$29</f>
        <v>0</v>
      </c>
      <c r="I54" s="24">
        <f>MDS!$CT$29</f>
        <v>1</v>
      </c>
      <c r="J54" s="24">
        <f>MDS!$CU$29</f>
        <v>0</v>
      </c>
      <c r="K54" s="340"/>
    </row>
    <row r="55" spans="1:11" s="9" customFormat="1" ht="18" customHeight="1">
      <c r="A55" s="335" t="s">
        <v>41</v>
      </c>
      <c r="B55" s="24" t="s">
        <v>36</v>
      </c>
      <c r="C55" s="136"/>
      <c r="D55" s="24">
        <f>MDS!$CX$29</f>
        <v>0</v>
      </c>
      <c r="E55" s="137"/>
      <c r="F55" s="24">
        <f>MDS!$CY$29</f>
        <v>0</v>
      </c>
      <c r="G55" s="24">
        <f>MDS!$CZ$29</f>
        <v>0</v>
      </c>
      <c r="H55" s="24">
        <f>MDS!$DA$29</f>
        <v>0</v>
      </c>
      <c r="I55" s="137"/>
      <c r="J55" s="137"/>
      <c r="K55" s="340"/>
    </row>
    <row r="56" spans="1:11" s="9" customFormat="1" ht="18" customHeight="1">
      <c r="A56" s="335"/>
      <c r="B56" s="24" t="s">
        <v>37</v>
      </c>
      <c r="C56" s="136"/>
      <c r="D56" s="24">
        <f>MDS!$DC$29</f>
        <v>0</v>
      </c>
      <c r="E56" s="24">
        <f>MDS!$DD$29</f>
        <v>0</v>
      </c>
      <c r="F56" s="24">
        <f>MDS!$DE$29</f>
        <v>0</v>
      </c>
      <c r="G56" s="24">
        <f>MDS!$DF$29</f>
        <v>0</v>
      </c>
      <c r="H56" s="24">
        <f>MDS!$DG$29</f>
        <v>0</v>
      </c>
      <c r="I56" s="24">
        <f>MDS!$DH$29</f>
        <v>0</v>
      </c>
      <c r="J56" s="24">
        <f>MDS!$DI$29</f>
        <v>0</v>
      </c>
      <c r="K56" s="340"/>
    </row>
    <row r="57" spans="1:11" s="9" customFormat="1" ht="18" customHeight="1">
      <c r="A57" s="335" t="s">
        <v>42</v>
      </c>
      <c r="B57" s="24" t="s">
        <v>36</v>
      </c>
      <c r="C57" s="136"/>
      <c r="D57" s="24">
        <f>MDS!$DL$29</f>
        <v>5860</v>
      </c>
      <c r="E57" s="137"/>
      <c r="F57" s="24">
        <f>MDS!$DM$29</f>
        <v>1</v>
      </c>
      <c r="G57" s="24">
        <f>MDS!$DN$29</f>
        <v>20</v>
      </c>
      <c r="H57" s="24">
        <f>MDS!$DO$29</f>
        <v>134</v>
      </c>
      <c r="I57" s="137"/>
      <c r="J57" s="137"/>
      <c r="K57" s="340"/>
    </row>
    <row r="58" spans="1:11" s="3" customFormat="1" ht="18" customHeight="1">
      <c r="A58" s="335"/>
      <c r="B58" s="24" t="s">
        <v>37</v>
      </c>
      <c r="C58" s="136"/>
      <c r="D58" s="24">
        <f>MDS!$DQ$29</f>
        <v>609</v>
      </c>
      <c r="E58" s="24">
        <f>MDS!$DR$29</f>
        <v>2</v>
      </c>
      <c r="F58" s="24">
        <f>MDS!$DS$29</f>
        <v>0</v>
      </c>
      <c r="G58" s="24">
        <f>MDS!$DT$29</f>
        <v>0</v>
      </c>
      <c r="H58" s="24">
        <f>MDS!$DU$29</f>
        <v>9</v>
      </c>
      <c r="I58" s="24">
        <f>MDS!$DV$29</f>
        <v>15</v>
      </c>
      <c r="J58" s="24">
        <f>MDS!$DW$29</f>
        <v>277</v>
      </c>
      <c r="K58" s="340"/>
    </row>
    <row r="59" spans="1:11" s="3" customFormat="1" ht="18" customHeight="1">
      <c r="A59" s="335" t="s">
        <v>43</v>
      </c>
      <c r="B59" s="24" t="s">
        <v>36</v>
      </c>
      <c r="C59" s="136"/>
      <c r="D59" s="24">
        <f>MDS!$DZ$29</f>
        <v>21</v>
      </c>
      <c r="E59" s="137"/>
      <c r="F59" s="24">
        <f>MDS!$EA$29</f>
        <v>0</v>
      </c>
      <c r="G59" s="24">
        <f>MDS!$EB$29</f>
        <v>0</v>
      </c>
      <c r="H59" s="24">
        <f>MDS!$EC$29</f>
        <v>0</v>
      </c>
      <c r="I59" s="137"/>
      <c r="J59" s="137"/>
      <c r="K59" s="340"/>
    </row>
    <row r="60" spans="1:11" s="3" customFormat="1" ht="18" customHeight="1">
      <c r="A60" s="335"/>
      <c r="B60" s="24" t="s">
        <v>37</v>
      </c>
      <c r="C60" s="136"/>
      <c r="D60" s="24">
        <f>MDS!$ED$29</f>
        <v>7</v>
      </c>
      <c r="E60" s="24">
        <f>MDS!$EE$29</f>
        <v>7</v>
      </c>
      <c r="F60" s="24">
        <f>MDS!$EF$29</f>
        <v>0</v>
      </c>
      <c r="G60" s="24">
        <f>MDS!$EG$29</f>
        <v>0</v>
      </c>
      <c r="H60" s="24">
        <f>MDS!$EH$29</f>
        <v>0</v>
      </c>
      <c r="I60" s="24">
        <f>MDS!$EI$29</f>
        <v>0</v>
      </c>
      <c r="J60" s="24">
        <f>MDS!$EJ$29</f>
        <v>0</v>
      </c>
      <c r="K60" s="340"/>
    </row>
    <row r="61" spans="1:11" s="3" customFormat="1" ht="18" customHeight="1">
      <c r="A61" s="335" t="s">
        <v>44</v>
      </c>
      <c r="B61" s="24" t="s">
        <v>36</v>
      </c>
      <c r="C61" s="136"/>
      <c r="D61" s="24">
        <f>MDS!$EM$29</f>
        <v>0</v>
      </c>
      <c r="E61" s="24">
        <f>MDS!$EN$29</f>
        <v>0</v>
      </c>
      <c r="F61" s="24">
        <f>MDS!$EO$29</f>
        <v>0</v>
      </c>
      <c r="G61" s="24">
        <f>MDS!$EP$29</f>
        <v>0</v>
      </c>
      <c r="H61" s="24">
        <f>MDS!$EQ$29</f>
        <v>0</v>
      </c>
      <c r="I61" s="24">
        <f>MDS!$ER$29</f>
        <v>0</v>
      </c>
      <c r="J61" s="24">
        <f>MDS!$ES$29</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MDS!$EU$29</f>
        <v>0</v>
      </c>
      <c r="E63" s="24">
        <f>MDS!$EV$29</f>
        <v>0</v>
      </c>
      <c r="F63" s="24">
        <f>MDS!$EW$29</f>
        <v>0</v>
      </c>
      <c r="G63" s="24">
        <f>MDS!$EX$29</f>
        <v>0</v>
      </c>
      <c r="H63" s="24">
        <f>MDS!$EY$29</f>
        <v>0</v>
      </c>
      <c r="I63" s="24">
        <f>MDS!$EZ$29</f>
        <v>0</v>
      </c>
      <c r="J63" s="24">
        <f>MDS!$FA$29</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MDS!$FC$29</f>
        <v>0</v>
      </c>
      <c r="E65" s="24">
        <f>MDS!$FD$29</f>
        <v>0</v>
      </c>
      <c r="F65" s="24">
        <f>MDS!$FE$29</f>
        <v>0</v>
      </c>
      <c r="G65" s="24">
        <f>MDS!$FF$29</f>
        <v>0</v>
      </c>
      <c r="H65" s="24">
        <f>MDS!$FG$29</f>
        <v>0</v>
      </c>
      <c r="I65" s="24">
        <f>MDS!$FH$29</f>
        <v>0</v>
      </c>
      <c r="J65" s="24">
        <f>MDS!$FI$29</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MDS!$FK$29</f>
        <v>70</v>
      </c>
      <c r="E67" s="24">
        <f>MDS!$FL$29</f>
        <v>4</v>
      </c>
      <c r="F67" s="24">
        <f>MDS!$FM$29</f>
        <v>26</v>
      </c>
      <c r="G67" s="24">
        <f>MDS!$FN$29</f>
        <v>38</v>
      </c>
      <c r="H67" s="24">
        <f>MDS!$FO$29</f>
        <v>22</v>
      </c>
      <c r="I67" s="24">
        <f>MDS!$FP$29</f>
        <v>2</v>
      </c>
      <c r="J67" s="24">
        <f>MDS!$FQ$29</f>
        <v>4</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MDS!$FS$29</f>
        <v>0</v>
      </c>
      <c r="E69" s="24">
        <f>MDS!$FT$29</f>
        <v>0</v>
      </c>
      <c r="F69" s="24">
        <f>MDS!$FU$29</f>
        <v>0</v>
      </c>
      <c r="G69" s="24">
        <f>MDS!$FV$29</f>
        <v>0</v>
      </c>
      <c r="H69" s="24">
        <f>MDS!$FW$29</f>
        <v>0</v>
      </c>
      <c r="I69" s="24">
        <f>MDS!$FX$29</f>
        <v>0</v>
      </c>
      <c r="J69" s="24">
        <f>MDS!$FY$29</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MDS!$GA$29</f>
        <v>0</v>
      </c>
      <c r="E71" s="24">
        <f>MDS!$GB$29</f>
        <v>0</v>
      </c>
      <c r="F71" s="24">
        <f>MDS!$GC$29</f>
        <v>0</v>
      </c>
      <c r="G71" s="24">
        <f>MDS!$GD$29</f>
        <v>0</v>
      </c>
      <c r="H71" s="24">
        <f>MDS!$GE$29</f>
        <v>0</v>
      </c>
      <c r="I71" s="24">
        <f>MDS!$GF$29</f>
        <v>0</v>
      </c>
      <c r="J71" s="24">
        <f>MDS!$GG$29</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MDS!$GI$29</f>
        <v>58</v>
      </c>
      <c r="E73" s="24">
        <f>MDS!$GJ$29</f>
        <v>1</v>
      </c>
      <c r="F73" s="24">
        <f>MDS!$GK$29</f>
        <v>1</v>
      </c>
      <c r="G73" s="24">
        <f>MDS!$GL$29</f>
        <v>1</v>
      </c>
      <c r="H73" s="24">
        <f>MDS!$GM$29</f>
        <v>3</v>
      </c>
      <c r="I73" s="24">
        <f>MDS!$GN$29</f>
        <v>1</v>
      </c>
      <c r="J73" s="24">
        <f>MDS!$GO$29</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MDS!$GQ$29</f>
        <v>7</v>
      </c>
      <c r="E75" s="24">
        <f>MDS!$GR$29</f>
        <v>3</v>
      </c>
      <c r="F75" s="24">
        <f>MDS!$GS$29</f>
        <v>7</v>
      </c>
      <c r="G75" s="24">
        <f>MDS!$GT$29</f>
        <v>16</v>
      </c>
      <c r="H75" s="24">
        <f>MDS!$GU$29</f>
        <v>8</v>
      </c>
      <c r="I75" s="24">
        <f>MDS!$GV$29</f>
        <v>0</v>
      </c>
      <c r="J75" s="24">
        <f>MDS!$GW$29</f>
        <v>2</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MDS!$GY$29</f>
        <v>353</v>
      </c>
      <c r="E77" s="24">
        <f>MDS!$GZ$29</f>
        <v>0</v>
      </c>
      <c r="F77" s="24">
        <f>MDS!$HA$29</f>
        <v>0</v>
      </c>
      <c r="G77" s="24">
        <f>MDS!$HB$29</f>
        <v>1</v>
      </c>
      <c r="H77" s="24">
        <f>MDS!$HC$29</f>
        <v>66</v>
      </c>
      <c r="I77" s="24">
        <f>MDS!$HD$29</f>
        <v>9</v>
      </c>
      <c r="J77" s="24">
        <f>MDS!$HE$29</f>
        <v>13</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MDS!$HG$29</f>
        <v>9</v>
      </c>
      <c r="E79" s="24">
        <f>MDS!$HH$29</f>
        <v>0</v>
      </c>
      <c r="F79" s="24">
        <f>MDS!$HI$29</f>
        <v>0</v>
      </c>
      <c r="G79" s="24">
        <f>MDS!$HJ$29</f>
        <v>0</v>
      </c>
      <c r="H79" s="24">
        <f>MDS!$HK$29</f>
        <v>0</v>
      </c>
      <c r="I79" s="24">
        <f>MDS!$HL$29</f>
        <v>118</v>
      </c>
      <c r="J79" s="24">
        <f>MDS!$HM$29</f>
        <v>291</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MDS!$HO$29</f>
        <v>143</v>
      </c>
      <c r="E81" s="24">
        <f>MDS!$HP$29</f>
        <v>1</v>
      </c>
      <c r="F81" s="24">
        <f>MDS!$HQ$29</f>
        <v>4</v>
      </c>
      <c r="G81" s="24">
        <f>MDS!$HR$29</f>
        <v>1</v>
      </c>
      <c r="H81" s="24">
        <f>MDS!$HS$29</f>
        <v>2</v>
      </c>
      <c r="I81" s="24">
        <f>MDS!$HT$29</f>
        <v>0</v>
      </c>
      <c r="J81" s="24">
        <f>MDS!$HU$29</f>
        <v>2</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MDS!$HX$29</f>
        <v>0</v>
      </c>
      <c r="I83" s="137"/>
      <c r="J83" s="24">
        <f>MDS!$HZ$29</f>
        <v>0</v>
      </c>
      <c r="K83" s="340"/>
    </row>
    <row r="84" spans="1:11" s="3" customFormat="1" ht="25" customHeight="1">
      <c r="A84" s="350"/>
      <c r="B84" s="24" t="s">
        <v>37</v>
      </c>
      <c r="C84" s="136"/>
      <c r="D84" s="24">
        <f>MDS!$IA$29</f>
        <v>0</v>
      </c>
      <c r="E84" s="24">
        <f>MDS!$IB$29</f>
        <v>0</v>
      </c>
      <c r="F84" s="24">
        <f>MDS!$IC$29</f>
        <v>0</v>
      </c>
      <c r="G84" s="24">
        <f>MDS!$ID$29</f>
        <v>0</v>
      </c>
      <c r="H84" s="24">
        <f>MDS!$IE$29</f>
        <v>0</v>
      </c>
      <c r="I84" s="24">
        <f>MDS!$IF$29</f>
        <v>0</v>
      </c>
      <c r="J84" s="24">
        <f>MDS!$IG$29</f>
        <v>0</v>
      </c>
      <c r="K84" s="340"/>
    </row>
    <row r="85" spans="1:11">
      <c r="A85" s="140" t="s">
        <v>689</v>
      </c>
      <c r="B85" s="24" t="s">
        <v>36</v>
      </c>
      <c r="C85" s="136"/>
      <c r="D85" s="24">
        <f>MDS!$II$29</f>
        <v>7673</v>
      </c>
      <c r="E85" s="24">
        <f>MDS!$IJ$29</f>
        <v>11</v>
      </c>
      <c r="F85" s="24">
        <f>MDS!$IK$29</f>
        <v>59</v>
      </c>
      <c r="G85" s="24">
        <f>MDS!$IL$29</f>
        <v>112</v>
      </c>
      <c r="H85" s="24">
        <f>MDS!$IM$29</f>
        <v>187</v>
      </c>
      <c r="I85" s="24">
        <f>MDS!$IN$29</f>
        <v>147</v>
      </c>
      <c r="J85" s="24">
        <f>MDS!$IO$29</f>
        <v>690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73FEA"/>
    <pageSetUpPr fitToPage="1"/>
  </sheetPr>
  <dimension ref="A1:K85"/>
  <sheetViews>
    <sheetView showGridLines="0" view="pageBreakPreview" topLeftCell="A65"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IM_ER!$DX$31</f>
        <v>0</v>
      </c>
      <c r="C10" s="12">
        <f>IM_ER!$DY$31</f>
        <v>0</v>
      </c>
      <c r="D10" s="12">
        <f>IM_ER!$DZ$31</f>
        <v>0</v>
      </c>
      <c r="E10" s="12">
        <f>IM_ER!$EA$31</f>
        <v>0</v>
      </c>
      <c r="F10" s="12">
        <f>IM_ER!$EB$31</f>
        <v>0</v>
      </c>
      <c r="G10" s="12">
        <f>IM_ER!$EC$31</f>
        <v>0</v>
      </c>
      <c r="H10" s="22" t="str">
        <f>IFERROR(D10/(B10-F10),"")</f>
        <v/>
      </c>
      <c r="I10" s="14"/>
      <c r="J10" s="14"/>
      <c r="K10" s="340"/>
    </row>
    <row r="11" spans="1:11" s="3" customFormat="1" ht="18" customHeight="1">
      <c r="A11" s="11" t="s">
        <v>8</v>
      </c>
      <c r="B11" s="12">
        <f>IM_ER!$FG$31</f>
        <v>1</v>
      </c>
      <c r="C11" s="12">
        <f>IM_ER!$FH$31</f>
        <v>0</v>
      </c>
      <c r="D11" s="12">
        <f>IM_ER!$FI$31</f>
        <v>1</v>
      </c>
      <c r="E11" s="12">
        <f>IM_ER!$FJ$31</f>
        <v>0</v>
      </c>
      <c r="F11" s="12">
        <f>IM_ER!$FK$31</f>
        <v>0</v>
      </c>
      <c r="G11" s="12">
        <f>IM_ER!$FL$31</f>
        <v>0</v>
      </c>
      <c r="H11" s="22">
        <f>IFERROR(D11/(B11-F11),"")</f>
        <v>1</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IM_ER!$EE$31</f>
        <v>0</v>
      </c>
      <c r="C14" s="12">
        <f>IM_ER!$EF$31</f>
        <v>0</v>
      </c>
      <c r="D14" s="12">
        <f>IM_ER!$EG$31</f>
        <v>0</v>
      </c>
      <c r="E14" s="12">
        <f>IM_ER!$EH$31</f>
        <v>0</v>
      </c>
      <c r="F14" s="12">
        <f>IM_ER!$EI$31</f>
        <v>0</v>
      </c>
      <c r="G14" s="12">
        <f>IM_ER!$EJ$31</f>
        <v>0</v>
      </c>
      <c r="H14" s="22" t="str">
        <f>IFERROR(D14/(B14-F14),"")</f>
        <v/>
      </c>
      <c r="I14" s="14"/>
      <c r="J14" s="14"/>
      <c r="K14" s="340"/>
    </row>
    <row r="15" spans="1:11" s="13" customFormat="1" ht="18" customHeight="1">
      <c r="A15" s="11" t="s">
        <v>8</v>
      </c>
      <c r="B15" s="12">
        <f>IM_ER!$FO$31</f>
        <v>1</v>
      </c>
      <c r="C15" s="12">
        <f>IM_ER!$FP$31</f>
        <v>0</v>
      </c>
      <c r="D15" s="12">
        <f>IM_ER!$FQ$31</f>
        <v>1</v>
      </c>
      <c r="E15" s="12">
        <f>IM_ER!$FR$31</f>
        <v>0</v>
      </c>
      <c r="F15" s="12">
        <f>IM_ER!$FS$31</f>
        <v>0</v>
      </c>
      <c r="G15" s="12">
        <f>IM_ER!$FT$31</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IM_ER!$EL$31</f>
        <v>0</v>
      </c>
      <c r="C18" s="12">
        <f>IM_ER!$EM$31</f>
        <v>0</v>
      </c>
      <c r="D18" s="12">
        <f>IM_ER!$EN$31</f>
        <v>0</v>
      </c>
      <c r="E18" s="12">
        <f>IM_ER!$EO$31</f>
        <v>0</v>
      </c>
      <c r="F18" s="12">
        <f>IM_ER!$EP$31</f>
        <v>0</v>
      </c>
      <c r="G18" s="12">
        <f>IM_ER!$EQ$31</f>
        <v>0</v>
      </c>
      <c r="H18" s="22" t="str">
        <f>IFERROR(D18/(B18-F18),"")</f>
        <v/>
      </c>
      <c r="I18" s="14"/>
      <c r="J18" s="14"/>
      <c r="K18" s="340"/>
    </row>
    <row r="19" spans="1:11" s="3" customFormat="1" ht="18" customHeight="1">
      <c r="A19" s="11" t="s">
        <v>8</v>
      </c>
      <c r="B19" s="12">
        <f>IM_ER!$FW$31</f>
        <v>0</v>
      </c>
      <c r="C19" s="12">
        <f>IM_ER!$FX$31</f>
        <v>0</v>
      </c>
      <c r="D19" s="12">
        <f>IM_ER!$FY$31</f>
        <v>0</v>
      </c>
      <c r="E19" s="12">
        <f>IM_ER!$FZ$31</f>
        <v>0</v>
      </c>
      <c r="F19" s="12">
        <f>IM_ER!$GA$31</f>
        <v>0</v>
      </c>
      <c r="G19" s="12">
        <f>IM_ER!$GB$31</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IM_ER!$ES$31</f>
        <v>0</v>
      </c>
      <c r="C22" s="12">
        <f>IM_ER!$ET$31</f>
        <v>0</v>
      </c>
      <c r="D22" s="12">
        <f>IM_ER!$EU$31</f>
        <v>0</v>
      </c>
      <c r="E22" s="12">
        <f>IM_ER!$EV$31</f>
        <v>0</v>
      </c>
      <c r="F22" s="12">
        <f>IM_ER!$EW$31</f>
        <v>0</v>
      </c>
      <c r="G22" s="12">
        <f>IM_ER!$EX$31</f>
        <v>0</v>
      </c>
      <c r="H22" s="22" t="str">
        <f>IFERROR(D22/(B22-F22),"")</f>
        <v/>
      </c>
      <c r="I22" s="14"/>
      <c r="J22" s="14"/>
      <c r="K22" s="340"/>
    </row>
    <row r="23" spans="1:11" s="9" customFormat="1" ht="18" customHeight="1">
      <c r="A23" s="11" t="s">
        <v>8</v>
      </c>
      <c r="B23" s="12">
        <f>IM_ER!$GE$31</f>
        <v>0</v>
      </c>
      <c r="C23" s="12">
        <f>IM_ER!$GF$31</f>
        <v>0</v>
      </c>
      <c r="D23" s="12">
        <f>IM_ER!$GG$31</f>
        <v>0</v>
      </c>
      <c r="E23" s="12">
        <f>IM_ER!$GH$31</f>
        <v>0</v>
      </c>
      <c r="F23" s="12">
        <f>IM_ER!$GI$31</f>
        <v>0</v>
      </c>
      <c r="G23" s="12">
        <f>IM_ER!$GJ$31</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IM_ER!$EZ$31</f>
        <v>0</v>
      </c>
      <c r="C26" s="12">
        <f>IM_ER!$FA$31</f>
        <v>0</v>
      </c>
      <c r="D26" s="12">
        <f>IM_ER!$FB$31</f>
        <v>0</v>
      </c>
      <c r="E26" s="12">
        <f>IM_ER!$FC$31</f>
        <v>0</v>
      </c>
      <c r="F26" s="12">
        <f>IM_ER!$FD$31</f>
        <v>0</v>
      </c>
      <c r="G26" s="12">
        <f>IM_ER!$FE$31</f>
        <v>0</v>
      </c>
      <c r="H26" s="22" t="str">
        <f>IFERROR(D26/(B26-F26),"")</f>
        <v/>
      </c>
      <c r="I26" s="14"/>
      <c r="J26" s="14"/>
      <c r="K26" s="340"/>
    </row>
    <row r="27" spans="1:11" s="3" customFormat="1" ht="18" customHeight="1">
      <c r="A27" s="11" t="s">
        <v>8</v>
      </c>
      <c r="B27" s="12">
        <f>IM_ER!$GM$31</f>
        <v>0</v>
      </c>
      <c r="C27" s="12">
        <f>IM_ER!$GN$31</f>
        <v>0</v>
      </c>
      <c r="D27" s="12">
        <f>IM_ER!$GO$31</f>
        <v>0</v>
      </c>
      <c r="E27" s="12">
        <f>IM_ER!$GP$31</f>
        <v>0</v>
      </c>
      <c r="F27" s="12">
        <f>IM_ER!$GQ$31</f>
        <v>0</v>
      </c>
      <c r="G27" s="12">
        <f>IM_ER!$GR$31</f>
        <v>0</v>
      </c>
      <c r="H27" s="22" t="str">
        <f>IFERROR(D27/(B27-F27),"")</f>
        <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Coorte12Meses!$I$31</f>
        <v>0</v>
      </c>
      <c r="C30" s="12">
        <f>SUM(Coorte12Meses!$J$31,Coorte12Meses!$L$31)</f>
        <v>0</v>
      </c>
      <c r="D30" s="22" t="str">
        <f>IFERROR(C30/B30,"")</f>
        <v/>
      </c>
      <c r="E30" s="14"/>
      <c r="F30" s="14"/>
      <c r="G30" s="14"/>
      <c r="H30" s="14"/>
      <c r="I30" s="14"/>
      <c r="J30" s="14"/>
      <c r="K30" s="340"/>
    </row>
    <row r="31" spans="1:11" s="3" customFormat="1" ht="18" customHeight="1">
      <c r="A31" s="11" t="s">
        <v>24</v>
      </c>
      <c r="B31" s="12">
        <f>Coorte12Meses!$X$31</f>
        <v>5</v>
      </c>
      <c r="C31" s="12">
        <f>SUM(Coorte12Meses!$Y$31,Coorte12Meses!$AA$31)</f>
        <v>5</v>
      </c>
      <c r="D31" s="22">
        <f>IFERROR(C31/B31,"")</f>
        <v>1</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MDS!$G$31</f>
        <v>325</v>
      </c>
      <c r="E41" s="137"/>
      <c r="F41" s="24">
        <f>MDS!$H$31</f>
        <v>2</v>
      </c>
      <c r="G41" s="24">
        <f>MDS!$I$31</f>
        <v>5</v>
      </c>
      <c r="H41" s="24">
        <f>MDS!$J$31</f>
        <v>6</v>
      </c>
      <c r="I41" s="137"/>
      <c r="J41" s="137"/>
      <c r="K41" s="15"/>
    </row>
    <row r="42" spans="1:11" ht="29" customHeight="1">
      <c r="A42" s="140" t="s">
        <v>682</v>
      </c>
      <c r="B42" s="24" t="s">
        <v>36</v>
      </c>
      <c r="C42" s="136"/>
      <c r="D42" s="24">
        <f>MDS!$L$31</f>
        <v>64</v>
      </c>
      <c r="E42" s="24">
        <f>MDS!$M$31</f>
        <v>0</v>
      </c>
      <c r="F42" s="24">
        <f>MDS!$N$31</f>
        <v>1</v>
      </c>
      <c r="G42" s="24">
        <f>MDS!$O$31</f>
        <v>0</v>
      </c>
      <c r="H42" s="24">
        <f>MDS!$P$31</f>
        <v>4</v>
      </c>
      <c r="I42" s="24">
        <f>MDS!$Q$31</f>
        <v>6</v>
      </c>
      <c r="J42" s="24">
        <f>MDS!$R$31</f>
        <v>30</v>
      </c>
    </row>
    <row r="43" spans="1:11" ht="25" customHeight="1">
      <c r="A43" s="140" t="s">
        <v>683</v>
      </c>
      <c r="B43" s="24" t="s">
        <v>36</v>
      </c>
      <c r="C43" s="136"/>
      <c r="D43" s="24">
        <f>MDS!$T$31</f>
        <v>389</v>
      </c>
      <c r="E43" s="24">
        <f>MDS!$U$31</f>
        <v>0</v>
      </c>
      <c r="F43" s="24">
        <f>MDS!$V$31</f>
        <v>3</v>
      </c>
      <c r="G43" s="24">
        <f>MDS!$W$31</f>
        <v>5</v>
      </c>
      <c r="H43" s="24">
        <f>MDS!$X$31</f>
        <v>10</v>
      </c>
      <c r="I43" s="24">
        <f>MDS!$Y$31</f>
        <v>6</v>
      </c>
      <c r="J43" s="24">
        <f>MDS!$Z$31</f>
        <v>30</v>
      </c>
    </row>
    <row r="44" spans="1:11" ht="22" customHeight="1">
      <c r="A44" s="141" t="s">
        <v>684</v>
      </c>
      <c r="B44" s="24" t="s">
        <v>36</v>
      </c>
      <c r="C44" s="143"/>
      <c r="D44" s="142"/>
      <c r="E44" s="142"/>
      <c r="F44" s="142"/>
      <c r="G44" s="142"/>
      <c r="H44">
        <f>MDS!$AC$31</f>
        <v>0</v>
      </c>
      <c r="I44" s="142"/>
      <c r="J44">
        <f>MDS!$AB$31</f>
        <v>14</v>
      </c>
    </row>
    <row r="45" spans="1:11" s="9" customFormat="1" ht="23" customHeight="1">
      <c r="A45" s="342" t="s">
        <v>34</v>
      </c>
      <c r="B45" s="24" t="s">
        <v>36</v>
      </c>
      <c r="C45" s="136"/>
      <c r="D45" s="24">
        <f>MDS!$AE$31</f>
        <v>327</v>
      </c>
      <c r="E45" s="24">
        <f>MDS!$AF$31</f>
        <v>315</v>
      </c>
      <c r="F45" s="24">
        <f>MDS!$AG$31</f>
        <v>2</v>
      </c>
      <c r="G45" s="24">
        <f>MDS!$AH$31</f>
        <v>4</v>
      </c>
      <c r="H45" s="24">
        <f>MDS!$AI$31</f>
        <v>6</v>
      </c>
      <c r="I45" s="137"/>
      <c r="J45" s="137"/>
      <c r="K45" s="15"/>
    </row>
    <row r="46" spans="1:11" s="9" customFormat="1" ht="23" customHeight="1">
      <c r="A46" s="343"/>
      <c r="B46" s="24" t="s">
        <v>37</v>
      </c>
      <c r="C46" s="136"/>
      <c r="D46" s="24">
        <f>MDS!$AK$31</f>
        <v>25</v>
      </c>
      <c r="E46" s="24">
        <f>MDS!$AL$31</f>
        <v>0</v>
      </c>
      <c r="F46" s="24">
        <f>MDS!$AM$31</f>
        <v>1</v>
      </c>
      <c r="G46" s="24">
        <f>MDS!$AN$31</f>
        <v>0</v>
      </c>
      <c r="H46" s="24">
        <f>MDS!$AO$31</f>
        <v>2</v>
      </c>
      <c r="I46" s="24">
        <f>MDS!$AP$31</f>
        <v>1</v>
      </c>
      <c r="J46" s="24">
        <f>MDS!$AQ$31</f>
        <v>18</v>
      </c>
      <c r="K46" s="15"/>
    </row>
    <row r="47" spans="1:11" s="9" customFormat="1" ht="21" customHeight="1">
      <c r="A47" s="335" t="s">
        <v>35</v>
      </c>
      <c r="B47" s="24" t="s">
        <v>36</v>
      </c>
      <c r="C47" s="136"/>
      <c r="D47" s="24">
        <f>MDS!$AT$31</f>
        <v>274</v>
      </c>
      <c r="E47" s="137"/>
      <c r="F47" s="24">
        <f>MDS!$AU$31</f>
        <v>2</v>
      </c>
      <c r="G47" s="24">
        <f>MDS!$AV$31</f>
        <v>4</v>
      </c>
      <c r="H47" s="24">
        <f>MDS!$AW$31</f>
        <v>4</v>
      </c>
      <c r="I47" s="137"/>
      <c r="J47" s="137"/>
      <c r="K47" s="15"/>
    </row>
    <row r="48" spans="1:11" s="9" customFormat="1" ht="24.5" customHeight="1">
      <c r="A48" s="335"/>
      <c r="B48" s="24" t="s">
        <v>37</v>
      </c>
      <c r="C48" s="136"/>
      <c r="D48" s="24">
        <f>MDS!$AY$31</f>
        <v>21</v>
      </c>
      <c r="E48" s="24">
        <f>MDS!$AZ$31</f>
        <v>0</v>
      </c>
      <c r="F48" s="24">
        <f>MDS!$BA$31</f>
        <v>1</v>
      </c>
      <c r="G48" s="24">
        <f>MDS!$BB$31</f>
        <v>0</v>
      </c>
      <c r="H48" s="24">
        <f>MDS!$BC$31</f>
        <v>2</v>
      </c>
      <c r="I48" s="24">
        <f>MDS!$BD$31</f>
        <v>1</v>
      </c>
      <c r="J48" s="24">
        <f>MDS!$BE$31</f>
        <v>16</v>
      </c>
      <c r="K48" s="15"/>
    </row>
    <row r="49" spans="1:11" s="3" customFormat="1" ht="18" customHeight="1">
      <c r="A49" s="335" t="s">
        <v>38</v>
      </c>
      <c r="B49" s="24" t="s">
        <v>36</v>
      </c>
      <c r="C49" s="136"/>
      <c r="D49" s="24">
        <f>MDS!$BH$31</f>
        <v>0</v>
      </c>
      <c r="E49" s="137"/>
      <c r="F49" s="24">
        <f>MDS!$BI$31</f>
        <v>0</v>
      </c>
      <c r="G49" s="24">
        <f>MDS!$BJ$31</f>
        <v>0</v>
      </c>
      <c r="H49" s="24">
        <f>MDS!$BK$31</f>
        <v>0</v>
      </c>
      <c r="I49" s="137"/>
      <c r="J49" s="137"/>
      <c r="K49" s="15"/>
    </row>
    <row r="50" spans="1:11" s="3" customFormat="1" ht="18" customHeight="1">
      <c r="A50" s="335"/>
      <c r="B50" s="24" t="s">
        <v>37</v>
      </c>
      <c r="C50" s="136"/>
      <c r="D50" s="24">
        <f>MDS!$BM$31</f>
        <v>0</v>
      </c>
      <c r="E50" s="24">
        <f>MDS!$BN$31</f>
        <v>0</v>
      </c>
      <c r="F50" s="24">
        <f>MDS!$BO$31</f>
        <v>0</v>
      </c>
      <c r="G50" s="24">
        <f>MDS!$BP$31</f>
        <v>0</v>
      </c>
      <c r="H50" s="24">
        <f>MDS!$BQ$31</f>
        <v>0</v>
      </c>
      <c r="I50" s="24">
        <f>MDS!$BR$31</f>
        <v>0</v>
      </c>
      <c r="J50" s="24">
        <f>MDS!$BS$31</f>
        <v>0</v>
      </c>
      <c r="K50" s="15"/>
    </row>
    <row r="51" spans="1:11" s="3" customFormat="1" ht="18" customHeight="1">
      <c r="A51" s="335" t="s">
        <v>39</v>
      </c>
      <c r="B51" s="24" t="s">
        <v>36</v>
      </c>
      <c r="C51" s="136"/>
      <c r="D51" s="24">
        <f>MDS!$BV$31</f>
        <v>0</v>
      </c>
      <c r="E51" s="137"/>
      <c r="F51" s="24">
        <f>MDS!$BW$31</f>
        <v>0</v>
      </c>
      <c r="G51" s="24">
        <f>MDS!$BX$31</f>
        <v>0</v>
      </c>
      <c r="H51" s="24">
        <f>MDS!$BY$31</f>
        <v>0</v>
      </c>
      <c r="I51" s="137"/>
      <c r="J51" s="137"/>
      <c r="K51" s="15"/>
    </row>
    <row r="52" spans="1:11" s="3" customFormat="1" ht="18" customHeight="1">
      <c r="A52" s="335"/>
      <c r="B52" s="24" t="s">
        <v>37</v>
      </c>
      <c r="C52" s="136"/>
      <c r="D52" s="24">
        <f>MDS!$CA$31</f>
        <v>0</v>
      </c>
      <c r="E52" s="24">
        <f>MDS!$CB$31</f>
        <v>0</v>
      </c>
      <c r="F52" s="24">
        <f>MDS!$CC$31</f>
        <v>0</v>
      </c>
      <c r="G52" s="24">
        <f>MDS!$CD$31</f>
        <v>0</v>
      </c>
      <c r="H52" s="24">
        <f>MDS!$CE$31</f>
        <v>0</v>
      </c>
      <c r="I52" s="24">
        <f>MDS!$CF$31</f>
        <v>0</v>
      </c>
      <c r="J52" s="24">
        <f>MDS!$CG$31</f>
        <v>0</v>
      </c>
      <c r="K52" s="15"/>
    </row>
    <row r="53" spans="1:11" s="3" customFormat="1" ht="18" customHeight="1">
      <c r="A53" s="335" t="s">
        <v>40</v>
      </c>
      <c r="B53" s="24" t="s">
        <v>36</v>
      </c>
      <c r="C53" s="136"/>
      <c r="D53" s="24">
        <f>MDS!$CJ$31</f>
        <v>0</v>
      </c>
      <c r="E53" s="137"/>
      <c r="F53" s="24">
        <f>MDS!$CK$31</f>
        <v>0</v>
      </c>
      <c r="G53" s="24">
        <f>MDS!$CL$31</f>
        <v>0</v>
      </c>
      <c r="H53" s="24">
        <f>MDS!$CM$31</f>
        <v>0</v>
      </c>
      <c r="I53" s="137"/>
      <c r="J53" s="137"/>
      <c r="K53" s="340" t="str">
        <f>MDS!$B$31</f>
        <v>Inhaca CS</v>
      </c>
    </row>
    <row r="54" spans="1:11" s="3" customFormat="1" ht="18" customHeight="1">
      <c r="A54" s="335"/>
      <c r="B54" s="24" t="s">
        <v>37</v>
      </c>
      <c r="C54" s="136"/>
      <c r="D54" s="24">
        <f>MDS!$CO$31</f>
        <v>0</v>
      </c>
      <c r="E54" s="24">
        <f>MDS!$CP$31</f>
        <v>0</v>
      </c>
      <c r="F54" s="24">
        <f>MDS!$CQ$31</f>
        <v>0</v>
      </c>
      <c r="G54" s="24">
        <f>MDS!$CR$31</f>
        <v>0</v>
      </c>
      <c r="H54" s="24">
        <f>MDS!$CS$31</f>
        <v>0</v>
      </c>
      <c r="I54" s="24">
        <f>MDS!$CT$31</f>
        <v>0</v>
      </c>
      <c r="J54" s="24">
        <f>MDS!$CU$31</f>
        <v>0</v>
      </c>
      <c r="K54" s="340"/>
    </row>
    <row r="55" spans="1:11" s="9" customFormat="1" ht="18" customHeight="1">
      <c r="A55" s="335" t="s">
        <v>41</v>
      </c>
      <c r="B55" s="24" t="s">
        <v>36</v>
      </c>
      <c r="C55" s="136"/>
      <c r="D55" s="24">
        <f>MDS!$CX$31</f>
        <v>0</v>
      </c>
      <c r="E55" s="137"/>
      <c r="F55" s="24">
        <f>MDS!$CY$31</f>
        <v>0</v>
      </c>
      <c r="G55" s="24">
        <f>MDS!$CZ$31</f>
        <v>0</v>
      </c>
      <c r="H55" s="24">
        <f>MDS!$DA$31</f>
        <v>0</v>
      </c>
      <c r="I55" s="137"/>
      <c r="J55" s="137"/>
      <c r="K55" s="340"/>
    </row>
    <row r="56" spans="1:11" s="9" customFormat="1" ht="18" customHeight="1">
      <c r="A56" s="335"/>
      <c r="B56" s="24" t="s">
        <v>37</v>
      </c>
      <c r="C56" s="136"/>
      <c r="D56" s="24">
        <f>MDS!$DC$31</f>
        <v>0</v>
      </c>
      <c r="E56" s="24">
        <f>MDS!$DD$31</f>
        <v>0</v>
      </c>
      <c r="F56" s="24">
        <f>MDS!$DE$31</f>
        <v>0</v>
      </c>
      <c r="G56" s="24">
        <f>MDS!$DF$31</f>
        <v>0</v>
      </c>
      <c r="H56" s="24">
        <f>MDS!$DG$31</f>
        <v>0</v>
      </c>
      <c r="I56" s="24">
        <f>MDS!$DH$31</f>
        <v>0</v>
      </c>
      <c r="J56" s="24">
        <f>MDS!$DI$31</f>
        <v>0</v>
      </c>
      <c r="K56" s="340"/>
    </row>
    <row r="57" spans="1:11" s="9" customFormat="1" ht="18" customHeight="1">
      <c r="A57" s="335" t="s">
        <v>42</v>
      </c>
      <c r="B57" s="24" t="s">
        <v>36</v>
      </c>
      <c r="C57" s="136"/>
      <c r="D57" s="24">
        <f>MDS!$DL$31</f>
        <v>277</v>
      </c>
      <c r="E57" s="137"/>
      <c r="F57" s="24">
        <f>MDS!$DM$31</f>
        <v>0</v>
      </c>
      <c r="G57" s="24">
        <f>MDS!$DN$31</f>
        <v>0</v>
      </c>
      <c r="H57" s="24">
        <f>MDS!$DO$31</f>
        <v>5</v>
      </c>
      <c r="I57" s="137"/>
      <c r="J57" s="137"/>
      <c r="K57" s="340"/>
    </row>
    <row r="58" spans="1:11" s="3" customFormat="1" ht="18" customHeight="1">
      <c r="A58" s="335"/>
      <c r="B58" s="24" t="s">
        <v>37</v>
      </c>
      <c r="C58" s="136"/>
      <c r="D58" s="24">
        <f>MDS!$DQ$31</f>
        <v>16</v>
      </c>
      <c r="E58" s="24">
        <f>MDS!$DR$31</f>
        <v>0</v>
      </c>
      <c r="F58" s="24">
        <f>MDS!$DS$31</f>
        <v>0</v>
      </c>
      <c r="G58" s="24">
        <f>MDS!$DT$31</f>
        <v>0</v>
      </c>
      <c r="H58" s="24">
        <f>MDS!$DU$31</f>
        <v>0</v>
      </c>
      <c r="I58" s="24">
        <f>MDS!$DV$31</f>
        <v>0</v>
      </c>
      <c r="J58" s="24">
        <f>MDS!$DW$31</f>
        <v>13</v>
      </c>
      <c r="K58" s="340"/>
    </row>
    <row r="59" spans="1:11" s="3" customFormat="1" ht="18" customHeight="1">
      <c r="A59" s="335" t="s">
        <v>43</v>
      </c>
      <c r="B59" s="24" t="s">
        <v>36</v>
      </c>
      <c r="C59" s="136"/>
      <c r="D59" s="24">
        <f>MDS!$DZ$31</f>
        <v>9</v>
      </c>
      <c r="E59" s="137"/>
      <c r="F59" s="24">
        <f>MDS!$EA$31</f>
        <v>0</v>
      </c>
      <c r="G59" s="24">
        <f>MDS!$EB$31</f>
        <v>0</v>
      </c>
      <c r="H59" s="24">
        <f>MDS!$EC$31</f>
        <v>0</v>
      </c>
      <c r="I59" s="137"/>
      <c r="J59" s="137"/>
      <c r="K59" s="340"/>
    </row>
    <row r="60" spans="1:11" s="3" customFormat="1" ht="18" customHeight="1">
      <c r="A60" s="335"/>
      <c r="B60" s="24" t="s">
        <v>37</v>
      </c>
      <c r="C60" s="136"/>
      <c r="D60" s="24">
        <f>MDS!$ED$31</f>
        <v>0</v>
      </c>
      <c r="E60" s="24">
        <f>MDS!$EE$31</f>
        <v>0</v>
      </c>
      <c r="F60" s="24">
        <f>MDS!$EF$31</f>
        <v>0</v>
      </c>
      <c r="G60" s="24">
        <f>MDS!$EG$31</f>
        <v>0</v>
      </c>
      <c r="H60" s="24">
        <f>MDS!$EH$31</f>
        <v>0</v>
      </c>
      <c r="I60" s="24">
        <f>MDS!$EI$31</f>
        <v>0</v>
      </c>
      <c r="J60" s="24">
        <f>MDS!$EJ$31</f>
        <v>0</v>
      </c>
      <c r="K60" s="340"/>
    </row>
    <row r="61" spans="1:11" s="3" customFormat="1" ht="18" customHeight="1">
      <c r="A61" s="335" t="s">
        <v>44</v>
      </c>
      <c r="B61" s="24" t="s">
        <v>36</v>
      </c>
      <c r="C61" s="136"/>
      <c r="D61" s="24">
        <f>MDS!$EM$31</f>
        <v>0</v>
      </c>
      <c r="E61" s="24">
        <f>MDS!$EN$31</f>
        <v>0</v>
      </c>
      <c r="F61" s="24">
        <f>MDS!$EO$31</f>
        <v>0</v>
      </c>
      <c r="G61" s="24">
        <f>MDS!$EP$31</f>
        <v>0</v>
      </c>
      <c r="H61" s="24">
        <f>MDS!$EQ$31</f>
        <v>0</v>
      </c>
      <c r="I61" s="24">
        <f>MDS!$ER$31</f>
        <v>0</v>
      </c>
      <c r="J61" s="24">
        <f>MDS!$ES$31</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MDS!$EU$31</f>
        <v>0</v>
      </c>
      <c r="E63" s="24">
        <f>MDS!$EV$31</f>
        <v>0</v>
      </c>
      <c r="F63" s="24">
        <f>MDS!$EW$31</f>
        <v>0</v>
      </c>
      <c r="G63" s="24">
        <f>MDS!$EX$31</f>
        <v>0</v>
      </c>
      <c r="H63" s="24">
        <f>MDS!$EY$31</f>
        <v>0</v>
      </c>
      <c r="I63" s="24">
        <f>MDS!$EZ$31</f>
        <v>0</v>
      </c>
      <c r="J63" s="24">
        <f>MDS!$FA$31</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MDS!$FC$31</f>
        <v>0</v>
      </c>
      <c r="E65" s="24">
        <f>MDS!$FD$31</f>
        <v>0</v>
      </c>
      <c r="F65" s="24">
        <f>MDS!$FE$31</f>
        <v>0</v>
      </c>
      <c r="G65" s="24">
        <f>MDS!$FF$31</f>
        <v>0</v>
      </c>
      <c r="H65" s="24">
        <f>MDS!$FG$31</f>
        <v>0</v>
      </c>
      <c r="I65" s="24">
        <f>MDS!$FH$31</f>
        <v>0</v>
      </c>
      <c r="J65" s="24">
        <f>MDS!$FI$31</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MDS!$FK$31</f>
        <v>2</v>
      </c>
      <c r="E67" s="24">
        <f>MDS!$FL$31</f>
        <v>0</v>
      </c>
      <c r="F67" s="24">
        <f>MDS!$FM$31</f>
        <v>1</v>
      </c>
      <c r="G67" s="24">
        <f>MDS!$FN$31</f>
        <v>0</v>
      </c>
      <c r="H67" s="24">
        <f>MDS!$FO$31</f>
        <v>0</v>
      </c>
      <c r="I67" s="24">
        <f>MDS!$FP$31</f>
        <v>0</v>
      </c>
      <c r="J67" s="24">
        <f>MDS!$FQ$31</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MDS!$FS$31</f>
        <v>0</v>
      </c>
      <c r="E69" s="24">
        <f>MDS!$FT$31</f>
        <v>0</v>
      </c>
      <c r="F69" s="24">
        <f>MDS!$FU$31</f>
        <v>0</v>
      </c>
      <c r="G69" s="24">
        <f>MDS!$FV$31</f>
        <v>0</v>
      </c>
      <c r="H69" s="24">
        <f>MDS!$FW$31</f>
        <v>0</v>
      </c>
      <c r="I69" s="24">
        <f>MDS!$FX$31</f>
        <v>0</v>
      </c>
      <c r="J69" s="24">
        <f>MDS!$FY$31</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MDS!$GA$31</f>
        <v>0</v>
      </c>
      <c r="E71" s="24">
        <f>MDS!$GB$31</f>
        <v>0</v>
      </c>
      <c r="F71" s="24">
        <f>MDS!$GC$31</f>
        <v>0</v>
      </c>
      <c r="G71" s="24">
        <f>MDS!$GD$31</f>
        <v>0</v>
      </c>
      <c r="H71" s="24">
        <f>MDS!$GE$31</f>
        <v>0</v>
      </c>
      <c r="I71" s="24">
        <f>MDS!$GF$31</f>
        <v>0</v>
      </c>
      <c r="J71" s="24">
        <f>MDS!$GG$31</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MDS!$GI$31</f>
        <v>5</v>
      </c>
      <c r="E73" s="24">
        <f>MDS!$GJ$31</f>
        <v>0</v>
      </c>
      <c r="F73" s="24">
        <f>MDS!$GK$31</f>
        <v>0</v>
      </c>
      <c r="G73" s="24">
        <f>MDS!$GL$31</f>
        <v>0</v>
      </c>
      <c r="H73" s="24">
        <f>MDS!$GM$31</f>
        <v>0</v>
      </c>
      <c r="I73" s="24">
        <f>MDS!$GN$31</f>
        <v>0</v>
      </c>
      <c r="J73" s="24">
        <f>MDS!$GO$31</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MDS!$GQ$31</f>
        <v>0</v>
      </c>
      <c r="E75" s="24">
        <f>MDS!$GR$31</f>
        <v>0</v>
      </c>
      <c r="F75" s="24">
        <f>MDS!$GS$31</f>
        <v>0</v>
      </c>
      <c r="G75" s="24">
        <f>MDS!$GT$31</f>
        <v>0</v>
      </c>
      <c r="H75" s="24">
        <f>MDS!$GU$31</f>
        <v>0</v>
      </c>
      <c r="I75" s="24">
        <f>MDS!$GV$31</f>
        <v>0</v>
      </c>
      <c r="J75" s="24">
        <f>MDS!$GW$31</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MDS!$GY$31</f>
        <v>0</v>
      </c>
      <c r="E77" s="24">
        <f>MDS!$GZ$31</f>
        <v>0</v>
      </c>
      <c r="F77" s="24">
        <f>MDS!$HA$31</f>
        <v>0</v>
      </c>
      <c r="G77" s="24">
        <f>MDS!$HB$31</f>
        <v>0</v>
      </c>
      <c r="H77" s="24">
        <f>MDS!$HC$31</f>
        <v>0</v>
      </c>
      <c r="I77" s="24">
        <f>MDS!$HD$31</f>
        <v>0</v>
      </c>
      <c r="J77" s="24">
        <f>MDS!$HE$31</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MDS!$HG$31</f>
        <v>0</v>
      </c>
      <c r="E79" s="24">
        <f>MDS!$HH$31</f>
        <v>0</v>
      </c>
      <c r="F79" s="24">
        <f>MDS!$HI$31</f>
        <v>0</v>
      </c>
      <c r="G79" s="24">
        <f>MDS!$HJ$31</f>
        <v>0</v>
      </c>
      <c r="H79" s="24">
        <f>MDS!$HK$31</f>
        <v>0</v>
      </c>
      <c r="I79" s="24">
        <f>MDS!$HL$31</f>
        <v>6</v>
      </c>
      <c r="J79" s="24">
        <f>MDS!$HM$31</f>
        <v>14</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MDS!$HO$31</f>
        <v>0</v>
      </c>
      <c r="E81" s="24">
        <f>MDS!$HP$31</f>
        <v>0</v>
      </c>
      <c r="F81" s="24">
        <f>MDS!$HQ$31</f>
        <v>0</v>
      </c>
      <c r="G81" s="24">
        <f>MDS!$HR$31</f>
        <v>0</v>
      </c>
      <c r="H81" s="24">
        <f>MDS!$HS$31</f>
        <v>0</v>
      </c>
      <c r="I81" s="24">
        <f>MDS!$HT$31</f>
        <v>0</v>
      </c>
      <c r="J81" s="24">
        <f>MDS!$HU$31</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MDS!$HX$31</f>
        <v>0</v>
      </c>
      <c r="I83" s="137"/>
      <c r="J83" s="24">
        <f>MDS!$HZ$31</f>
        <v>1</v>
      </c>
      <c r="K83" s="340"/>
    </row>
    <row r="84" spans="1:11" s="3" customFormat="1" ht="25" customHeight="1">
      <c r="A84" s="350"/>
      <c r="B84" s="24" t="s">
        <v>37</v>
      </c>
      <c r="C84" s="136"/>
      <c r="D84" s="24">
        <f>MDS!$IA$31</f>
        <v>1</v>
      </c>
      <c r="E84" s="24">
        <f>MDS!$IB$31</f>
        <v>0</v>
      </c>
      <c r="F84" s="24">
        <f>MDS!$IC$31</f>
        <v>0</v>
      </c>
      <c r="G84" s="24">
        <f>MDS!$ID$31</f>
        <v>0</v>
      </c>
      <c r="H84" s="24">
        <f>MDS!$IE$31</f>
        <v>0</v>
      </c>
      <c r="I84" s="24">
        <f>MDS!$IF$31</f>
        <v>0</v>
      </c>
      <c r="J84" s="24">
        <f>MDS!$IG$31</f>
        <v>0</v>
      </c>
      <c r="K84" s="340"/>
    </row>
    <row r="85" spans="1:11">
      <c r="A85" s="140" t="s">
        <v>689</v>
      </c>
      <c r="B85" s="24" t="s">
        <v>36</v>
      </c>
      <c r="C85" s="136"/>
      <c r="D85" s="24">
        <f>MDS!$II$31</f>
        <v>345</v>
      </c>
      <c r="E85" s="24">
        <f>MDS!$IJ$31</f>
        <v>0</v>
      </c>
      <c r="F85" s="24">
        <f>MDS!$IK$31</f>
        <v>3</v>
      </c>
      <c r="G85" s="24">
        <f>MDS!$IL$31</f>
        <v>4</v>
      </c>
      <c r="H85" s="24">
        <f>MDS!$IM$31</f>
        <v>8</v>
      </c>
      <c r="I85" s="24">
        <f>MDS!$IN$31</f>
        <v>6</v>
      </c>
      <c r="J85" s="24">
        <f>MDS!$IO$31</f>
        <v>27</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73FEA"/>
    <pageSetUpPr fitToPage="1"/>
  </sheetPr>
  <dimension ref="A1:K85"/>
  <sheetViews>
    <sheetView showGridLines="0" view="pageBreakPreview" topLeftCell="A67"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IM_ER!$DX$33</f>
        <v>14</v>
      </c>
      <c r="C10" s="12">
        <f>IM_ER!$DY$33</f>
        <v>0</v>
      </c>
      <c r="D10" s="12">
        <f>IM_ER!$DZ$33</f>
        <v>14</v>
      </c>
      <c r="E10" s="12">
        <f>IM_ER!$EA$33</f>
        <v>0</v>
      </c>
      <c r="F10" s="12">
        <f>IM_ER!$EB$33</f>
        <v>0</v>
      </c>
      <c r="G10" s="12">
        <f>IM_ER!$EC$33</f>
        <v>0</v>
      </c>
      <c r="H10" s="22">
        <f>IFERROR(D10/(B10-F10),"")</f>
        <v>1</v>
      </c>
      <c r="I10" s="14"/>
      <c r="J10" s="14"/>
      <c r="K10" s="340"/>
    </row>
    <row r="11" spans="1:11" s="3" customFormat="1" ht="18" customHeight="1">
      <c r="A11" s="11" t="s">
        <v>8</v>
      </c>
      <c r="B11" s="12">
        <f>IM_ER!$FG$33</f>
        <v>26</v>
      </c>
      <c r="C11" s="12">
        <f>IM_ER!$FH$33</f>
        <v>0</v>
      </c>
      <c r="D11" s="12">
        <f>IM_ER!$FI$33</f>
        <v>25</v>
      </c>
      <c r="E11" s="12">
        <f>IM_ER!$FJ$33</f>
        <v>0</v>
      </c>
      <c r="F11" s="12">
        <f>IM_ER!$FK$33</f>
        <v>0</v>
      </c>
      <c r="G11" s="12">
        <f>IM_ER!$FL$33</f>
        <v>1</v>
      </c>
      <c r="H11" s="22">
        <f>IFERROR(D11/(B11-F11),"")</f>
        <v>0.96153846153846156</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IM_ER!$EE$33</f>
        <v>2</v>
      </c>
      <c r="C14" s="12">
        <f>IM_ER!$EF$33</f>
        <v>0</v>
      </c>
      <c r="D14" s="12">
        <f>IM_ER!$EG$33</f>
        <v>2</v>
      </c>
      <c r="E14" s="12">
        <f>IM_ER!$EH$33</f>
        <v>0</v>
      </c>
      <c r="F14" s="12">
        <f>IM_ER!$EI$33</f>
        <v>0</v>
      </c>
      <c r="G14" s="12">
        <f>IM_ER!$EJ$33</f>
        <v>0</v>
      </c>
      <c r="H14" s="22">
        <f>IFERROR(D14/(B14-F14),"")</f>
        <v>1</v>
      </c>
      <c r="I14" s="14"/>
      <c r="J14" s="14"/>
      <c r="K14" s="340"/>
    </row>
    <row r="15" spans="1:11" s="13" customFormat="1" ht="18" customHeight="1">
      <c r="A15" s="11" t="s">
        <v>8</v>
      </c>
      <c r="B15" s="12">
        <f>IM_ER!$FO$33</f>
        <v>2</v>
      </c>
      <c r="C15" s="12">
        <f>IM_ER!$FP$33</f>
        <v>0</v>
      </c>
      <c r="D15" s="12">
        <f>IM_ER!$FQ$33</f>
        <v>2</v>
      </c>
      <c r="E15" s="12">
        <f>IM_ER!$FR$33</f>
        <v>0</v>
      </c>
      <c r="F15" s="12">
        <f>IM_ER!$FS$33</f>
        <v>0</v>
      </c>
      <c r="G15" s="12">
        <f>IM_ER!$FT$33</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IM_ER!$EL$33</f>
        <v>0</v>
      </c>
      <c r="C18" s="12">
        <f>IM_ER!$EM$33</f>
        <v>0</v>
      </c>
      <c r="D18" s="12">
        <f>IM_ER!$EN$33</f>
        <v>0</v>
      </c>
      <c r="E18" s="12">
        <f>IM_ER!$EO$33</f>
        <v>0</v>
      </c>
      <c r="F18" s="12">
        <f>IM_ER!$EP$33</f>
        <v>0</v>
      </c>
      <c r="G18" s="12">
        <f>IM_ER!$EQ$33</f>
        <v>0</v>
      </c>
      <c r="H18" s="22" t="str">
        <f>IFERROR(D18/(B18-F18),"")</f>
        <v/>
      </c>
      <c r="I18" s="14"/>
      <c r="J18" s="14"/>
      <c r="K18" s="340"/>
    </row>
    <row r="19" spans="1:11" s="3" customFormat="1" ht="18" customHeight="1">
      <c r="A19" s="11" t="s">
        <v>8</v>
      </c>
      <c r="B19" s="12">
        <f>IM_ER!$FW$33</f>
        <v>0</v>
      </c>
      <c r="C19" s="12">
        <f>IM_ER!$FX$33</f>
        <v>0</v>
      </c>
      <c r="D19" s="12">
        <f>IM_ER!$FY$33</f>
        <v>0</v>
      </c>
      <c r="E19" s="12">
        <f>IM_ER!$FZ$33</f>
        <v>0</v>
      </c>
      <c r="F19" s="12">
        <f>IM_ER!$GA$33</f>
        <v>0</v>
      </c>
      <c r="G19" s="12">
        <f>IM_ER!$GB$33</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IM_ER!$ES$33</f>
        <v>0</v>
      </c>
      <c r="C22" s="12">
        <f>IM_ER!$ET$33</f>
        <v>0</v>
      </c>
      <c r="D22" s="12">
        <f>IM_ER!$EU$33</f>
        <v>0</v>
      </c>
      <c r="E22" s="12">
        <f>IM_ER!$EV$33</f>
        <v>0</v>
      </c>
      <c r="F22" s="12">
        <f>IM_ER!$EW$33</f>
        <v>0</v>
      </c>
      <c r="G22" s="12">
        <f>IM_ER!$EX$33</f>
        <v>0</v>
      </c>
      <c r="H22" s="22" t="str">
        <f>IFERROR(D22/(B22-F22),"")</f>
        <v/>
      </c>
      <c r="I22" s="14"/>
      <c r="J22" s="14"/>
      <c r="K22" s="340"/>
    </row>
    <row r="23" spans="1:11" s="9" customFormat="1" ht="18" customHeight="1">
      <c r="A23" s="11" t="s">
        <v>8</v>
      </c>
      <c r="B23" s="12">
        <f>IM_ER!$GE$33</f>
        <v>2</v>
      </c>
      <c r="C23" s="12">
        <f>IM_ER!$GF$33</f>
        <v>0</v>
      </c>
      <c r="D23" s="12">
        <f>IM_ER!$GG$33</f>
        <v>2</v>
      </c>
      <c r="E23" s="12">
        <f>IM_ER!$GH$33</f>
        <v>0</v>
      </c>
      <c r="F23" s="12">
        <f>IM_ER!$GI$33</f>
        <v>0</v>
      </c>
      <c r="G23" s="12">
        <f>IM_ER!$GJ$33</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IM_ER!$EZ$33</f>
        <v>12</v>
      </c>
      <c r="C26" s="12">
        <f>IM_ER!$FA$33</f>
        <v>0</v>
      </c>
      <c r="D26" s="12">
        <f>IM_ER!$FB$33</f>
        <v>12</v>
      </c>
      <c r="E26" s="12">
        <f>IM_ER!$FC$33</f>
        <v>0</v>
      </c>
      <c r="F26" s="12">
        <f>IM_ER!$FD$33</f>
        <v>0</v>
      </c>
      <c r="G26" s="12">
        <f>IM_ER!$FE$33</f>
        <v>0</v>
      </c>
      <c r="H26" s="22">
        <f>IFERROR(D26/(B26-F26),"")</f>
        <v>1</v>
      </c>
      <c r="I26" s="14"/>
      <c r="J26" s="14"/>
      <c r="K26" s="340"/>
    </row>
    <row r="27" spans="1:11" s="3" customFormat="1" ht="18" customHeight="1">
      <c r="A27" s="11" t="s">
        <v>8</v>
      </c>
      <c r="B27" s="12">
        <f>IM_ER!$GM$33</f>
        <v>22</v>
      </c>
      <c r="C27" s="12">
        <f>IM_ER!$GN$33</f>
        <v>0</v>
      </c>
      <c r="D27" s="12">
        <f>IM_ER!$GO$33</f>
        <v>21</v>
      </c>
      <c r="E27" s="12">
        <f>IM_ER!$GP$33</f>
        <v>0</v>
      </c>
      <c r="F27" s="12">
        <f>IM_ER!$GQ$33</f>
        <v>0</v>
      </c>
      <c r="G27" s="12">
        <f>IM_ER!$GR$33</f>
        <v>1</v>
      </c>
      <c r="H27" s="22">
        <f>IFERROR(D27/(B27-F27),"")</f>
        <v>0.95454545454545459</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Coorte12Meses!$I$33</f>
        <v>19</v>
      </c>
      <c r="C30" s="12">
        <f>SUM(Coorte12Meses!$J$33,Coorte12Meses!$L$33)</f>
        <v>17</v>
      </c>
      <c r="D30" s="22">
        <f>IFERROR(C30/B30,"")</f>
        <v>0.89473684210526316</v>
      </c>
      <c r="E30" s="14"/>
      <c r="F30" s="14"/>
      <c r="G30" s="14"/>
      <c r="H30" s="14"/>
      <c r="I30" s="14"/>
      <c r="J30" s="14"/>
      <c r="K30" s="340"/>
    </row>
    <row r="31" spans="1:11" s="3" customFormat="1" ht="18" customHeight="1">
      <c r="A31" s="11" t="s">
        <v>24</v>
      </c>
      <c r="B31" s="12">
        <f>Coorte12Meses!$X$33</f>
        <v>62</v>
      </c>
      <c r="C31" s="12">
        <f>SUM(Coorte12Meses!$Y$33,Coorte12Meses!$AA$33)</f>
        <v>54</v>
      </c>
      <c r="D31" s="22">
        <f>IFERROR(C31/B31,"")</f>
        <v>0.87096774193548387</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MDS!$G$33</f>
        <v>1688</v>
      </c>
      <c r="E41" s="137"/>
      <c r="F41" s="24">
        <f>MDS!$H$33</f>
        <v>6</v>
      </c>
      <c r="G41" s="24">
        <f>MDS!$I$33</f>
        <v>19</v>
      </c>
      <c r="H41" s="24">
        <f>MDS!$J$33</f>
        <v>33</v>
      </c>
      <c r="I41" s="137"/>
      <c r="J41" s="137"/>
      <c r="K41" s="15"/>
    </row>
    <row r="42" spans="1:11" ht="29" customHeight="1">
      <c r="A42" s="140" t="s">
        <v>682</v>
      </c>
      <c r="B42" s="24" t="s">
        <v>36</v>
      </c>
      <c r="C42" s="136"/>
      <c r="D42" s="24">
        <f>MDS!$L$33</f>
        <v>244</v>
      </c>
      <c r="E42" s="24">
        <f>MDS!$M$33</f>
        <v>2</v>
      </c>
      <c r="F42" s="24">
        <f>MDS!$N$33</f>
        <v>1</v>
      </c>
      <c r="G42" s="24">
        <f>MDS!$O$33</f>
        <v>5</v>
      </c>
      <c r="H42" s="24">
        <f>MDS!$P$33</f>
        <v>6</v>
      </c>
      <c r="I42" s="24">
        <f>MDS!$Q$33</f>
        <v>29</v>
      </c>
      <c r="J42" s="24">
        <f>MDS!$R$33</f>
        <v>176</v>
      </c>
    </row>
    <row r="43" spans="1:11" ht="25" customHeight="1">
      <c r="A43" s="140" t="s">
        <v>683</v>
      </c>
      <c r="B43" s="24" t="s">
        <v>36</v>
      </c>
      <c r="C43" s="136"/>
      <c r="D43" s="24">
        <f>MDS!$T$33</f>
        <v>1932</v>
      </c>
      <c r="E43" s="24">
        <f>MDS!$U$33</f>
        <v>2</v>
      </c>
      <c r="F43" s="24">
        <f>MDS!$V$33</f>
        <v>7</v>
      </c>
      <c r="G43" s="24">
        <f>MDS!$W$33</f>
        <v>24</v>
      </c>
      <c r="H43" s="24">
        <f>MDS!$X$33</f>
        <v>39</v>
      </c>
      <c r="I43" s="24">
        <f>MDS!$Y$33</f>
        <v>29</v>
      </c>
      <c r="J43" s="24">
        <f>MDS!$Z$33</f>
        <v>176</v>
      </c>
    </row>
    <row r="44" spans="1:11" ht="22" customHeight="1">
      <c r="A44" s="141" t="s">
        <v>684</v>
      </c>
      <c r="B44" s="24" t="s">
        <v>36</v>
      </c>
      <c r="C44" s="143"/>
      <c r="D44" s="142"/>
      <c r="E44" s="142"/>
      <c r="F44" s="142"/>
      <c r="G44" s="142"/>
      <c r="H44">
        <f>MDS!$AC$33</f>
        <v>0</v>
      </c>
      <c r="I44" s="142"/>
      <c r="J44">
        <f>MDS!$AB$33</f>
        <v>91</v>
      </c>
    </row>
    <row r="45" spans="1:11" s="9" customFormat="1" ht="23" customHeight="1">
      <c r="A45" s="342" t="s">
        <v>34</v>
      </c>
      <c r="B45" s="24" t="s">
        <v>36</v>
      </c>
      <c r="C45" s="136"/>
      <c r="D45" s="24">
        <f>MDS!$AE$33</f>
        <v>1634</v>
      </c>
      <c r="E45" s="24">
        <f>MDS!$AF$33</f>
        <v>1590</v>
      </c>
      <c r="F45" s="24">
        <f>MDS!$AG$33</f>
        <v>4</v>
      </c>
      <c r="G45" s="24">
        <f>MDS!$AH$33</f>
        <v>14</v>
      </c>
      <c r="H45" s="24">
        <f>MDS!$AI$33</f>
        <v>26</v>
      </c>
      <c r="I45" s="137"/>
      <c r="J45" s="137"/>
      <c r="K45" s="15"/>
    </row>
    <row r="46" spans="1:11" s="9" customFormat="1" ht="23" customHeight="1">
      <c r="A46" s="343"/>
      <c r="B46" s="24" t="s">
        <v>37</v>
      </c>
      <c r="C46" s="136"/>
      <c r="D46" s="24">
        <f>MDS!$AK$33</f>
        <v>107</v>
      </c>
      <c r="E46" s="24">
        <f>MDS!$AL$33</f>
        <v>1</v>
      </c>
      <c r="F46" s="24">
        <f>MDS!$AM$33</f>
        <v>0</v>
      </c>
      <c r="G46" s="24">
        <f>MDS!$AN$33</f>
        <v>0</v>
      </c>
      <c r="H46" s="24">
        <f>MDS!$AO$33</f>
        <v>2</v>
      </c>
      <c r="I46" s="24">
        <f>MDS!$AP$33</f>
        <v>4</v>
      </c>
      <c r="J46" s="24">
        <f>MDS!$AQ$33</f>
        <v>81</v>
      </c>
      <c r="K46" s="15"/>
    </row>
    <row r="47" spans="1:11" s="9" customFormat="1" ht="21" customHeight="1">
      <c r="A47" s="335" t="s">
        <v>35</v>
      </c>
      <c r="B47" s="24" t="s">
        <v>36</v>
      </c>
      <c r="C47" s="136"/>
      <c r="D47" s="24">
        <f>MDS!$AT$33</f>
        <v>1485</v>
      </c>
      <c r="E47" s="137"/>
      <c r="F47" s="24">
        <f>MDS!$AU$33</f>
        <v>4</v>
      </c>
      <c r="G47" s="24">
        <f>MDS!$AV$33</f>
        <v>14</v>
      </c>
      <c r="H47" s="24">
        <f>MDS!$AW$33</f>
        <v>25</v>
      </c>
      <c r="I47" s="137"/>
      <c r="J47" s="137"/>
      <c r="K47" s="15"/>
    </row>
    <row r="48" spans="1:11" s="9" customFormat="1" ht="24.5" customHeight="1">
      <c r="A48" s="335"/>
      <c r="B48" s="24" t="s">
        <v>37</v>
      </c>
      <c r="C48" s="136"/>
      <c r="D48" s="24">
        <f>MDS!$AY$33</f>
        <v>97</v>
      </c>
      <c r="E48" s="24">
        <f>MDS!$AZ$33</f>
        <v>0</v>
      </c>
      <c r="F48" s="24">
        <f>MDS!$BA$33</f>
        <v>0</v>
      </c>
      <c r="G48" s="24">
        <f>MDS!$BB$33</f>
        <v>0</v>
      </c>
      <c r="H48" s="24">
        <f>MDS!$BC$33</f>
        <v>2</v>
      </c>
      <c r="I48" s="24">
        <f>MDS!$BD$33</f>
        <v>4</v>
      </c>
      <c r="J48" s="24">
        <f>MDS!$BE$33</f>
        <v>80</v>
      </c>
      <c r="K48" s="15"/>
    </row>
    <row r="49" spans="1:11" s="3" customFormat="1" ht="18" customHeight="1">
      <c r="A49" s="335" t="s">
        <v>38</v>
      </c>
      <c r="B49" s="24" t="s">
        <v>36</v>
      </c>
      <c r="C49" s="136"/>
      <c r="D49" s="24">
        <f>MDS!$BH$33</f>
        <v>0</v>
      </c>
      <c r="E49" s="137"/>
      <c r="F49" s="24">
        <f>MDS!$BI$33</f>
        <v>0</v>
      </c>
      <c r="G49" s="24">
        <f>MDS!$BJ$33</f>
        <v>0</v>
      </c>
      <c r="H49" s="24">
        <f>MDS!$BK$33</f>
        <v>0</v>
      </c>
      <c r="I49" s="137"/>
      <c r="J49" s="137"/>
      <c r="K49" s="15"/>
    </row>
    <row r="50" spans="1:11" s="3" customFormat="1" ht="18" customHeight="1">
      <c r="A50" s="335"/>
      <c r="B50" s="24" t="s">
        <v>37</v>
      </c>
      <c r="C50" s="136"/>
      <c r="D50" s="24">
        <f>MDS!$BM$33</f>
        <v>0</v>
      </c>
      <c r="E50" s="24">
        <f>MDS!$BN$33</f>
        <v>0</v>
      </c>
      <c r="F50" s="24">
        <f>MDS!$BO$33</f>
        <v>0</v>
      </c>
      <c r="G50" s="24">
        <f>MDS!$BP$33</f>
        <v>0</v>
      </c>
      <c r="H50" s="24">
        <f>MDS!$BQ$33</f>
        <v>0</v>
      </c>
      <c r="I50" s="24">
        <f>MDS!$BR$33</f>
        <v>0</v>
      </c>
      <c r="J50" s="24">
        <f>MDS!$BS$33</f>
        <v>0</v>
      </c>
      <c r="K50" s="15"/>
    </row>
    <row r="51" spans="1:11" s="3" customFormat="1" ht="18" customHeight="1">
      <c r="A51" s="335" t="s">
        <v>39</v>
      </c>
      <c r="B51" s="24" t="s">
        <v>36</v>
      </c>
      <c r="C51" s="136"/>
      <c r="D51" s="24">
        <f>MDS!$BV$33</f>
        <v>0</v>
      </c>
      <c r="E51" s="137"/>
      <c r="F51" s="24">
        <f>MDS!$BW$33</f>
        <v>0</v>
      </c>
      <c r="G51" s="24">
        <f>MDS!$BX$33</f>
        <v>0</v>
      </c>
      <c r="H51" s="24">
        <f>MDS!$BY$33</f>
        <v>0</v>
      </c>
      <c r="I51" s="137"/>
      <c r="J51" s="137"/>
      <c r="K51" s="15"/>
    </row>
    <row r="52" spans="1:11" s="3" customFormat="1" ht="18" customHeight="1">
      <c r="A52" s="335"/>
      <c r="B52" s="24" t="s">
        <v>37</v>
      </c>
      <c r="C52" s="136"/>
      <c r="D52" s="24">
        <f>MDS!$CA$33</f>
        <v>0</v>
      </c>
      <c r="E52" s="24">
        <f>MDS!$CB$33</f>
        <v>0</v>
      </c>
      <c r="F52" s="24">
        <f>MDS!$CC$33</f>
        <v>0</v>
      </c>
      <c r="G52" s="24">
        <f>MDS!$CD$33</f>
        <v>0</v>
      </c>
      <c r="H52" s="24">
        <f>MDS!$CE$33</f>
        <v>0</v>
      </c>
      <c r="I52" s="24">
        <f>MDS!$CF$33</f>
        <v>0</v>
      </c>
      <c r="J52" s="24">
        <f>MDS!$CG$33</f>
        <v>0</v>
      </c>
      <c r="K52" s="15"/>
    </row>
    <row r="53" spans="1:11" s="3" customFormat="1" ht="18" customHeight="1">
      <c r="A53" s="335" t="s">
        <v>40</v>
      </c>
      <c r="B53" s="24" t="s">
        <v>36</v>
      </c>
      <c r="C53" s="136"/>
      <c r="D53" s="24">
        <f>MDS!$CJ$33</f>
        <v>1</v>
      </c>
      <c r="E53" s="137"/>
      <c r="F53" s="24">
        <f>MDS!$CK$33</f>
        <v>0</v>
      </c>
      <c r="G53" s="24">
        <f>MDS!$CL$33</f>
        <v>0</v>
      </c>
      <c r="H53" s="24">
        <f>MDS!$CM$33</f>
        <v>0</v>
      </c>
      <c r="I53" s="137"/>
      <c r="J53" s="137"/>
      <c r="K53" s="340" t="str">
        <f>MDS!$B$33</f>
        <v>Catembe CS</v>
      </c>
    </row>
    <row r="54" spans="1:11" s="3" customFormat="1" ht="18" customHeight="1">
      <c r="A54" s="335"/>
      <c r="B54" s="24" t="s">
        <v>37</v>
      </c>
      <c r="C54" s="136"/>
      <c r="D54" s="24">
        <f>MDS!$CO$33</f>
        <v>0</v>
      </c>
      <c r="E54" s="24">
        <f>MDS!$CP$33</f>
        <v>0</v>
      </c>
      <c r="F54" s="24">
        <f>MDS!$CQ$33</f>
        <v>0</v>
      </c>
      <c r="G54" s="24">
        <f>MDS!$CR$33</f>
        <v>0</v>
      </c>
      <c r="H54" s="24">
        <f>MDS!$CS$33</f>
        <v>0</v>
      </c>
      <c r="I54" s="24">
        <f>MDS!$CT$33</f>
        <v>0</v>
      </c>
      <c r="J54" s="24">
        <f>MDS!$CU$33</f>
        <v>0</v>
      </c>
      <c r="K54" s="340"/>
    </row>
    <row r="55" spans="1:11" s="9" customFormat="1" ht="18" customHeight="1">
      <c r="A55" s="335" t="s">
        <v>41</v>
      </c>
      <c r="B55" s="24" t="s">
        <v>36</v>
      </c>
      <c r="C55" s="136"/>
      <c r="D55" s="24">
        <f>MDS!$CX$33</f>
        <v>0</v>
      </c>
      <c r="E55" s="137"/>
      <c r="F55" s="24">
        <f>MDS!$CY$33</f>
        <v>0</v>
      </c>
      <c r="G55" s="24">
        <f>MDS!$CZ$33</f>
        <v>0</v>
      </c>
      <c r="H55" s="24">
        <f>MDS!$DA$33</f>
        <v>0</v>
      </c>
      <c r="I55" s="137"/>
      <c r="J55" s="137"/>
      <c r="K55" s="340"/>
    </row>
    <row r="56" spans="1:11" s="9" customFormat="1" ht="18" customHeight="1">
      <c r="A56" s="335"/>
      <c r="B56" s="24" t="s">
        <v>37</v>
      </c>
      <c r="C56" s="136"/>
      <c r="D56" s="24">
        <f>MDS!$DC$33</f>
        <v>0</v>
      </c>
      <c r="E56" s="24">
        <f>MDS!$DD$33</f>
        <v>0</v>
      </c>
      <c r="F56" s="24">
        <f>MDS!$DE$33</f>
        <v>0</v>
      </c>
      <c r="G56" s="24">
        <f>MDS!$DF$33</f>
        <v>0</v>
      </c>
      <c r="H56" s="24">
        <f>MDS!$DG$33</f>
        <v>0</v>
      </c>
      <c r="I56" s="24">
        <f>MDS!$DH$33</f>
        <v>0</v>
      </c>
      <c r="J56" s="24">
        <f>MDS!$DI$33</f>
        <v>0</v>
      </c>
      <c r="K56" s="340"/>
    </row>
    <row r="57" spans="1:11" s="9" customFormat="1" ht="18" customHeight="1">
      <c r="A57" s="335" t="s">
        <v>42</v>
      </c>
      <c r="B57" s="24" t="s">
        <v>36</v>
      </c>
      <c r="C57" s="136"/>
      <c r="D57" s="24">
        <f>MDS!$DL$33</f>
        <v>1478</v>
      </c>
      <c r="E57" s="137"/>
      <c r="F57" s="24">
        <f>MDS!$DM$33</f>
        <v>0</v>
      </c>
      <c r="G57" s="24">
        <f>MDS!$DN$33</f>
        <v>0</v>
      </c>
      <c r="H57" s="24">
        <f>MDS!$DO$33</f>
        <v>16</v>
      </c>
      <c r="I57" s="137"/>
      <c r="J57" s="137"/>
      <c r="K57" s="340"/>
    </row>
    <row r="58" spans="1:11" s="3" customFormat="1" ht="18" customHeight="1">
      <c r="A58" s="335"/>
      <c r="B58" s="24" t="s">
        <v>37</v>
      </c>
      <c r="C58" s="136"/>
      <c r="D58" s="24">
        <f>MDS!$DQ$33</f>
        <v>71</v>
      </c>
      <c r="E58" s="24">
        <f>MDS!$DR$33</f>
        <v>1</v>
      </c>
      <c r="F58" s="24">
        <f>MDS!$DS$33</f>
        <v>0</v>
      </c>
      <c r="G58" s="24">
        <f>MDS!$DT$33</f>
        <v>0</v>
      </c>
      <c r="H58" s="24">
        <f>MDS!$DU$33</f>
        <v>0</v>
      </c>
      <c r="I58" s="24">
        <f>MDS!$DV$33</f>
        <v>0</v>
      </c>
      <c r="J58" s="24">
        <f>MDS!$DW$33</f>
        <v>68</v>
      </c>
      <c r="K58" s="340"/>
    </row>
    <row r="59" spans="1:11" s="3" customFormat="1" ht="18" customHeight="1">
      <c r="A59" s="335" t="s">
        <v>43</v>
      </c>
      <c r="B59" s="24" t="s">
        <v>36</v>
      </c>
      <c r="C59" s="136"/>
      <c r="D59" s="24">
        <f>MDS!$DZ$33</f>
        <v>42</v>
      </c>
      <c r="E59" s="137"/>
      <c r="F59" s="24">
        <f>MDS!$EA$33</f>
        <v>0</v>
      </c>
      <c r="G59" s="24">
        <f>MDS!$EB$33</f>
        <v>1</v>
      </c>
      <c r="H59" s="24">
        <f>MDS!$EC$33</f>
        <v>1</v>
      </c>
      <c r="I59" s="137"/>
      <c r="J59" s="137"/>
      <c r="K59" s="340"/>
    </row>
    <row r="60" spans="1:11" s="3" customFormat="1" ht="18" customHeight="1">
      <c r="A60" s="335"/>
      <c r="B60" s="24" t="s">
        <v>37</v>
      </c>
      <c r="C60" s="136"/>
      <c r="D60" s="24">
        <f>MDS!$ED$33</f>
        <v>2</v>
      </c>
      <c r="E60" s="24">
        <f>MDS!$EE$33</f>
        <v>2</v>
      </c>
      <c r="F60" s="24">
        <f>MDS!$EF$33</f>
        <v>0</v>
      </c>
      <c r="G60" s="24">
        <f>MDS!$EG$33</f>
        <v>0</v>
      </c>
      <c r="H60" s="24">
        <f>MDS!$EH$33</f>
        <v>0</v>
      </c>
      <c r="I60" s="24">
        <f>MDS!$EI$33</f>
        <v>0</v>
      </c>
      <c r="J60" s="24">
        <f>MDS!$EJ$33</f>
        <v>0</v>
      </c>
      <c r="K60" s="340"/>
    </row>
    <row r="61" spans="1:11" s="3" customFormat="1" ht="18" customHeight="1">
      <c r="A61" s="335" t="s">
        <v>44</v>
      </c>
      <c r="B61" s="24" t="s">
        <v>36</v>
      </c>
      <c r="C61" s="136"/>
      <c r="D61" s="24">
        <f>MDS!$EM$33</f>
        <v>0</v>
      </c>
      <c r="E61" s="24">
        <f>MDS!$EN$33</f>
        <v>0</v>
      </c>
      <c r="F61" s="24">
        <f>MDS!$EO$33</f>
        <v>0</v>
      </c>
      <c r="G61" s="24">
        <f>MDS!$EP$33</f>
        <v>0</v>
      </c>
      <c r="H61" s="24">
        <f>MDS!$EQ$33</f>
        <v>0</v>
      </c>
      <c r="I61" s="24">
        <f>MDS!$ER$33</f>
        <v>0</v>
      </c>
      <c r="J61" s="24">
        <f>MDS!$ES$33</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MDS!$EU$33</f>
        <v>0</v>
      </c>
      <c r="E63" s="24">
        <f>MDS!$EV$33</f>
        <v>0</v>
      </c>
      <c r="F63" s="24">
        <f>MDS!$EW$33</f>
        <v>0</v>
      </c>
      <c r="G63" s="24">
        <f>MDS!$EX$33</f>
        <v>0</v>
      </c>
      <c r="H63" s="24">
        <f>MDS!$EY$33</f>
        <v>0</v>
      </c>
      <c r="I63" s="24">
        <f>MDS!$EZ$33</f>
        <v>0</v>
      </c>
      <c r="J63" s="24">
        <f>MDS!$FA$33</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MDS!$FC$33</f>
        <v>0</v>
      </c>
      <c r="E65" s="24">
        <f>MDS!$FD$33</f>
        <v>0</v>
      </c>
      <c r="F65" s="24">
        <f>MDS!$FE$33</f>
        <v>0</v>
      </c>
      <c r="G65" s="24">
        <f>MDS!$FF$33</f>
        <v>0</v>
      </c>
      <c r="H65" s="24">
        <f>MDS!$FG$33</f>
        <v>0</v>
      </c>
      <c r="I65" s="24">
        <f>MDS!$FH$33</f>
        <v>0</v>
      </c>
      <c r="J65" s="24">
        <f>MDS!$FI$33</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MDS!$FK$33</f>
        <v>97</v>
      </c>
      <c r="E67" s="24">
        <f>MDS!$FL$33</f>
        <v>2</v>
      </c>
      <c r="F67" s="24">
        <f>MDS!$FM$33</f>
        <v>6</v>
      </c>
      <c r="G67" s="24">
        <f>MDS!$FN$33</f>
        <v>12</v>
      </c>
      <c r="H67" s="24">
        <f>MDS!$FO$33</f>
        <v>11</v>
      </c>
      <c r="I67" s="24">
        <f>MDS!$FP$33</f>
        <v>0</v>
      </c>
      <c r="J67" s="24">
        <f>MDS!$FQ$33</f>
        <v>4</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MDS!$FS$33</f>
        <v>0</v>
      </c>
      <c r="E69" s="24">
        <f>MDS!$FT$33</f>
        <v>0</v>
      </c>
      <c r="F69" s="24">
        <f>MDS!$FU$33</f>
        <v>0</v>
      </c>
      <c r="G69" s="24">
        <f>MDS!$FV$33</f>
        <v>0</v>
      </c>
      <c r="H69" s="24">
        <f>MDS!$FW$33</f>
        <v>0</v>
      </c>
      <c r="I69" s="24">
        <f>MDS!$FX$33</f>
        <v>0</v>
      </c>
      <c r="J69" s="24">
        <f>MDS!$FY$33</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MDS!$GA$33</f>
        <v>0</v>
      </c>
      <c r="E71" s="24">
        <f>MDS!$GB$33</f>
        <v>0</v>
      </c>
      <c r="F71" s="24">
        <f>MDS!$GC$33</f>
        <v>0</v>
      </c>
      <c r="G71" s="24">
        <f>MDS!$GD$33</f>
        <v>0</v>
      </c>
      <c r="H71" s="24">
        <f>MDS!$GE$33</f>
        <v>0</v>
      </c>
      <c r="I71" s="24">
        <f>MDS!$GF$33</f>
        <v>0</v>
      </c>
      <c r="J71" s="24">
        <f>MDS!$GG$33</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MDS!$GI$33</f>
        <v>18</v>
      </c>
      <c r="E73" s="24">
        <f>MDS!$GJ$33</f>
        <v>0</v>
      </c>
      <c r="F73" s="24">
        <f>MDS!$GK$33</f>
        <v>0</v>
      </c>
      <c r="G73" s="24">
        <f>MDS!$GL$33</f>
        <v>2</v>
      </c>
      <c r="H73" s="24">
        <f>MDS!$GM$33</f>
        <v>0</v>
      </c>
      <c r="I73" s="24">
        <f>MDS!$GN$33</f>
        <v>0</v>
      </c>
      <c r="J73" s="24">
        <f>MDS!$GO$33</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MDS!$GQ$33</f>
        <v>11</v>
      </c>
      <c r="E75" s="24">
        <f>MDS!$GR$33</f>
        <v>1</v>
      </c>
      <c r="F75" s="24">
        <f>MDS!$GS$33</f>
        <v>3</v>
      </c>
      <c r="G75" s="24">
        <f>MDS!$GT$33</f>
        <v>9</v>
      </c>
      <c r="H75" s="24">
        <f>MDS!$GU$33</f>
        <v>10</v>
      </c>
      <c r="I75" s="24">
        <f>MDS!$GV$33</f>
        <v>0</v>
      </c>
      <c r="J75" s="24">
        <f>MDS!$GW$33</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MDS!$GY$33</f>
        <v>119</v>
      </c>
      <c r="E77" s="24">
        <f>MDS!$GZ$33</f>
        <v>0</v>
      </c>
      <c r="F77" s="24">
        <f>MDS!$HA$33</f>
        <v>0</v>
      </c>
      <c r="G77" s="24">
        <f>MDS!$HB$33</f>
        <v>0</v>
      </c>
      <c r="H77" s="24">
        <f>MDS!$HC$33</f>
        <v>11</v>
      </c>
      <c r="I77" s="24">
        <f>MDS!$HD$33</f>
        <v>1</v>
      </c>
      <c r="J77" s="24">
        <f>MDS!$HE$33</f>
        <v>6</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MDS!$HG$33</f>
        <v>3</v>
      </c>
      <c r="E79" s="24">
        <f>MDS!$HH$33</f>
        <v>0</v>
      </c>
      <c r="F79" s="24">
        <f>MDS!$HI$33</f>
        <v>0</v>
      </c>
      <c r="G79" s="24">
        <f>MDS!$HJ$33</f>
        <v>0</v>
      </c>
      <c r="H79" s="24">
        <f>MDS!$HK$33</f>
        <v>1</v>
      </c>
      <c r="I79" s="24">
        <f>MDS!$HL$33</f>
        <v>28</v>
      </c>
      <c r="J79" s="24">
        <f>MDS!$HM$33</f>
        <v>80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MDS!$HO$33</f>
        <v>0</v>
      </c>
      <c r="E81" s="24">
        <f>MDS!$HP$33</f>
        <v>0</v>
      </c>
      <c r="F81" s="24">
        <f>MDS!$HQ$33</f>
        <v>0</v>
      </c>
      <c r="G81" s="24">
        <f>MDS!$HR$33</f>
        <v>0</v>
      </c>
      <c r="H81" s="24">
        <f>MDS!$HS$33</f>
        <v>0</v>
      </c>
      <c r="I81" s="24">
        <f>MDS!$HT$33</f>
        <v>0</v>
      </c>
      <c r="J81" s="24">
        <f>MDS!$HU$33</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MDS!$HX$33</f>
        <v>0</v>
      </c>
      <c r="I83" s="137"/>
      <c r="J83" s="24">
        <f>MDS!$HZ$33</f>
        <v>0</v>
      </c>
      <c r="K83" s="340"/>
    </row>
    <row r="84" spans="1:11" s="3" customFormat="1" ht="25" customHeight="1">
      <c r="A84" s="350"/>
      <c r="B84" s="24" t="s">
        <v>37</v>
      </c>
      <c r="C84" s="136"/>
      <c r="D84" s="24">
        <f>MDS!$IA$33</f>
        <v>0</v>
      </c>
      <c r="E84" s="24">
        <f>MDS!$IB$33</f>
        <v>0</v>
      </c>
      <c r="F84" s="24">
        <f>MDS!$IC$33</f>
        <v>0</v>
      </c>
      <c r="G84" s="24">
        <f>MDS!$ID$33</f>
        <v>0</v>
      </c>
      <c r="H84" s="24">
        <f>MDS!$IE$33</f>
        <v>0</v>
      </c>
      <c r="I84" s="24">
        <f>MDS!$IF$33</f>
        <v>0</v>
      </c>
      <c r="J84" s="24">
        <f>MDS!$IG$33</f>
        <v>0</v>
      </c>
      <c r="K84" s="340"/>
    </row>
    <row r="85" spans="1:11">
      <c r="A85" s="140" t="s">
        <v>689</v>
      </c>
      <c r="B85" s="24" t="s">
        <v>36</v>
      </c>
      <c r="C85" s="136"/>
      <c r="D85" s="24">
        <f>MDS!$II$33</f>
        <v>1748</v>
      </c>
      <c r="E85" s="24">
        <f>MDS!$IJ$33</f>
        <v>2</v>
      </c>
      <c r="F85" s="24">
        <f>MDS!$IK$33</f>
        <v>7</v>
      </c>
      <c r="G85" s="24">
        <f>MDS!$IL$33</f>
        <v>23</v>
      </c>
      <c r="H85" s="24">
        <f>MDS!$IM$33</f>
        <v>37</v>
      </c>
      <c r="I85" s="24">
        <f>MDS!$IN$33</f>
        <v>29</v>
      </c>
      <c r="J85" s="24">
        <f>MDS!$IO$33</f>
        <v>163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F73FEA"/>
    <pageSetUpPr fitToPage="1"/>
  </sheetPr>
  <dimension ref="A1:K85"/>
  <sheetViews>
    <sheetView showGridLines="0" view="pageBreakPreview" topLeftCell="A72"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IM_ER!$DX$35</f>
        <v>11</v>
      </c>
      <c r="C10" s="12">
        <f>IM_ER!$DY$35</f>
        <v>0</v>
      </c>
      <c r="D10" s="12">
        <f>IM_ER!$DZ$35</f>
        <v>11</v>
      </c>
      <c r="E10" s="12">
        <f>IM_ER!$EA$35</f>
        <v>0</v>
      </c>
      <c r="F10" s="12">
        <f>IM_ER!$EB$35</f>
        <v>0</v>
      </c>
      <c r="G10" s="12">
        <f>IM_ER!$EC$35</f>
        <v>0</v>
      </c>
      <c r="H10" s="22">
        <f>IFERROR(D10/(B10-F10),"")</f>
        <v>1</v>
      </c>
      <c r="I10" s="14"/>
      <c r="J10" s="14"/>
      <c r="K10" s="340"/>
    </row>
    <row r="11" spans="1:11" s="3" customFormat="1" ht="18" customHeight="1">
      <c r="A11" s="11" t="s">
        <v>8</v>
      </c>
      <c r="B11" s="12">
        <f>IM_ER!$FG$35</f>
        <v>10</v>
      </c>
      <c r="C11" s="12">
        <f>IM_ER!$FH$35</f>
        <v>0</v>
      </c>
      <c r="D11" s="12">
        <f>IM_ER!$FI$35</f>
        <v>9</v>
      </c>
      <c r="E11" s="12">
        <f>IM_ER!$FJ$35</f>
        <v>0</v>
      </c>
      <c r="F11" s="12">
        <f>IM_ER!$FK$35</f>
        <v>0</v>
      </c>
      <c r="G11" s="12">
        <f>IM_ER!$FL$35</f>
        <v>1</v>
      </c>
      <c r="H11" s="22">
        <f>IFERROR(D11/(B11-F11),"")</f>
        <v>0.9</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IM_ER!$EE$35</f>
        <v>0</v>
      </c>
      <c r="C14" s="12">
        <f>IM_ER!$EF$35</f>
        <v>0</v>
      </c>
      <c r="D14" s="12">
        <f>IM_ER!$EG$35</f>
        <v>0</v>
      </c>
      <c r="E14" s="12">
        <f>IM_ER!$EH$35</f>
        <v>0</v>
      </c>
      <c r="F14" s="12">
        <f>IM_ER!$EI$35</f>
        <v>0</v>
      </c>
      <c r="G14" s="12">
        <f>IM_ER!$EJ$35</f>
        <v>0</v>
      </c>
      <c r="H14" s="22" t="str">
        <f>IFERROR(D14/(B14-F14),"")</f>
        <v/>
      </c>
      <c r="I14" s="14"/>
      <c r="J14" s="14"/>
      <c r="K14" s="340"/>
    </row>
    <row r="15" spans="1:11" s="13" customFormat="1" ht="18" customHeight="1">
      <c r="A15" s="11" t="s">
        <v>8</v>
      </c>
      <c r="B15" s="12">
        <f>IM_ER!$FO$35</f>
        <v>2</v>
      </c>
      <c r="C15" s="12">
        <f>IM_ER!$FP$35</f>
        <v>0</v>
      </c>
      <c r="D15" s="12">
        <f>IM_ER!$FQ$35</f>
        <v>1</v>
      </c>
      <c r="E15" s="12">
        <f>IM_ER!$FR$35</f>
        <v>0</v>
      </c>
      <c r="F15" s="12">
        <f>IM_ER!$FS$35</f>
        <v>0</v>
      </c>
      <c r="G15" s="12">
        <f>IM_ER!$FT$35</f>
        <v>1</v>
      </c>
      <c r="H15" s="22">
        <f>IFERROR(D15/(B15-F15),"")</f>
        <v>0.5</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IM_ER!$EL$35</f>
        <v>0</v>
      </c>
      <c r="C18" s="12">
        <f>IM_ER!$EM$35</f>
        <v>0</v>
      </c>
      <c r="D18" s="12">
        <f>IM_ER!$EN$35</f>
        <v>0</v>
      </c>
      <c r="E18" s="12">
        <f>IM_ER!$EO$35</f>
        <v>0</v>
      </c>
      <c r="F18" s="12">
        <f>IM_ER!$EP$35</f>
        <v>0</v>
      </c>
      <c r="G18" s="12">
        <f>IM_ER!$EQ$35</f>
        <v>0</v>
      </c>
      <c r="H18" s="22" t="str">
        <f>IFERROR(D18/(B18-F18),"")</f>
        <v/>
      </c>
      <c r="I18" s="14"/>
      <c r="J18" s="14"/>
      <c r="K18" s="340"/>
    </row>
    <row r="19" spans="1:11" s="3" customFormat="1" ht="18" customHeight="1">
      <c r="A19" s="11" t="s">
        <v>8</v>
      </c>
      <c r="B19" s="12">
        <f>IM_ER!$FW$35</f>
        <v>0</v>
      </c>
      <c r="C19" s="12">
        <f>IM_ER!$FX$35</f>
        <v>0</v>
      </c>
      <c r="D19" s="12">
        <f>IM_ER!$FY$35</f>
        <v>0</v>
      </c>
      <c r="E19" s="12">
        <f>IM_ER!$FZ$35</f>
        <v>0</v>
      </c>
      <c r="F19" s="12">
        <f>IM_ER!$GA$35</f>
        <v>0</v>
      </c>
      <c r="G19" s="12">
        <f>IM_ER!$GB$35</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IM_ER!$ES$35</f>
        <v>2</v>
      </c>
      <c r="C22" s="12">
        <f>IM_ER!$ET$35</f>
        <v>0</v>
      </c>
      <c r="D22" s="12">
        <f>IM_ER!$EU$35</f>
        <v>2</v>
      </c>
      <c r="E22" s="12">
        <f>IM_ER!$EV$35</f>
        <v>0</v>
      </c>
      <c r="F22" s="12">
        <f>IM_ER!$EW$35</f>
        <v>0</v>
      </c>
      <c r="G22" s="12">
        <f>IM_ER!$EX$35</f>
        <v>0</v>
      </c>
      <c r="H22" s="22">
        <f>IFERROR(D22/(B22-F22),"")</f>
        <v>1</v>
      </c>
      <c r="I22" s="14"/>
      <c r="J22" s="14"/>
      <c r="K22" s="340"/>
    </row>
    <row r="23" spans="1:11" s="9" customFormat="1" ht="18" customHeight="1">
      <c r="A23" s="11" t="s">
        <v>8</v>
      </c>
      <c r="B23" s="12">
        <f>IM_ER!$GE$35</f>
        <v>0</v>
      </c>
      <c r="C23" s="12">
        <f>IM_ER!$GF$35</f>
        <v>0</v>
      </c>
      <c r="D23" s="12">
        <f>IM_ER!$GG$35</f>
        <v>0</v>
      </c>
      <c r="E23" s="12">
        <f>IM_ER!$GH$35</f>
        <v>0</v>
      </c>
      <c r="F23" s="12">
        <f>IM_ER!$GI$35</f>
        <v>0</v>
      </c>
      <c r="G23" s="12">
        <f>IM_ER!$GJ$35</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IM_ER!$EZ$35</f>
        <v>9</v>
      </c>
      <c r="C26" s="12">
        <f>IM_ER!$FA$35</f>
        <v>0</v>
      </c>
      <c r="D26" s="12">
        <f>IM_ER!$FB$35</f>
        <v>9</v>
      </c>
      <c r="E26" s="12">
        <f>IM_ER!$FC$35</f>
        <v>0</v>
      </c>
      <c r="F26" s="12">
        <f>IM_ER!$FD$35</f>
        <v>0</v>
      </c>
      <c r="G26" s="12">
        <f>IM_ER!$FE$35</f>
        <v>0</v>
      </c>
      <c r="H26" s="22">
        <f>IFERROR(D26/(B26-F26),"")</f>
        <v>1</v>
      </c>
      <c r="I26" s="14"/>
      <c r="J26" s="14"/>
      <c r="K26" s="340"/>
    </row>
    <row r="27" spans="1:11" s="3" customFormat="1" ht="18" customHeight="1">
      <c r="A27" s="11" t="s">
        <v>8</v>
      </c>
      <c r="B27" s="12">
        <f>IM_ER!$GM$35</f>
        <v>8</v>
      </c>
      <c r="C27" s="12">
        <f>IM_ER!$GN$35</f>
        <v>0</v>
      </c>
      <c r="D27" s="12">
        <f>IM_ER!$GO$35</f>
        <v>8</v>
      </c>
      <c r="E27" s="12">
        <f>IM_ER!$GP$35</f>
        <v>0</v>
      </c>
      <c r="F27" s="12">
        <f>IM_ER!$GQ$35</f>
        <v>0</v>
      </c>
      <c r="G27" s="12">
        <f>IM_ER!$GR$35</f>
        <v>0</v>
      </c>
      <c r="H27" s="22">
        <f>IFERROR(D27/(B27-F27),"")</f>
        <v>1</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Coorte12Meses!$I$35</f>
        <v>9</v>
      </c>
      <c r="C30" s="12">
        <f>SUM(Coorte12Meses!$J$35,Coorte12Meses!$L$35)</f>
        <v>9</v>
      </c>
      <c r="D30" s="22">
        <f>IFERROR(C30/B30,"")</f>
        <v>1</v>
      </c>
      <c r="E30" s="14"/>
      <c r="F30" s="14"/>
      <c r="G30" s="14"/>
      <c r="H30" s="14"/>
      <c r="I30" s="14"/>
      <c r="J30" s="14"/>
      <c r="K30" s="340"/>
    </row>
    <row r="31" spans="1:11" s="3" customFormat="1" ht="18" customHeight="1">
      <c r="A31" s="11" t="s">
        <v>24</v>
      </c>
      <c r="B31" s="12">
        <f>Coorte12Meses!$X$35</f>
        <v>31</v>
      </c>
      <c r="C31" s="12">
        <f>SUM(Coorte12Meses!$Y$35,Coorte12Meses!$AA$35)</f>
        <v>31</v>
      </c>
      <c r="D31" s="22">
        <f>IFERROR(C31/B31,"")</f>
        <v>1</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MDS!$G$35</f>
        <v>564</v>
      </c>
      <c r="E41" s="137"/>
      <c r="F41" s="24">
        <f>MDS!$H$35</f>
        <v>8</v>
      </c>
      <c r="G41" s="24">
        <f>MDS!$I$35</f>
        <v>10</v>
      </c>
      <c r="H41" s="24">
        <f>MDS!$J$35</f>
        <v>21</v>
      </c>
      <c r="I41" s="137"/>
      <c r="J41" s="137"/>
      <c r="K41" s="15"/>
    </row>
    <row r="42" spans="1:11" ht="29" customHeight="1">
      <c r="A42" s="140" t="s">
        <v>682</v>
      </c>
      <c r="B42" s="24" t="s">
        <v>36</v>
      </c>
      <c r="C42" s="136"/>
      <c r="D42" s="24">
        <f>MDS!$L$35</f>
        <v>76</v>
      </c>
      <c r="E42" s="24">
        <f>MDS!$M$35</f>
        <v>1</v>
      </c>
      <c r="F42" s="24">
        <f>MDS!$N$35</f>
        <v>3</v>
      </c>
      <c r="G42" s="24">
        <f>MDS!$O$35</f>
        <v>5</v>
      </c>
      <c r="H42" s="24">
        <f>MDS!$P$35</f>
        <v>1</v>
      </c>
      <c r="I42" s="24">
        <f>MDS!$Q$35</f>
        <v>17</v>
      </c>
      <c r="J42" s="24">
        <f>MDS!$R$35</f>
        <v>88</v>
      </c>
    </row>
    <row r="43" spans="1:11" ht="25" customHeight="1">
      <c r="A43" s="140" t="s">
        <v>683</v>
      </c>
      <c r="B43" s="24" t="s">
        <v>36</v>
      </c>
      <c r="C43" s="136"/>
      <c r="D43" s="24">
        <f>MDS!$T$35</f>
        <v>640</v>
      </c>
      <c r="E43" s="24">
        <f>MDS!$U$35</f>
        <v>1</v>
      </c>
      <c r="F43" s="24">
        <f>MDS!$V$35</f>
        <v>11</v>
      </c>
      <c r="G43" s="24">
        <f>MDS!$W$35</f>
        <v>15</v>
      </c>
      <c r="H43" s="24">
        <f>MDS!$X$35</f>
        <v>22</v>
      </c>
      <c r="I43" s="24">
        <f>MDS!$Y$35</f>
        <v>17</v>
      </c>
      <c r="J43" s="24">
        <f>MDS!$Z$35</f>
        <v>88</v>
      </c>
    </row>
    <row r="44" spans="1:11" ht="22" customHeight="1">
      <c r="A44" s="141" t="s">
        <v>684</v>
      </c>
      <c r="B44" s="24" t="s">
        <v>36</v>
      </c>
      <c r="C44" s="143"/>
      <c r="D44" s="142"/>
      <c r="E44" s="142"/>
      <c r="F44" s="142"/>
      <c r="G44" s="142"/>
      <c r="H44">
        <f>MDS!$AC$35</f>
        <v>0</v>
      </c>
      <c r="I44" s="142"/>
      <c r="J44">
        <f>MDS!$AB$35</f>
        <v>42</v>
      </c>
    </row>
    <row r="45" spans="1:11" s="9" customFormat="1" ht="23" customHeight="1">
      <c r="A45" s="342" t="s">
        <v>34</v>
      </c>
      <c r="B45" s="24" t="s">
        <v>36</v>
      </c>
      <c r="C45" s="136"/>
      <c r="D45" s="24">
        <f>MDS!$AE$35</f>
        <v>584</v>
      </c>
      <c r="E45" s="24">
        <f>MDS!$AF$35</f>
        <v>548</v>
      </c>
      <c r="F45" s="24">
        <f>MDS!$AG$35</f>
        <v>7</v>
      </c>
      <c r="G45" s="24">
        <f>MDS!$AH$35</f>
        <v>8</v>
      </c>
      <c r="H45" s="24">
        <f>MDS!$AI$35</f>
        <v>21</v>
      </c>
      <c r="I45" s="137"/>
      <c r="J45" s="137"/>
      <c r="K45" s="15"/>
    </row>
    <row r="46" spans="1:11" s="9" customFormat="1" ht="23" customHeight="1">
      <c r="A46" s="343"/>
      <c r="B46" s="24" t="s">
        <v>37</v>
      </c>
      <c r="C46" s="136"/>
      <c r="D46" s="24">
        <f>MDS!$AK$35</f>
        <v>34</v>
      </c>
      <c r="E46" s="24">
        <f>MDS!$AL$35</f>
        <v>0</v>
      </c>
      <c r="F46" s="24">
        <f>MDS!$AM$35</f>
        <v>1</v>
      </c>
      <c r="G46" s="24">
        <f>MDS!$AN$35</f>
        <v>1</v>
      </c>
      <c r="H46" s="24">
        <f>MDS!$AO$35</f>
        <v>1</v>
      </c>
      <c r="I46" s="24">
        <f>MDS!$AP$35</f>
        <v>1</v>
      </c>
      <c r="J46" s="24">
        <f>MDS!$AQ$35</f>
        <v>48</v>
      </c>
      <c r="K46" s="15"/>
    </row>
    <row r="47" spans="1:11" s="9" customFormat="1" ht="21" customHeight="1">
      <c r="A47" s="335" t="s">
        <v>35</v>
      </c>
      <c r="B47" s="24" t="s">
        <v>36</v>
      </c>
      <c r="C47" s="136"/>
      <c r="D47" s="24">
        <f>MDS!$AT$35</f>
        <v>532</v>
      </c>
      <c r="E47" s="137"/>
      <c r="F47" s="24">
        <f>MDS!$AU$35</f>
        <v>7</v>
      </c>
      <c r="G47" s="24">
        <f>MDS!$AV$35</f>
        <v>8</v>
      </c>
      <c r="H47" s="24">
        <f>MDS!$AW$35</f>
        <v>21</v>
      </c>
      <c r="I47" s="137"/>
      <c r="J47" s="137"/>
      <c r="K47" s="15"/>
    </row>
    <row r="48" spans="1:11" s="9" customFormat="1" ht="24.5" customHeight="1">
      <c r="A48" s="335"/>
      <c r="B48" s="24" t="s">
        <v>37</v>
      </c>
      <c r="C48" s="136"/>
      <c r="D48" s="24">
        <f>MDS!$AY$35</f>
        <v>32</v>
      </c>
      <c r="E48" s="24">
        <f>MDS!$AZ$35</f>
        <v>0</v>
      </c>
      <c r="F48" s="24">
        <f>MDS!$BA$35</f>
        <v>1</v>
      </c>
      <c r="G48" s="24">
        <f>MDS!$BB$35</f>
        <v>1</v>
      </c>
      <c r="H48" s="24">
        <f>MDS!$BC$35</f>
        <v>1</v>
      </c>
      <c r="I48" s="24">
        <f>MDS!$BD$35</f>
        <v>1</v>
      </c>
      <c r="J48" s="24">
        <f>MDS!$BE$35</f>
        <v>48</v>
      </c>
      <c r="K48" s="15"/>
    </row>
    <row r="49" spans="1:11" s="3" customFormat="1" ht="18" customHeight="1">
      <c r="A49" s="335" t="s">
        <v>38</v>
      </c>
      <c r="B49" s="24" t="s">
        <v>36</v>
      </c>
      <c r="C49" s="136"/>
      <c r="D49" s="24">
        <f>MDS!$BH$35</f>
        <v>0</v>
      </c>
      <c r="E49" s="137"/>
      <c r="F49" s="24">
        <f>MDS!$BI$35</f>
        <v>0</v>
      </c>
      <c r="G49" s="24">
        <f>MDS!$BJ$35</f>
        <v>0</v>
      </c>
      <c r="H49" s="24">
        <f>MDS!$BK$35</f>
        <v>0</v>
      </c>
      <c r="I49" s="137"/>
      <c r="J49" s="137"/>
      <c r="K49" s="15"/>
    </row>
    <row r="50" spans="1:11" s="3" customFormat="1" ht="18" customHeight="1">
      <c r="A50" s="335"/>
      <c r="B50" s="24" t="s">
        <v>37</v>
      </c>
      <c r="C50" s="136"/>
      <c r="D50" s="24">
        <f>MDS!$BM$35</f>
        <v>0</v>
      </c>
      <c r="E50" s="24">
        <f>MDS!$BN$35</f>
        <v>0</v>
      </c>
      <c r="F50" s="24">
        <f>MDS!$BO$35</f>
        <v>0</v>
      </c>
      <c r="G50" s="24">
        <f>MDS!$BP$35</f>
        <v>0</v>
      </c>
      <c r="H50" s="24">
        <f>MDS!$BQ$35</f>
        <v>0</v>
      </c>
      <c r="I50" s="24">
        <f>MDS!$BR$35</f>
        <v>0</v>
      </c>
      <c r="J50" s="24">
        <f>MDS!$BS$35</f>
        <v>0</v>
      </c>
      <c r="K50" s="15"/>
    </row>
    <row r="51" spans="1:11" s="3" customFormat="1" ht="18" customHeight="1">
      <c r="A51" s="335" t="s">
        <v>39</v>
      </c>
      <c r="B51" s="24" t="s">
        <v>36</v>
      </c>
      <c r="C51" s="136"/>
      <c r="D51" s="24">
        <f>MDS!$BV$35</f>
        <v>0</v>
      </c>
      <c r="E51" s="137"/>
      <c r="F51" s="24">
        <f>MDS!$BW$35</f>
        <v>0</v>
      </c>
      <c r="G51" s="24">
        <f>MDS!$BX$35</f>
        <v>0</v>
      </c>
      <c r="H51" s="24">
        <f>MDS!$BY$35</f>
        <v>0</v>
      </c>
      <c r="I51" s="137"/>
      <c r="J51" s="137"/>
      <c r="K51" s="15"/>
    </row>
    <row r="52" spans="1:11" s="3" customFormat="1" ht="18" customHeight="1">
      <c r="A52" s="335"/>
      <c r="B52" s="24" t="s">
        <v>37</v>
      </c>
      <c r="C52" s="136"/>
      <c r="D52" s="24">
        <f>MDS!$CA$35</f>
        <v>0</v>
      </c>
      <c r="E52" s="24">
        <f>MDS!$CB$35</f>
        <v>0</v>
      </c>
      <c r="F52" s="24">
        <f>MDS!$CC$35</f>
        <v>0</v>
      </c>
      <c r="G52" s="24">
        <f>MDS!$CD$35</f>
        <v>0</v>
      </c>
      <c r="H52" s="24">
        <f>MDS!$CE$35</f>
        <v>0</v>
      </c>
      <c r="I52" s="24">
        <f>MDS!$CF$35</f>
        <v>0</v>
      </c>
      <c r="J52" s="24">
        <f>MDS!$CG$35</f>
        <v>0</v>
      </c>
      <c r="K52" s="15"/>
    </row>
    <row r="53" spans="1:11" s="3" customFormat="1" ht="18" customHeight="1">
      <c r="A53" s="335" t="s">
        <v>40</v>
      </c>
      <c r="B53" s="24" t="s">
        <v>36</v>
      </c>
      <c r="C53" s="136"/>
      <c r="D53" s="24">
        <f>MDS!$CJ$35</f>
        <v>0</v>
      </c>
      <c r="E53" s="137"/>
      <c r="F53" s="24">
        <f>MDS!$CK$35</f>
        <v>0</v>
      </c>
      <c r="G53" s="24">
        <f>MDS!$CL$35</f>
        <v>0</v>
      </c>
      <c r="H53" s="24">
        <f>MDS!$CM$35</f>
        <v>0</v>
      </c>
      <c r="I53" s="137"/>
      <c r="J53" s="137"/>
      <c r="K53" s="340" t="str">
        <f>MDS!$B$35</f>
        <v>Incassane CS</v>
      </c>
    </row>
    <row r="54" spans="1:11" s="3" customFormat="1" ht="18" customHeight="1">
      <c r="A54" s="335"/>
      <c r="B54" s="24" t="s">
        <v>37</v>
      </c>
      <c r="C54" s="136"/>
      <c r="D54" s="24">
        <f>MDS!$CO$35</f>
        <v>0</v>
      </c>
      <c r="E54" s="24">
        <f>MDS!$CP$35</f>
        <v>0</v>
      </c>
      <c r="F54" s="24">
        <f>MDS!$CQ$35</f>
        <v>0</v>
      </c>
      <c r="G54" s="24">
        <f>MDS!$CR$35</f>
        <v>0</v>
      </c>
      <c r="H54" s="24">
        <f>MDS!$CS$35</f>
        <v>0</v>
      </c>
      <c r="I54" s="24">
        <f>MDS!$CT$35</f>
        <v>0</v>
      </c>
      <c r="J54" s="24">
        <f>MDS!$CU$35</f>
        <v>0</v>
      </c>
      <c r="K54" s="340"/>
    </row>
    <row r="55" spans="1:11" s="9" customFormat="1" ht="18" customHeight="1">
      <c r="A55" s="335" t="s">
        <v>41</v>
      </c>
      <c r="B55" s="24" t="s">
        <v>36</v>
      </c>
      <c r="C55" s="136"/>
      <c r="D55" s="24">
        <f>MDS!$CX$35</f>
        <v>0</v>
      </c>
      <c r="E55" s="137"/>
      <c r="F55" s="24">
        <f>MDS!$CY$35</f>
        <v>0</v>
      </c>
      <c r="G55" s="24">
        <f>MDS!$CZ$35</f>
        <v>0</v>
      </c>
      <c r="H55" s="24">
        <f>MDS!$DA$35</f>
        <v>0</v>
      </c>
      <c r="I55" s="137"/>
      <c r="J55" s="137"/>
      <c r="K55" s="340"/>
    </row>
    <row r="56" spans="1:11" s="9" customFormat="1" ht="18" customHeight="1">
      <c r="A56" s="335"/>
      <c r="B56" s="24" t="s">
        <v>37</v>
      </c>
      <c r="C56" s="136"/>
      <c r="D56" s="24">
        <f>MDS!$DC$35</f>
        <v>0</v>
      </c>
      <c r="E56" s="24">
        <f>MDS!$DD$35</f>
        <v>0</v>
      </c>
      <c r="F56" s="24">
        <f>MDS!$DE$35</f>
        <v>0</v>
      </c>
      <c r="G56" s="24">
        <f>MDS!$DF$35</f>
        <v>0</v>
      </c>
      <c r="H56" s="24">
        <f>MDS!$DG$35</f>
        <v>0</v>
      </c>
      <c r="I56" s="24">
        <f>MDS!$DH$35</f>
        <v>0</v>
      </c>
      <c r="J56" s="24">
        <f>MDS!$DI$35</f>
        <v>0</v>
      </c>
      <c r="K56" s="340"/>
    </row>
    <row r="57" spans="1:11" s="9" customFormat="1" ht="18" customHeight="1">
      <c r="A57" s="335" t="s">
        <v>42</v>
      </c>
      <c r="B57" s="24" t="s">
        <v>36</v>
      </c>
      <c r="C57" s="136"/>
      <c r="D57" s="24">
        <f>MDS!$DL$35</f>
        <v>492</v>
      </c>
      <c r="E57" s="137"/>
      <c r="F57" s="24">
        <f>MDS!$DM$35</f>
        <v>4</v>
      </c>
      <c r="G57" s="24">
        <f>MDS!$DN$35</f>
        <v>5</v>
      </c>
      <c r="H57" s="24">
        <f>MDS!$DO$35</f>
        <v>20</v>
      </c>
      <c r="I57" s="137"/>
      <c r="J57" s="137"/>
      <c r="K57" s="340"/>
    </row>
    <row r="58" spans="1:11" s="3" customFormat="1" ht="18" customHeight="1">
      <c r="A58" s="335"/>
      <c r="B58" s="24" t="s">
        <v>37</v>
      </c>
      <c r="C58" s="136"/>
      <c r="D58" s="24">
        <f>MDS!$DQ$35</f>
        <v>11</v>
      </c>
      <c r="E58" s="24">
        <f>MDS!$DR$35</f>
        <v>0</v>
      </c>
      <c r="F58" s="24">
        <f>MDS!$DS$35</f>
        <v>0</v>
      </c>
      <c r="G58" s="24">
        <f>MDS!$DT$35</f>
        <v>1</v>
      </c>
      <c r="H58" s="24">
        <f>MDS!$DU$35</f>
        <v>0</v>
      </c>
      <c r="I58" s="24">
        <f>MDS!$DV$35</f>
        <v>0</v>
      </c>
      <c r="J58" s="24">
        <f>MDS!$DW$35</f>
        <v>28</v>
      </c>
      <c r="K58" s="340"/>
    </row>
    <row r="59" spans="1:11" s="3" customFormat="1" ht="18" customHeight="1">
      <c r="A59" s="335" t="s">
        <v>43</v>
      </c>
      <c r="B59" s="24" t="s">
        <v>36</v>
      </c>
      <c r="C59" s="136"/>
      <c r="D59" s="24">
        <f>MDS!$DZ$35</f>
        <v>8</v>
      </c>
      <c r="E59" s="137"/>
      <c r="F59" s="24">
        <f>MDS!$EA$35</f>
        <v>0</v>
      </c>
      <c r="G59" s="24">
        <f>MDS!$EB$35</f>
        <v>0</v>
      </c>
      <c r="H59" s="24">
        <f>MDS!$EC$35</f>
        <v>0</v>
      </c>
      <c r="I59" s="137"/>
      <c r="J59" s="137"/>
      <c r="K59" s="340"/>
    </row>
    <row r="60" spans="1:11" s="3" customFormat="1" ht="18" customHeight="1">
      <c r="A60" s="335"/>
      <c r="B60" s="24" t="s">
        <v>37</v>
      </c>
      <c r="C60" s="136"/>
      <c r="D60" s="24">
        <f>MDS!$ED$35</f>
        <v>0</v>
      </c>
      <c r="E60" s="24">
        <f>MDS!$EE$35</f>
        <v>0</v>
      </c>
      <c r="F60" s="24">
        <f>MDS!$EF$35</f>
        <v>0</v>
      </c>
      <c r="G60" s="24">
        <f>MDS!$EG$35</f>
        <v>0</v>
      </c>
      <c r="H60" s="24">
        <f>MDS!$EH$35</f>
        <v>0</v>
      </c>
      <c r="I60" s="24">
        <f>MDS!$EI$35</f>
        <v>0</v>
      </c>
      <c r="J60" s="24">
        <f>MDS!$EJ$35</f>
        <v>0</v>
      </c>
      <c r="K60" s="340"/>
    </row>
    <row r="61" spans="1:11" s="3" customFormat="1" ht="18" customHeight="1">
      <c r="A61" s="335" t="s">
        <v>44</v>
      </c>
      <c r="B61" s="24" t="s">
        <v>36</v>
      </c>
      <c r="C61" s="136"/>
      <c r="D61" s="24">
        <f>MDS!$EM$35</f>
        <v>0</v>
      </c>
      <c r="E61" s="24">
        <f>MDS!$EN$35</f>
        <v>0</v>
      </c>
      <c r="F61" s="24">
        <f>MDS!$EO$35</f>
        <v>0</v>
      </c>
      <c r="G61" s="24">
        <f>MDS!$EP$35</f>
        <v>0</v>
      </c>
      <c r="H61" s="24">
        <f>MDS!$EQ$35</f>
        <v>0</v>
      </c>
      <c r="I61" s="24">
        <f>MDS!$ER$35</f>
        <v>0</v>
      </c>
      <c r="J61" s="24">
        <f>MDS!$ES$35</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MDS!$EU$35</f>
        <v>0</v>
      </c>
      <c r="E63" s="24">
        <f>MDS!$EV$35</f>
        <v>0</v>
      </c>
      <c r="F63" s="24">
        <f>MDS!$EW$35</f>
        <v>0</v>
      </c>
      <c r="G63" s="24">
        <f>MDS!$EX$35</f>
        <v>0</v>
      </c>
      <c r="H63" s="24">
        <f>MDS!$EY$35</f>
        <v>0</v>
      </c>
      <c r="I63" s="24">
        <f>MDS!$EZ$35</f>
        <v>0</v>
      </c>
      <c r="J63" s="24">
        <f>MDS!$FA$35</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MDS!$FC$35</f>
        <v>0</v>
      </c>
      <c r="E65" s="24">
        <f>MDS!$FD$35</f>
        <v>0</v>
      </c>
      <c r="F65" s="24">
        <f>MDS!$FE$35</f>
        <v>0</v>
      </c>
      <c r="G65" s="24">
        <f>MDS!$FF$35</f>
        <v>0</v>
      </c>
      <c r="H65" s="24">
        <f>MDS!$FG$35</f>
        <v>0</v>
      </c>
      <c r="I65" s="24">
        <f>MDS!$FH$35</f>
        <v>0</v>
      </c>
      <c r="J65" s="24">
        <f>MDS!$FI$35</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MDS!$FK$35</f>
        <v>31</v>
      </c>
      <c r="E67" s="24">
        <f>MDS!$FL$35</f>
        <v>0</v>
      </c>
      <c r="F67" s="24">
        <f>MDS!$FM$35</f>
        <v>2</v>
      </c>
      <c r="G67" s="24">
        <f>MDS!$FN$35</f>
        <v>2</v>
      </c>
      <c r="H67" s="24">
        <f>MDS!$FO$35</f>
        <v>9</v>
      </c>
      <c r="I67" s="24">
        <f>MDS!$FP$35</f>
        <v>0</v>
      </c>
      <c r="J67" s="24">
        <f>MDS!$FQ$35</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MDS!$FS$35</f>
        <v>0</v>
      </c>
      <c r="E69" s="24">
        <f>MDS!$FT$35</f>
        <v>0</v>
      </c>
      <c r="F69" s="24">
        <f>MDS!$FU$35</f>
        <v>0</v>
      </c>
      <c r="G69" s="24">
        <f>MDS!$FV$35</f>
        <v>0</v>
      </c>
      <c r="H69" s="24">
        <f>MDS!$FW$35</f>
        <v>0</v>
      </c>
      <c r="I69" s="24">
        <f>MDS!$FX$35</f>
        <v>0</v>
      </c>
      <c r="J69" s="24">
        <f>MDS!$FY$35</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MDS!$GA$35</f>
        <v>0</v>
      </c>
      <c r="E71" s="24">
        <f>MDS!$GB$35</f>
        <v>0</v>
      </c>
      <c r="F71" s="24">
        <f>MDS!$GC$35</f>
        <v>0</v>
      </c>
      <c r="G71" s="24">
        <f>MDS!$GD$35</f>
        <v>0</v>
      </c>
      <c r="H71" s="24">
        <f>MDS!$GE$35</f>
        <v>0</v>
      </c>
      <c r="I71" s="24">
        <f>MDS!$GF$35</f>
        <v>0</v>
      </c>
      <c r="J71" s="24">
        <f>MDS!$GG$35</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MDS!$GI$35</f>
        <v>10</v>
      </c>
      <c r="E73" s="24">
        <f>MDS!$GJ$35</f>
        <v>0</v>
      </c>
      <c r="F73" s="24">
        <f>MDS!$GK$35</f>
        <v>1</v>
      </c>
      <c r="G73" s="24">
        <f>MDS!$GL$35</f>
        <v>1</v>
      </c>
      <c r="H73" s="24">
        <f>MDS!$GM$35</f>
        <v>0</v>
      </c>
      <c r="I73" s="24">
        <f>MDS!$GN$35</f>
        <v>0</v>
      </c>
      <c r="J73" s="24">
        <f>MDS!$GO$35</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MDS!$GQ$35</f>
        <v>0</v>
      </c>
      <c r="E75" s="24">
        <f>MDS!$GR$35</f>
        <v>0</v>
      </c>
      <c r="F75" s="24">
        <f>MDS!$GS$35</f>
        <v>0</v>
      </c>
      <c r="G75" s="24">
        <f>MDS!$GT$35</f>
        <v>0</v>
      </c>
      <c r="H75" s="24">
        <f>MDS!$GU$35</f>
        <v>0</v>
      </c>
      <c r="I75" s="24">
        <f>MDS!$GV$35</f>
        <v>0</v>
      </c>
      <c r="J75" s="24">
        <f>MDS!$GW$35</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MDS!$GY$35</f>
        <v>0</v>
      </c>
      <c r="E77" s="24">
        <f>MDS!$GZ$35</f>
        <v>0</v>
      </c>
      <c r="F77" s="24">
        <f>MDS!$HA$35</f>
        <v>0</v>
      </c>
      <c r="G77" s="24">
        <f>MDS!$HB$35</f>
        <v>0</v>
      </c>
      <c r="H77" s="24">
        <f>MDS!$HC$35</f>
        <v>0</v>
      </c>
      <c r="I77" s="24">
        <f>MDS!$HD$35</f>
        <v>0</v>
      </c>
      <c r="J77" s="24">
        <f>MDS!$HE$35</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MDS!$HG$35</f>
        <v>0</v>
      </c>
      <c r="E79" s="24">
        <f>MDS!$HH$35</f>
        <v>0</v>
      </c>
      <c r="F79" s="24">
        <f>MDS!$HI$35</f>
        <v>0</v>
      </c>
      <c r="G79" s="24">
        <f>MDS!$HJ$35</f>
        <v>0</v>
      </c>
      <c r="H79" s="24">
        <f>MDS!$HK$35</f>
        <v>0</v>
      </c>
      <c r="I79" s="24">
        <f>MDS!$HL$35</f>
        <v>15</v>
      </c>
      <c r="J79" s="24">
        <f>MDS!$HM$35</f>
        <v>51</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MDS!$HO$35</f>
        <v>0</v>
      </c>
      <c r="E81" s="24">
        <f>MDS!$HP$35</f>
        <v>0</v>
      </c>
      <c r="F81" s="24">
        <f>MDS!$HQ$35</f>
        <v>0</v>
      </c>
      <c r="G81" s="24">
        <f>MDS!$HR$35</f>
        <v>0</v>
      </c>
      <c r="H81" s="24">
        <f>MDS!$HS$35</f>
        <v>0</v>
      </c>
      <c r="I81" s="24">
        <f>MDS!$HT$35</f>
        <v>0</v>
      </c>
      <c r="J81" s="24">
        <f>MDS!$HU$35</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MDS!$HX$35</f>
        <v>0</v>
      </c>
      <c r="I83" s="137"/>
      <c r="J83" s="24">
        <f>MDS!$HZ$35</f>
        <v>0</v>
      </c>
      <c r="K83" s="340"/>
    </row>
    <row r="84" spans="1:11" s="3" customFormat="1" ht="25" customHeight="1">
      <c r="A84" s="350"/>
      <c r="B84" s="24" t="s">
        <v>37</v>
      </c>
      <c r="C84" s="136"/>
      <c r="D84" s="24">
        <f>MDS!$IA$35</f>
        <v>0</v>
      </c>
      <c r="E84" s="24">
        <f>MDS!$IB$35</f>
        <v>0</v>
      </c>
      <c r="F84" s="24">
        <f>MDS!$IC$35</f>
        <v>0</v>
      </c>
      <c r="G84" s="24">
        <f>MDS!$ID$35</f>
        <v>0</v>
      </c>
      <c r="H84" s="24">
        <f>MDS!$IE$35</f>
        <v>0</v>
      </c>
      <c r="I84" s="24">
        <f>MDS!$IF$35</f>
        <v>0</v>
      </c>
      <c r="J84" s="24">
        <f>MDS!$IG$35</f>
        <v>0</v>
      </c>
      <c r="K84" s="340"/>
    </row>
    <row r="85" spans="1:11">
      <c r="A85" s="140" t="s">
        <v>689</v>
      </c>
      <c r="B85" s="24" t="s">
        <v>36</v>
      </c>
      <c r="C85" s="136"/>
      <c r="D85" s="24">
        <f>MDS!$II$35</f>
        <v>592</v>
      </c>
      <c r="E85" s="24">
        <f>MDS!$IJ$35</f>
        <v>0</v>
      </c>
      <c r="F85" s="24">
        <f>MDS!$IK$35</f>
        <v>9</v>
      </c>
      <c r="G85" s="24">
        <f>MDS!$IL$35</f>
        <v>10</v>
      </c>
      <c r="H85" s="24">
        <f>MDS!$IM$35</f>
        <v>22</v>
      </c>
      <c r="I85" s="24">
        <f>MDS!$IN$35</f>
        <v>15</v>
      </c>
      <c r="J85" s="24">
        <f>MDS!$IO$35</f>
        <v>85</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469A6-CFD7-4F98-BBEA-751EAF6D04A0}">
  <sheetPr codeName="Sheet34">
    <tabColor rgb="FF305496"/>
  </sheetPr>
  <dimension ref="A1:IO46"/>
  <sheetViews>
    <sheetView zoomScaleNormal="100" workbookViewId="0">
      <pane xSplit="5" ySplit="7" topLeftCell="F8" activePane="bottomRight" state="frozen"/>
      <selection pane="topRight" activeCell="I1" sqref="I1"/>
      <selection pane="bottomLeft" activeCell="A10" sqref="A10"/>
      <selection pane="bottomRight" activeCell="F8" sqref="F8"/>
    </sheetView>
  </sheetViews>
  <sheetFormatPr defaultRowHeight="14.5"/>
  <cols>
    <col min="1" max="1" width="12.7265625" style="27" customWidth="1"/>
    <col min="2" max="2" width="17.54296875" style="27" bestFit="1" customWidth="1"/>
    <col min="3" max="3" width="14.36328125" style="27" customWidth="1"/>
    <col min="4" max="4" width="11" style="27" customWidth="1"/>
    <col min="5" max="5" width="20.81640625" style="27" customWidth="1"/>
    <col min="6" max="16384" width="8.7265625" style="38"/>
  </cols>
  <sheetData>
    <row r="1" spans="1:249" ht="41" customHeight="1">
      <c r="A1" s="160" t="s">
        <v>57</v>
      </c>
      <c r="B1" s="160" t="s">
        <v>58</v>
      </c>
      <c r="C1" s="160" t="s">
        <v>59</v>
      </c>
      <c r="D1" s="160" t="s">
        <v>60</v>
      </c>
      <c r="E1" s="163" t="s">
        <v>61</v>
      </c>
      <c r="F1" s="230" t="s">
        <v>418</v>
      </c>
      <c r="G1" s="231"/>
      <c r="H1" s="231"/>
      <c r="I1" s="231"/>
      <c r="J1" s="232"/>
      <c r="K1" s="233" t="s">
        <v>419</v>
      </c>
      <c r="L1" s="234"/>
      <c r="M1" s="234"/>
      <c r="N1" s="234"/>
      <c r="O1" s="234"/>
      <c r="P1" s="234"/>
      <c r="Q1" s="234"/>
      <c r="R1" s="235"/>
      <c r="S1" s="230" t="s">
        <v>420</v>
      </c>
      <c r="T1" s="231"/>
      <c r="U1" s="231"/>
      <c r="V1" s="231"/>
      <c r="W1" s="231"/>
      <c r="X1" s="231"/>
      <c r="Y1" s="231"/>
      <c r="Z1" s="232"/>
      <c r="AA1" s="236" t="s">
        <v>421</v>
      </c>
      <c r="AB1" s="236"/>
      <c r="AC1" s="236"/>
      <c r="AD1" s="222" t="s">
        <v>422</v>
      </c>
      <c r="AE1" s="223"/>
      <c r="AF1" s="223"/>
      <c r="AG1" s="223"/>
      <c r="AH1" s="223"/>
      <c r="AI1" s="223"/>
      <c r="AJ1" s="223"/>
      <c r="AK1" s="223"/>
      <c r="AL1" s="223"/>
      <c r="AM1" s="223"/>
      <c r="AN1" s="223"/>
      <c r="AO1" s="223"/>
      <c r="AP1" s="223"/>
      <c r="AQ1" s="224"/>
      <c r="AR1" s="261" t="s">
        <v>423</v>
      </c>
      <c r="AS1" s="262"/>
      <c r="AT1" s="262"/>
      <c r="AU1" s="262"/>
      <c r="AV1" s="262"/>
      <c r="AW1" s="262"/>
      <c r="AX1" s="262"/>
      <c r="AY1" s="262"/>
      <c r="AZ1" s="262"/>
      <c r="BA1" s="262"/>
      <c r="BB1" s="262"/>
      <c r="BC1" s="262"/>
      <c r="BD1" s="262"/>
      <c r="BE1" s="263"/>
      <c r="BF1" s="255" t="s">
        <v>424</v>
      </c>
      <c r="BG1" s="256"/>
      <c r="BH1" s="256"/>
      <c r="BI1" s="256"/>
      <c r="BJ1" s="256"/>
      <c r="BK1" s="256"/>
      <c r="BL1" s="256"/>
      <c r="BM1" s="256"/>
      <c r="BN1" s="256"/>
      <c r="BO1" s="256"/>
      <c r="BP1" s="256"/>
      <c r="BQ1" s="256"/>
      <c r="BR1" s="256"/>
      <c r="BS1" s="257"/>
      <c r="BT1" s="258" t="s">
        <v>425</v>
      </c>
      <c r="BU1" s="259"/>
      <c r="BV1" s="259"/>
      <c r="BW1" s="259"/>
      <c r="BX1" s="259"/>
      <c r="BY1" s="259"/>
      <c r="BZ1" s="259"/>
      <c r="CA1" s="259"/>
      <c r="CB1" s="259"/>
      <c r="CC1" s="259"/>
      <c r="CD1" s="259"/>
      <c r="CE1" s="259"/>
      <c r="CF1" s="259"/>
      <c r="CG1" s="260"/>
      <c r="CH1" s="261" t="s">
        <v>426</v>
      </c>
      <c r="CI1" s="262"/>
      <c r="CJ1" s="262"/>
      <c r="CK1" s="262"/>
      <c r="CL1" s="262"/>
      <c r="CM1" s="262"/>
      <c r="CN1" s="262"/>
      <c r="CO1" s="262"/>
      <c r="CP1" s="262"/>
      <c r="CQ1" s="262"/>
      <c r="CR1" s="262"/>
      <c r="CS1" s="262"/>
      <c r="CT1" s="262"/>
      <c r="CU1" s="263"/>
      <c r="CV1" s="255" t="s">
        <v>427</v>
      </c>
      <c r="CW1" s="256"/>
      <c r="CX1" s="256"/>
      <c r="CY1" s="256"/>
      <c r="CZ1" s="256"/>
      <c r="DA1" s="256"/>
      <c r="DB1" s="256"/>
      <c r="DC1" s="256"/>
      <c r="DD1" s="256"/>
      <c r="DE1" s="256"/>
      <c r="DF1" s="256"/>
      <c r="DG1" s="256"/>
      <c r="DH1" s="256"/>
      <c r="DI1" s="257"/>
      <c r="DJ1" s="261" t="s">
        <v>428</v>
      </c>
      <c r="DK1" s="262"/>
      <c r="DL1" s="262"/>
      <c r="DM1" s="262"/>
      <c r="DN1" s="262"/>
      <c r="DO1" s="262"/>
      <c r="DP1" s="262"/>
      <c r="DQ1" s="262"/>
      <c r="DR1" s="262"/>
      <c r="DS1" s="262"/>
      <c r="DT1" s="262"/>
      <c r="DU1" s="262"/>
      <c r="DV1" s="262"/>
      <c r="DW1" s="263"/>
      <c r="DX1" s="255" t="s">
        <v>429</v>
      </c>
      <c r="DY1" s="256"/>
      <c r="DZ1" s="256"/>
      <c r="EA1" s="256"/>
      <c r="EB1" s="256"/>
      <c r="EC1" s="256"/>
      <c r="ED1" s="256"/>
      <c r="EE1" s="256"/>
      <c r="EF1" s="256"/>
      <c r="EG1" s="256"/>
      <c r="EH1" s="256"/>
      <c r="EI1" s="256"/>
      <c r="EJ1" s="256"/>
      <c r="EK1" s="257"/>
      <c r="EL1" s="282" t="s">
        <v>430</v>
      </c>
      <c r="EM1" s="278"/>
      <c r="EN1" s="278"/>
      <c r="EO1" s="278"/>
      <c r="EP1" s="278"/>
      <c r="EQ1" s="278"/>
      <c r="ER1" s="278"/>
      <c r="ES1" s="283"/>
      <c r="ET1" s="284" t="s">
        <v>431</v>
      </c>
      <c r="EU1" s="281"/>
      <c r="EV1" s="281"/>
      <c r="EW1" s="281"/>
      <c r="EX1" s="281"/>
      <c r="EY1" s="281"/>
      <c r="EZ1" s="281"/>
      <c r="FA1" s="281"/>
      <c r="FB1" s="278" t="s">
        <v>432</v>
      </c>
      <c r="FC1" s="278"/>
      <c r="FD1" s="278"/>
      <c r="FE1" s="278"/>
      <c r="FF1" s="278"/>
      <c r="FG1" s="278"/>
      <c r="FH1" s="278"/>
      <c r="FI1" s="278"/>
      <c r="FJ1" s="281" t="s">
        <v>433</v>
      </c>
      <c r="FK1" s="281"/>
      <c r="FL1" s="281"/>
      <c r="FM1" s="281"/>
      <c r="FN1" s="281"/>
      <c r="FO1" s="281"/>
      <c r="FP1" s="281"/>
      <c r="FQ1" s="281"/>
      <c r="FR1" s="278" t="s">
        <v>434</v>
      </c>
      <c r="FS1" s="278"/>
      <c r="FT1" s="278"/>
      <c r="FU1" s="278"/>
      <c r="FV1" s="278"/>
      <c r="FW1" s="278"/>
      <c r="FX1" s="278"/>
      <c r="FY1" s="278"/>
      <c r="FZ1" s="281" t="s">
        <v>435</v>
      </c>
      <c r="GA1" s="281"/>
      <c r="GB1" s="281"/>
      <c r="GC1" s="281"/>
      <c r="GD1" s="281"/>
      <c r="GE1" s="281"/>
      <c r="GF1" s="281"/>
      <c r="GG1" s="281"/>
      <c r="GH1" s="278" t="s">
        <v>436</v>
      </c>
      <c r="GI1" s="278"/>
      <c r="GJ1" s="278"/>
      <c r="GK1" s="278"/>
      <c r="GL1" s="278"/>
      <c r="GM1" s="278"/>
      <c r="GN1" s="278"/>
      <c r="GO1" s="278"/>
      <c r="GP1" s="281" t="s">
        <v>437</v>
      </c>
      <c r="GQ1" s="281"/>
      <c r="GR1" s="281"/>
      <c r="GS1" s="281"/>
      <c r="GT1" s="281"/>
      <c r="GU1" s="281"/>
      <c r="GV1" s="281"/>
      <c r="GW1" s="281"/>
      <c r="GX1" s="278" t="s">
        <v>438</v>
      </c>
      <c r="GY1" s="278"/>
      <c r="GZ1" s="278"/>
      <c r="HA1" s="278"/>
      <c r="HB1" s="278"/>
      <c r="HC1" s="278"/>
      <c r="HD1" s="278"/>
      <c r="HE1" s="278"/>
      <c r="HF1" s="281" t="s">
        <v>439</v>
      </c>
      <c r="HG1" s="281"/>
      <c r="HH1" s="281"/>
      <c r="HI1" s="281"/>
      <c r="HJ1" s="281"/>
      <c r="HK1" s="281"/>
      <c r="HL1" s="281"/>
      <c r="HM1" s="281"/>
      <c r="HN1" s="278" t="s">
        <v>440</v>
      </c>
      <c r="HO1" s="278"/>
      <c r="HP1" s="278"/>
      <c r="HQ1" s="278"/>
      <c r="HR1" s="278"/>
      <c r="HS1" s="278"/>
      <c r="HT1" s="278"/>
      <c r="HU1" s="278"/>
      <c r="HV1" s="279" t="s">
        <v>441</v>
      </c>
      <c r="HW1" s="280"/>
      <c r="HX1" s="280"/>
      <c r="HY1" s="280"/>
      <c r="HZ1" s="280"/>
      <c r="IA1" s="280"/>
      <c r="IB1" s="280"/>
      <c r="IC1" s="280"/>
      <c r="ID1" s="280"/>
      <c r="IE1" s="280"/>
      <c r="IF1" s="280"/>
      <c r="IG1" s="280"/>
      <c r="IH1" s="324" t="s">
        <v>690</v>
      </c>
      <c r="II1" s="325"/>
      <c r="IJ1" s="325"/>
      <c r="IK1" s="325"/>
      <c r="IL1" s="325"/>
      <c r="IM1" s="325"/>
      <c r="IN1" s="325"/>
      <c r="IO1" s="326"/>
    </row>
    <row r="2" spans="1:249" ht="15" customHeight="1">
      <c r="A2" s="161"/>
      <c r="B2" s="161"/>
      <c r="C2" s="161"/>
      <c r="D2" s="161"/>
      <c r="E2" s="163"/>
      <c r="F2" s="225" t="s">
        <v>71</v>
      </c>
      <c r="G2" s="227" t="s">
        <v>442</v>
      </c>
      <c r="H2" s="227" t="s">
        <v>443</v>
      </c>
      <c r="I2" s="227"/>
      <c r="J2" s="229"/>
      <c r="K2" s="290" t="s">
        <v>71</v>
      </c>
      <c r="L2" s="292" t="s">
        <v>442</v>
      </c>
      <c r="M2" s="292" t="s">
        <v>443</v>
      </c>
      <c r="N2" s="292"/>
      <c r="O2" s="292"/>
      <c r="P2" s="292"/>
      <c r="Q2" s="292" t="s">
        <v>444</v>
      </c>
      <c r="R2" s="294" t="s">
        <v>445</v>
      </c>
      <c r="S2" s="225" t="s">
        <v>71</v>
      </c>
      <c r="T2" s="228" t="s">
        <v>442</v>
      </c>
      <c r="U2" s="227" t="s">
        <v>443</v>
      </c>
      <c r="V2" s="227"/>
      <c r="W2" s="227"/>
      <c r="X2" s="227"/>
      <c r="Y2" s="227" t="s">
        <v>444</v>
      </c>
      <c r="Z2" s="229" t="s">
        <v>445</v>
      </c>
      <c r="AA2" s="245" t="s">
        <v>71</v>
      </c>
      <c r="AB2" s="237" t="s">
        <v>446</v>
      </c>
      <c r="AC2" s="240" t="s">
        <v>447</v>
      </c>
      <c r="AD2" s="287"/>
      <c r="AE2" s="288" t="s">
        <v>71</v>
      </c>
      <c r="AF2" s="247" t="s">
        <v>442</v>
      </c>
      <c r="AG2" s="247" t="s">
        <v>443</v>
      </c>
      <c r="AH2" s="247"/>
      <c r="AI2" s="247"/>
      <c r="AJ2" s="249" t="s">
        <v>71</v>
      </c>
      <c r="AK2" s="251" t="s">
        <v>442</v>
      </c>
      <c r="AL2" s="251" t="s">
        <v>443</v>
      </c>
      <c r="AM2" s="251"/>
      <c r="AN2" s="251"/>
      <c r="AO2" s="251"/>
      <c r="AP2" s="251" t="s">
        <v>448</v>
      </c>
      <c r="AQ2" s="285" t="s">
        <v>449</v>
      </c>
      <c r="AR2" s="270"/>
      <c r="AS2" s="253" t="s">
        <v>71</v>
      </c>
      <c r="AT2" s="264" t="s">
        <v>442</v>
      </c>
      <c r="AU2" s="264" t="s">
        <v>443</v>
      </c>
      <c r="AV2" s="264"/>
      <c r="AW2" s="264"/>
      <c r="AX2" s="253" t="s">
        <v>71</v>
      </c>
      <c r="AY2" s="264" t="s">
        <v>442</v>
      </c>
      <c r="AZ2" s="264" t="s">
        <v>443</v>
      </c>
      <c r="BA2" s="264"/>
      <c r="BB2" s="264"/>
      <c r="BC2" s="264"/>
      <c r="BD2" s="264" t="s">
        <v>448</v>
      </c>
      <c r="BE2" s="302" t="s">
        <v>449</v>
      </c>
      <c r="BF2" s="304"/>
      <c r="BG2" s="306" t="s">
        <v>71</v>
      </c>
      <c r="BH2" s="274" t="s">
        <v>442</v>
      </c>
      <c r="BI2" s="274" t="s">
        <v>443</v>
      </c>
      <c r="BJ2" s="274"/>
      <c r="BK2" s="274"/>
      <c r="BL2" s="306" t="s">
        <v>71</v>
      </c>
      <c r="BM2" s="274" t="s">
        <v>442</v>
      </c>
      <c r="BN2" s="274" t="s">
        <v>443</v>
      </c>
      <c r="BO2" s="274"/>
      <c r="BP2" s="274"/>
      <c r="BQ2" s="274"/>
      <c r="BR2" s="274" t="s">
        <v>448</v>
      </c>
      <c r="BS2" s="298" t="s">
        <v>449</v>
      </c>
      <c r="BT2" s="300"/>
      <c r="BU2" s="276" t="s">
        <v>71</v>
      </c>
      <c r="BV2" s="227" t="s">
        <v>442</v>
      </c>
      <c r="BW2" s="227" t="s">
        <v>443</v>
      </c>
      <c r="BX2" s="227"/>
      <c r="BY2" s="227"/>
      <c r="BZ2" s="276" t="s">
        <v>71</v>
      </c>
      <c r="CA2" s="227" t="s">
        <v>442</v>
      </c>
      <c r="CB2" s="227" t="s">
        <v>443</v>
      </c>
      <c r="CC2" s="227"/>
      <c r="CD2" s="227"/>
      <c r="CE2" s="227"/>
      <c r="CF2" s="227" t="s">
        <v>448</v>
      </c>
      <c r="CG2" s="310" t="s">
        <v>449</v>
      </c>
      <c r="CH2" s="272"/>
      <c r="CI2" s="253" t="s">
        <v>71</v>
      </c>
      <c r="CJ2" s="264" t="s">
        <v>442</v>
      </c>
      <c r="CK2" s="264" t="s">
        <v>443</v>
      </c>
      <c r="CL2" s="264"/>
      <c r="CM2" s="264"/>
      <c r="CN2" s="253" t="s">
        <v>71</v>
      </c>
      <c r="CO2" s="264" t="s">
        <v>442</v>
      </c>
      <c r="CP2" s="264" t="s">
        <v>443</v>
      </c>
      <c r="CQ2" s="264"/>
      <c r="CR2" s="264"/>
      <c r="CS2" s="264"/>
      <c r="CT2" s="264" t="s">
        <v>448</v>
      </c>
      <c r="CU2" s="266" t="s">
        <v>449</v>
      </c>
      <c r="CV2" s="268"/>
      <c r="CW2" s="306" t="s">
        <v>71</v>
      </c>
      <c r="CX2" s="274" t="s">
        <v>442</v>
      </c>
      <c r="CY2" s="274" t="s">
        <v>443</v>
      </c>
      <c r="CZ2" s="274"/>
      <c r="DA2" s="274"/>
      <c r="DB2" s="306" t="s">
        <v>71</v>
      </c>
      <c r="DC2" s="274" t="s">
        <v>442</v>
      </c>
      <c r="DD2" s="274" t="s">
        <v>443</v>
      </c>
      <c r="DE2" s="274"/>
      <c r="DF2" s="274"/>
      <c r="DG2" s="274"/>
      <c r="DH2" s="274" t="s">
        <v>448</v>
      </c>
      <c r="DI2" s="312" t="s">
        <v>449</v>
      </c>
      <c r="DJ2" s="272"/>
      <c r="DK2" s="253" t="s">
        <v>71</v>
      </c>
      <c r="DL2" s="264" t="s">
        <v>442</v>
      </c>
      <c r="DM2" s="264" t="s">
        <v>443</v>
      </c>
      <c r="DN2" s="264"/>
      <c r="DO2" s="264"/>
      <c r="DP2" s="253" t="s">
        <v>71</v>
      </c>
      <c r="DQ2" s="264" t="s">
        <v>442</v>
      </c>
      <c r="DR2" s="264" t="s">
        <v>443</v>
      </c>
      <c r="DS2" s="264"/>
      <c r="DT2" s="264"/>
      <c r="DU2" s="264"/>
      <c r="DV2" s="264" t="s">
        <v>448</v>
      </c>
      <c r="DW2" s="266" t="s">
        <v>449</v>
      </c>
      <c r="DX2" s="268"/>
      <c r="DY2" s="306" t="s">
        <v>71</v>
      </c>
      <c r="DZ2" s="274" t="s">
        <v>442</v>
      </c>
      <c r="EA2" s="274" t="s">
        <v>443</v>
      </c>
      <c r="EB2" s="274"/>
      <c r="EC2" s="274"/>
      <c r="ED2" s="306" t="s">
        <v>71</v>
      </c>
      <c r="EE2" s="274" t="s">
        <v>442</v>
      </c>
      <c r="EF2" s="274" t="s">
        <v>443</v>
      </c>
      <c r="EG2" s="274"/>
      <c r="EH2" s="274"/>
      <c r="EI2" s="274"/>
      <c r="EJ2" s="274" t="s">
        <v>448</v>
      </c>
      <c r="EK2" s="312" t="s">
        <v>449</v>
      </c>
      <c r="EL2" s="230" t="s">
        <v>71</v>
      </c>
      <c r="EM2" s="228" t="s">
        <v>442</v>
      </c>
      <c r="EN2" s="227" t="s">
        <v>443</v>
      </c>
      <c r="EO2" s="227"/>
      <c r="EP2" s="227"/>
      <c r="EQ2" s="227"/>
      <c r="ER2" s="227" t="s">
        <v>444</v>
      </c>
      <c r="ES2" s="229" t="s">
        <v>445</v>
      </c>
      <c r="ET2" s="314" t="s">
        <v>71</v>
      </c>
      <c r="EU2" s="265" t="s">
        <v>442</v>
      </c>
      <c r="EV2" s="264" t="s">
        <v>443</v>
      </c>
      <c r="EW2" s="264"/>
      <c r="EX2" s="264"/>
      <c r="EY2" s="264"/>
      <c r="EZ2" s="264" t="s">
        <v>444</v>
      </c>
      <c r="FA2" s="264" t="s">
        <v>445</v>
      </c>
      <c r="FB2" s="231" t="s">
        <v>71</v>
      </c>
      <c r="FC2" s="228" t="s">
        <v>442</v>
      </c>
      <c r="FD2" s="227" t="s">
        <v>443</v>
      </c>
      <c r="FE2" s="227"/>
      <c r="FF2" s="227"/>
      <c r="FG2" s="227"/>
      <c r="FH2" s="227" t="s">
        <v>444</v>
      </c>
      <c r="FI2" s="227" t="s">
        <v>445</v>
      </c>
      <c r="FJ2" s="296" t="s">
        <v>71</v>
      </c>
      <c r="FK2" s="265" t="s">
        <v>442</v>
      </c>
      <c r="FL2" s="264" t="s">
        <v>443</v>
      </c>
      <c r="FM2" s="264"/>
      <c r="FN2" s="264"/>
      <c r="FO2" s="264"/>
      <c r="FP2" s="264" t="s">
        <v>444</v>
      </c>
      <c r="FQ2" s="264" t="s">
        <v>445</v>
      </c>
      <c r="FR2" s="231" t="s">
        <v>71</v>
      </c>
      <c r="FS2" s="228" t="s">
        <v>442</v>
      </c>
      <c r="FT2" s="227" t="s">
        <v>443</v>
      </c>
      <c r="FU2" s="227"/>
      <c r="FV2" s="227"/>
      <c r="FW2" s="227"/>
      <c r="FX2" s="227" t="s">
        <v>444</v>
      </c>
      <c r="FY2" s="227" t="s">
        <v>445</v>
      </c>
      <c r="FZ2" s="296" t="s">
        <v>71</v>
      </c>
      <c r="GA2" s="265" t="s">
        <v>442</v>
      </c>
      <c r="GB2" s="264" t="s">
        <v>443</v>
      </c>
      <c r="GC2" s="264"/>
      <c r="GD2" s="264"/>
      <c r="GE2" s="264"/>
      <c r="GF2" s="264" t="s">
        <v>444</v>
      </c>
      <c r="GG2" s="264" t="s">
        <v>445</v>
      </c>
      <c r="GH2" s="231" t="s">
        <v>71</v>
      </c>
      <c r="GI2" s="228" t="s">
        <v>442</v>
      </c>
      <c r="GJ2" s="227" t="s">
        <v>443</v>
      </c>
      <c r="GK2" s="227"/>
      <c r="GL2" s="227"/>
      <c r="GM2" s="227"/>
      <c r="GN2" s="227" t="s">
        <v>444</v>
      </c>
      <c r="GO2" s="227" t="s">
        <v>445</v>
      </c>
      <c r="GP2" s="296" t="s">
        <v>71</v>
      </c>
      <c r="GQ2" s="265" t="s">
        <v>442</v>
      </c>
      <c r="GR2" s="264" t="s">
        <v>443</v>
      </c>
      <c r="GS2" s="264"/>
      <c r="GT2" s="264"/>
      <c r="GU2" s="264"/>
      <c r="GV2" s="264" t="s">
        <v>444</v>
      </c>
      <c r="GW2" s="264" t="s">
        <v>445</v>
      </c>
      <c r="GX2" s="231" t="s">
        <v>71</v>
      </c>
      <c r="GY2" s="228" t="s">
        <v>442</v>
      </c>
      <c r="GZ2" s="227" t="s">
        <v>443</v>
      </c>
      <c r="HA2" s="227"/>
      <c r="HB2" s="227"/>
      <c r="HC2" s="227"/>
      <c r="HD2" s="227" t="s">
        <v>444</v>
      </c>
      <c r="HE2" s="227" t="s">
        <v>445</v>
      </c>
      <c r="HF2" s="296" t="s">
        <v>71</v>
      </c>
      <c r="HG2" s="265" t="s">
        <v>442</v>
      </c>
      <c r="HH2" s="264" t="s">
        <v>443</v>
      </c>
      <c r="HI2" s="264"/>
      <c r="HJ2" s="264"/>
      <c r="HK2" s="264"/>
      <c r="HL2" s="264" t="s">
        <v>444</v>
      </c>
      <c r="HM2" s="264" t="s">
        <v>445</v>
      </c>
      <c r="HN2" s="231" t="s">
        <v>71</v>
      </c>
      <c r="HO2" s="228" t="s">
        <v>442</v>
      </c>
      <c r="HP2" s="227" t="s">
        <v>443</v>
      </c>
      <c r="HQ2" s="227"/>
      <c r="HR2" s="227"/>
      <c r="HS2" s="227"/>
      <c r="HT2" s="227" t="s">
        <v>444</v>
      </c>
      <c r="HU2" s="227" t="s">
        <v>445</v>
      </c>
      <c r="HV2" s="320"/>
      <c r="HW2" s="322" t="s">
        <v>71</v>
      </c>
      <c r="HX2" s="317" t="s">
        <v>446</v>
      </c>
      <c r="HY2" s="317" t="s">
        <v>447</v>
      </c>
      <c r="HZ2" s="322" t="s">
        <v>71</v>
      </c>
      <c r="IA2" s="332" t="s">
        <v>442</v>
      </c>
      <c r="IB2" s="332" t="s">
        <v>443</v>
      </c>
      <c r="IC2" s="332"/>
      <c r="ID2" s="332"/>
      <c r="IE2" s="332"/>
      <c r="IF2" s="332" t="s">
        <v>448</v>
      </c>
      <c r="IG2" s="332" t="s">
        <v>449</v>
      </c>
      <c r="IH2" s="327" t="s">
        <v>71</v>
      </c>
      <c r="II2" s="328" t="s">
        <v>442</v>
      </c>
      <c r="IJ2" s="331" t="s">
        <v>443</v>
      </c>
      <c r="IK2" s="331"/>
      <c r="IL2" s="331"/>
      <c r="IM2" s="331"/>
      <c r="IN2" s="331" t="s">
        <v>444</v>
      </c>
      <c r="IO2" s="331" t="s">
        <v>445</v>
      </c>
    </row>
    <row r="3" spans="1:249" ht="24.75" customHeight="1">
      <c r="A3" s="161"/>
      <c r="B3" s="161"/>
      <c r="C3" s="161"/>
      <c r="D3" s="161"/>
      <c r="E3" s="163"/>
      <c r="F3" s="225"/>
      <c r="G3" s="227"/>
      <c r="H3" s="227"/>
      <c r="I3" s="227"/>
      <c r="J3" s="229"/>
      <c r="K3" s="290"/>
      <c r="L3" s="292"/>
      <c r="M3" s="292"/>
      <c r="N3" s="292"/>
      <c r="O3" s="292"/>
      <c r="P3" s="292"/>
      <c r="Q3" s="292"/>
      <c r="R3" s="294"/>
      <c r="S3" s="225"/>
      <c r="T3" s="243"/>
      <c r="U3" s="227"/>
      <c r="V3" s="227"/>
      <c r="W3" s="227"/>
      <c r="X3" s="227"/>
      <c r="Y3" s="227"/>
      <c r="Z3" s="229"/>
      <c r="AA3" s="245"/>
      <c r="AB3" s="238"/>
      <c r="AC3" s="241"/>
      <c r="AD3" s="287"/>
      <c r="AE3" s="289"/>
      <c r="AF3" s="247"/>
      <c r="AG3" s="247"/>
      <c r="AH3" s="247"/>
      <c r="AI3" s="247"/>
      <c r="AJ3" s="249"/>
      <c r="AK3" s="251"/>
      <c r="AL3" s="251"/>
      <c r="AM3" s="251"/>
      <c r="AN3" s="251"/>
      <c r="AO3" s="251"/>
      <c r="AP3" s="251"/>
      <c r="AQ3" s="285"/>
      <c r="AR3" s="270"/>
      <c r="AS3" s="253"/>
      <c r="AT3" s="264"/>
      <c r="AU3" s="264"/>
      <c r="AV3" s="264"/>
      <c r="AW3" s="264"/>
      <c r="AX3" s="253"/>
      <c r="AY3" s="264"/>
      <c r="AZ3" s="264"/>
      <c r="BA3" s="264"/>
      <c r="BB3" s="264"/>
      <c r="BC3" s="264"/>
      <c r="BD3" s="264"/>
      <c r="BE3" s="302"/>
      <c r="BF3" s="304"/>
      <c r="BG3" s="306"/>
      <c r="BH3" s="274"/>
      <c r="BI3" s="274"/>
      <c r="BJ3" s="274"/>
      <c r="BK3" s="274"/>
      <c r="BL3" s="306"/>
      <c r="BM3" s="274"/>
      <c r="BN3" s="274"/>
      <c r="BO3" s="274"/>
      <c r="BP3" s="274"/>
      <c r="BQ3" s="274"/>
      <c r="BR3" s="274"/>
      <c r="BS3" s="298"/>
      <c r="BT3" s="300"/>
      <c r="BU3" s="276"/>
      <c r="BV3" s="227"/>
      <c r="BW3" s="227"/>
      <c r="BX3" s="227"/>
      <c r="BY3" s="227"/>
      <c r="BZ3" s="276"/>
      <c r="CA3" s="227"/>
      <c r="CB3" s="227"/>
      <c r="CC3" s="227"/>
      <c r="CD3" s="227"/>
      <c r="CE3" s="227"/>
      <c r="CF3" s="227"/>
      <c r="CG3" s="310"/>
      <c r="CH3" s="272"/>
      <c r="CI3" s="253"/>
      <c r="CJ3" s="264"/>
      <c r="CK3" s="264"/>
      <c r="CL3" s="264"/>
      <c r="CM3" s="264"/>
      <c r="CN3" s="253"/>
      <c r="CO3" s="264"/>
      <c r="CP3" s="264"/>
      <c r="CQ3" s="264"/>
      <c r="CR3" s="264"/>
      <c r="CS3" s="264"/>
      <c r="CT3" s="264"/>
      <c r="CU3" s="266"/>
      <c r="CV3" s="268"/>
      <c r="CW3" s="306"/>
      <c r="CX3" s="274"/>
      <c r="CY3" s="274"/>
      <c r="CZ3" s="274"/>
      <c r="DA3" s="274"/>
      <c r="DB3" s="306"/>
      <c r="DC3" s="274"/>
      <c r="DD3" s="274"/>
      <c r="DE3" s="274"/>
      <c r="DF3" s="274"/>
      <c r="DG3" s="274"/>
      <c r="DH3" s="274"/>
      <c r="DI3" s="312"/>
      <c r="DJ3" s="272"/>
      <c r="DK3" s="253"/>
      <c r="DL3" s="264"/>
      <c r="DM3" s="264"/>
      <c r="DN3" s="264"/>
      <c r="DO3" s="264"/>
      <c r="DP3" s="253"/>
      <c r="DQ3" s="264"/>
      <c r="DR3" s="264"/>
      <c r="DS3" s="264"/>
      <c r="DT3" s="264"/>
      <c r="DU3" s="264"/>
      <c r="DV3" s="264"/>
      <c r="DW3" s="266"/>
      <c r="DX3" s="268"/>
      <c r="DY3" s="306"/>
      <c r="DZ3" s="274"/>
      <c r="EA3" s="274"/>
      <c r="EB3" s="274"/>
      <c r="EC3" s="274"/>
      <c r="ED3" s="306"/>
      <c r="EE3" s="274"/>
      <c r="EF3" s="274"/>
      <c r="EG3" s="274"/>
      <c r="EH3" s="274"/>
      <c r="EI3" s="274"/>
      <c r="EJ3" s="274"/>
      <c r="EK3" s="312"/>
      <c r="EL3" s="230"/>
      <c r="EM3" s="243"/>
      <c r="EN3" s="227"/>
      <c r="EO3" s="227"/>
      <c r="EP3" s="227"/>
      <c r="EQ3" s="227"/>
      <c r="ER3" s="227"/>
      <c r="ES3" s="229"/>
      <c r="ET3" s="314"/>
      <c r="EU3" s="308"/>
      <c r="EV3" s="264"/>
      <c r="EW3" s="264"/>
      <c r="EX3" s="264"/>
      <c r="EY3" s="264"/>
      <c r="EZ3" s="264"/>
      <c r="FA3" s="264"/>
      <c r="FB3" s="231"/>
      <c r="FC3" s="243"/>
      <c r="FD3" s="227"/>
      <c r="FE3" s="227"/>
      <c r="FF3" s="227"/>
      <c r="FG3" s="227"/>
      <c r="FH3" s="227"/>
      <c r="FI3" s="227"/>
      <c r="FJ3" s="296"/>
      <c r="FK3" s="308"/>
      <c r="FL3" s="264"/>
      <c r="FM3" s="264"/>
      <c r="FN3" s="264"/>
      <c r="FO3" s="264"/>
      <c r="FP3" s="264"/>
      <c r="FQ3" s="264"/>
      <c r="FR3" s="231"/>
      <c r="FS3" s="243"/>
      <c r="FT3" s="227"/>
      <c r="FU3" s="227"/>
      <c r="FV3" s="227"/>
      <c r="FW3" s="227"/>
      <c r="FX3" s="227"/>
      <c r="FY3" s="227"/>
      <c r="FZ3" s="296"/>
      <c r="GA3" s="308"/>
      <c r="GB3" s="264"/>
      <c r="GC3" s="264"/>
      <c r="GD3" s="264"/>
      <c r="GE3" s="264"/>
      <c r="GF3" s="264"/>
      <c r="GG3" s="264"/>
      <c r="GH3" s="231"/>
      <c r="GI3" s="243"/>
      <c r="GJ3" s="227"/>
      <c r="GK3" s="227"/>
      <c r="GL3" s="227"/>
      <c r="GM3" s="227"/>
      <c r="GN3" s="227"/>
      <c r="GO3" s="227"/>
      <c r="GP3" s="296"/>
      <c r="GQ3" s="308"/>
      <c r="GR3" s="264"/>
      <c r="GS3" s="264"/>
      <c r="GT3" s="264"/>
      <c r="GU3" s="264"/>
      <c r="GV3" s="264"/>
      <c r="GW3" s="264"/>
      <c r="GX3" s="231"/>
      <c r="GY3" s="243"/>
      <c r="GZ3" s="227"/>
      <c r="HA3" s="227"/>
      <c r="HB3" s="227"/>
      <c r="HC3" s="227"/>
      <c r="HD3" s="227"/>
      <c r="HE3" s="227"/>
      <c r="HF3" s="296"/>
      <c r="HG3" s="308"/>
      <c r="HH3" s="264"/>
      <c r="HI3" s="264"/>
      <c r="HJ3" s="264"/>
      <c r="HK3" s="264"/>
      <c r="HL3" s="264"/>
      <c r="HM3" s="264"/>
      <c r="HN3" s="231"/>
      <c r="HO3" s="243"/>
      <c r="HP3" s="227"/>
      <c r="HQ3" s="227"/>
      <c r="HR3" s="227"/>
      <c r="HS3" s="227"/>
      <c r="HT3" s="227"/>
      <c r="HU3" s="227"/>
      <c r="HV3" s="320"/>
      <c r="HW3" s="322"/>
      <c r="HX3" s="318"/>
      <c r="HY3" s="318"/>
      <c r="HZ3" s="322"/>
      <c r="IA3" s="332"/>
      <c r="IB3" s="332"/>
      <c r="IC3" s="332"/>
      <c r="ID3" s="332"/>
      <c r="IE3" s="332"/>
      <c r="IF3" s="332"/>
      <c r="IG3" s="332"/>
      <c r="IH3" s="327"/>
      <c r="II3" s="329"/>
      <c r="IJ3" s="331"/>
      <c r="IK3" s="331"/>
      <c r="IL3" s="331"/>
      <c r="IM3" s="331"/>
      <c r="IN3" s="331"/>
      <c r="IO3" s="331"/>
    </row>
    <row r="4" spans="1:249">
      <c r="A4" s="161"/>
      <c r="B4" s="161"/>
      <c r="C4" s="161"/>
      <c r="D4" s="161"/>
      <c r="E4" s="163"/>
      <c r="F4" s="225"/>
      <c r="G4" s="227"/>
      <c r="H4" s="227"/>
      <c r="I4" s="227"/>
      <c r="J4" s="229"/>
      <c r="K4" s="290"/>
      <c r="L4" s="292"/>
      <c r="M4" s="292"/>
      <c r="N4" s="292"/>
      <c r="O4" s="292"/>
      <c r="P4" s="292"/>
      <c r="Q4" s="292"/>
      <c r="R4" s="294"/>
      <c r="S4" s="225"/>
      <c r="T4" s="243"/>
      <c r="U4" s="227"/>
      <c r="V4" s="227"/>
      <c r="W4" s="227"/>
      <c r="X4" s="227"/>
      <c r="Y4" s="227"/>
      <c r="Z4" s="229"/>
      <c r="AA4" s="245"/>
      <c r="AB4" s="238"/>
      <c r="AC4" s="241"/>
      <c r="AD4" s="287"/>
      <c r="AE4" s="289"/>
      <c r="AF4" s="247"/>
      <c r="AG4" s="247"/>
      <c r="AH4" s="247"/>
      <c r="AI4" s="247"/>
      <c r="AJ4" s="249"/>
      <c r="AK4" s="251"/>
      <c r="AL4" s="251"/>
      <c r="AM4" s="251"/>
      <c r="AN4" s="251"/>
      <c r="AO4" s="251"/>
      <c r="AP4" s="251"/>
      <c r="AQ4" s="285"/>
      <c r="AR4" s="270"/>
      <c r="AS4" s="253"/>
      <c r="AT4" s="264"/>
      <c r="AU4" s="264"/>
      <c r="AV4" s="264"/>
      <c r="AW4" s="264"/>
      <c r="AX4" s="253"/>
      <c r="AY4" s="264"/>
      <c r="AZ4" s="264"/>
      <c r="BA4" s="264"/>
      <c r="BB4" s="264"/>
      <c r="BC4" s="264"/>
      <c r="BD4" s="264"/>
      <c r="BE4" s="302"/>
      <c r="BF4" s="304"/>
      <c r="BG4" s="306"/>
      <c r="BH4" s="274"/>
      <c r="BI4" s="274"/>
      <c r="BJ4" s="274"/>
      <c r="BK4" s="274"/>
      <c r="BL4" s="306"/>
      <c r="BM4" s="274"/>
      <c r="BN4" s="274"/>
      <c r="BO4" s="274"/>
      <c r="BP4" s="274"/>
      <c r="BQ4" s="274"/>
      <c r="BR4" s="274"/>
      <c r="BS4" s="298"/>
      <c r="BT4" s="300"/>
      <c r="BU4" s="276"/>
      <c r="BV4" s="227"/>
      <c r="BW4" s="227"/>
      <c r="BX4" s="227"/>
      <c r="BY4" s="227"/>
      <c r="BZ4" s="276"/>
      <c r="CA4" s="227"/>
      <c r="CB4" s="227"/>
      <c r="CC4" s="227"/>
      <c r="CD4" s="227"/>
      <c r="CE4" s="227"/>
      <c r="CF4" s="227"/>
      <c r="CG4" s="310"/>
      <c r="CH4" s="272"/>
      <c r="CI4" s="253"/>
      <c r="CJ4" s="264"/>
      <c r="CK4" s="264"/>
      <c r="CL4" s="264"/>
      <c r="CM4" s="264"/>
      <c r="CN4" s="253"/>
      <c r="CO4" s="264"/>
      <c r="CP4" s="264"/>
      <c r="CQ4" s="264"/>
      <c r="CR4" s="264"/>
      <c r="CS4" s="264"/>
      <c r="CT4" s="264"/>
      <c r="CU4" s="266"/>
      <c r="CV4" s="268"/>
      <c r="CW4" s="306"/>
      <c r="CX4" s="274"/>
      <c r="CY4" s="274"/>
      <c r="CZ4" s="274"/>
      <c r="DA4" s="274"/>
      <c r="DB4" s="306"/>
      <c r="DC4" s="274"/>
      <c r="DD4" s="274"/>
      <c r="DE4" s="274"/>
      <c r="DF4" s="274"/>
      <c r="DG4" s="274"/>
      <c r="DH4" s="274"/>
      <c r="DI4" s="312"/>
      <c r="DJ4" s="272"/>
      <c r="DK4" s="253"/>
      <c r="DL4" s="264"/>
      <c r="DM4" s="264"/>
      <c r="DN4" s="264"/>
      <c r="DO4" s="264"/>
      <c r="DP4" s="253"/>
      <c r="DQ4" s="264"/>
      <c r="DR4" s="264"/>
      <c r="DS4" s="264"/>
      <c r="DT4" s="264"/>
      <c r="DU4" s="264"/>
      <c r="DV4" s="264"/>
      <c r="DW4" s="266"/>
      <c r="DX4" s="268"/>
      <c r="DY4" s="306"/>
      <c r="DZ4" s="274"/>
      <c r="EA4" s="274"/>
      <c r="EB4" s="274"/>
      <c r="EC4" s="274"/>
      <c r="ED4" s="306"/>
      <c r="EE4" s="274"/>
      <c r="EF4" s="274"/>
      <c r="EG4" s="274"/>
      <c r="EH4" s="274"/>
      <c r="EI4" s="274"/>
      <c r="EJ4" s="274"/>
      <c r="EK4" s="312"/>
      <c r="EL4" s="230"/>
      <c r="EM4" s="243"/>
      <c r="EN4" s="227"/>
      <c r="EO4" s="227"/>
      <c r="EP4" s="227"/>
      <c r="EQ4" s="227"/>
      <c r="ER4" s="227"/>
      <c r="ES4" s="229"/>
      <c r="ET4" s="314"/>
      <c r="EU4" s="308"/>
      <c r="EV4" s="264"/>
      <c r="EW4" s="264"/>
      <c r="EX4" s="264"/>
      <c r="EY4" s="264"/>
      <c r="EZ4" s="264"/>
      <c r="FA4" s="264"/>
      <c r="FB4" s="231"/>
      <c r="FC4" s="243"/>
      <c r="FD4" s="227"/>
      <c r="FE4" s="227"/>
      <c r="FF4" s="227"/>
      <c r="FG4" s="227"/>
      <c r="FH4" s="227"/>
      <c r="FI4" s="227"/>
      <c r="FJ4" s="296"/>
      <c r="FK4" s="308"/>
      <c r="FL4" s="264"/>
      <c r="FM4" s="264"/>
      <c r="FN4" s="264"/>
      <c r="FO4" s="264"/>
      <c r="FP4" s="264"/>
      <c r="FQ4" s="264"/>
      <c r="FR4" s="231"/>
      <c r="FS4" s="243"/>
      <c r="FT4" s="227"/>
      <c r="FU4" s="227"/>
      <c r="FV4" s="227"/>
      <c r="FW4" s="227"/>
      <c r="FX4" s="227"/>
      <c r="FY4" s="227"/>
      <c r="FZ4" s="296"/>
      <c r="GA4" s="308"/>
      <c r="GB4" s="264"/>
      <c r="GC4" s="264"/>
      <c r="GD4" s="264"/>
      <c r="GE4" s="264"/>
      <c r="GF4" s="264"/>
      <c r="GG4" s="264"/>
      <c r="GH4" s="231"/>
      <c r="GI4" s="243"/>
      <c r="GJ4" s="227"/>
      <c r="GK4" s="227"/>
      <c r="GL4" s="227"/>
      <c r="GM4" s="227"/>
      <c r="GN4" s="227"/>
      <c r="GO4" s="227"/>
      <c r="GP4" s="296"/>
      <c r="GQ4" s="308"/>
      <c r="GR4" s="264"/>
      <c r="GS4" s="264"/>
      <c r="GT4" s="264"/>
      <c r="GU4" s="264"/>
      <c r="GV4" s="264"/>
      <c r="GW4" s="264"/>
      <c r="GX4" s="231"/>
      <c r="GY4" s="243"/>
      <c r="GZ4" s="227"/>
      <c r="HA4" s="227"/>
      <c r="HB4" s="227"/>
      <c r="HC4" s="227"/>
      <c r="HD4" s="227"/>
      <c r="HE4" s="227"/>
      <c r="HF4" s="296"/>
      <c r="HG4" s="308"/>
      <c r="HH4" s="264"/>
      <c r="HI4" s="264"/>
      <c r="HJ4" s="264"/>
      <c r="HK4" s="264"/>
      <c r="HL4" s="264"/>
      <c r="HM4" s="264"/>
      <c r="HN4" s="231"/>
      <c r="HO4" s="243"/>
      <c r="HP4" s="227"/>
      <c r="HQ4" s="227"/>
      <c r="HR4" s="227"/>
      <c r="HS4" s="227"/>
      <c r="HT4" s="227"/>
      <c r="HU4" s="227"/>
      <c r="HV4" s="320"/>
      <c r="HW4" s="322"/>
      <c r="HX4" s="318"/>
      <c r="HY4" s="318"/>
      <c r="HZ4" s="322"/>
      <c r="IA4" s="332"/>
      <c r="IB4" s="332"/>
      <c r="IC4" s="332"/>
      <c r="ID4" s="332"/>
      <c r="IE4" s="332"/>
      <c r="IF4" s="332"/>
      <c r="IG4" s="332"/>
      <c r="IH4" s="327"/>
      <c r="II4" s="329"/>
      <c r="IJ4" s="331"/>
      <c r="IK4" s="331"/>
      <c r="IL4" s="331"/>
      <c r="IM4" s="331"/>
      <c r="IN4" s="331"/>
      <c r="IO4" s="331"/>
    </row>
    <row r="5" spans="1:249" ht="15" customHeight="1">
      <c r="A5" s="161"/>
      <c r="B5" s="161"/>
      <c r="C5" s="161"/>
      <c r="D5" s="161"/>
      <c r="E5" s="163"/>
      <c r="F5" s="225"/>
      <c r="G5" s="227"/>
      <c r="H5" s="227"/>
      <c r="I5" s="227"/>
      <c r="J5" s="229"/>
      <c r="K5" s="290"/>
      <c r="L5" s="292"/>
      <c r="M5" s="292"/>
      <c r="N5" s="292"/>
      <c r="O5" s="292"/>
      <c r="P5" s="292"/>
      <c r="Q5" s="292"/>
      <c r="R5" s="294"/>
      <c r="S5" s="225"/>
      <c r="T5" s="243"/>
      <c r="U5" s="227"/>
      <c r="V5" s="227"/>
      <c r="W5" s="227"/>
      <c r="X5" s="227"/>
      <c r="Y5" s="227"/>
      <c r="Z5" s="229"/>
      <c r="AA5" s="245"/>
      <c r="AB5" s="239"/>
      <c r="AC5" s="242"/>
      <c r="AD5" s="287"/>
      <c r="AE5" s="289"/>
      <c r="AF5" s="247"/>
      <c r="AG5" s="247"/>
      <c r="AH5" s="247"/>
      <c r="AI5" s="247"/>
      <c r="AJ5" s="249"/>
      <c r="AK5" s="251"/>
      <c r="AL5" s="251"/>
      <c r="AM5" s="251"/>
      <c r="AN5" s="251"/>
      <c r="AO5" s="251"/>
      <c r="AP5" s="251"/>
      <c r="AQ5" s="285"/>
      <c r="AR5" s="270"/>
      <c r="AS5" s="253"/>
      <c r="AT5" s="264"/>
      <c r="AU5" s="264"/>
      <c r="AV5" s="264"/>
      <c r="AW5" s="264"/>
      <c r="AX5" s="253"/>
      <c r="AY5" s="264"/>
      <c r="AZ5" s="264"/>
      <c r="BA5" s="264"/>
      <c r="BB5" s="264"/>
      <c r="BC5" s="264"/>
      <c r="BD5" s="264"/>
      <c r="BE5" s="302"/>
      <c r="BF5" s="304"/>
      <c r="BG5" s="306"/>
      <c r="BH5" s="274"/>
      <c r="BI5" s="274"/>
      <c r="BJ5" s="274"/>
      <c r="BK5" s="274"/>
      <c r="BL5" s="306"/>
      <c r="BM5" s="274"/>
      <c r="BN5" s="274"/>
      <c r="BO5" s="274"/>
      <c r="BP5" s="274"/>
      <c r="BQ5" s="274"/>
      <c r="BR5" s="274"/>
      <c r="BS5" s="298"/>
      <c r="BT5" s="300"/>
      <c r="BU5" s="276"/>
      <c r="BV5" s="227"/>
      <c r="BW5" s="227"/>
      <c r="BX5" s="227"/>
      <c r="BY5" s="227"/>
      <c r="BZ5" s="276"/>
      <c r="CA5" s="227"/>
      <c r="CB5" s="227"/>
      <c r="CC5" s="227"/>
      <c r="CD5" s="227"/>
      <c r="CE5" s="227"/>
      <c r="CF5" s="227"/>
      <c r="CG5" s="310"/>
      <c r="CH5" s="272"/>
      <c r="CI5" s="253"/>
      <c r="CJ5" s="264"/>
      <c r="CK5" s="264"/>
      <c r="CL5" s="264"/>
      <c r="CM5" s="264"/>
      <c r="CN5" s="253"/>
      <c r="CO5" s="264"/>
      <c r="CP5" s="264"/>
      <c r="CQ5" s="264"/>
      <c r="CR5" s="264"/>
      <c r="CS5" s="264"/>
      <c r="CT5" s="264"/>
      <c r="CU5" s="266"/>
      <c r="CV5" s="268"/>
      <c r="CW5" s="306"/>
      <c r="CX5" s="274"/>
      <c r="CY5" s="274"/>
      <c r="CZ5" s="274"/>
      <c r="DA5" s="274"/>
      <c r="DB5" s="306"/>
      <c r="DC5" s="274"/>
      <c r="DD5" s="274"/>
      <c r="DE5" s="274"/>
      <c r="DF5" s="274"/>
      <c r="DG5" s="274"/>
      <c r="DH5" s="274"/>
      <c r="DI5" s="312"/>
      <c r="DJ5" s="272"/>
      <c r="DK5" s="253"/>
      <c r="DL5" s="264"/>
      <c r="DM5" s="264"/>
      <c r="DN5" s="264"/>
      <c r="DO5" s="264"/>
      <c r="DP5" s="253"/>
      <c r="DQ5" s="264"/>
      <c r="DR5" s="264"/>
      <c r="DS5" s="264"/>
      <c r="DT5" s="264"/>
      <c r="DU5" s="264"/>
      <c r="DV5" s="264"/>
      <c r="DW5" s="266"/>
      <c r="DX5" s="268"/>
      <c r="DY5" s="306"/>
      <c r="DZ5" s="274"/>
      <c r="EA5" s="274"/>
      <c r="EB5" s="274"/>
      <c r="EC5" s="274"/>
      <c r="ED5" s="306"/>
      <c r="EE5" s="274"/>
      <c r="EF5" s="274"/>
      <c r="EG5" s="274"/>
      <c r="EH5" s="274"/>
      <c r="EI5" s="274"/>
      <c r="EJ5" s="274"/>
      <c r="EK5" s="312"/>
      <c r="EL5" s="230"/>
      <c r="EM5" s="243"/>
      <c r="EN5" s="227"/>
      <c r="EO5" s="227"/>
      <c r="EP5" s="227"/>
      <c r="EQ5" s="227"/>
      <c r="ER5" s="227"/>
      <c r="ES5" s="229"/>
      <c r="ET5" s="314"/>
      <c r="EU5" s="308"/>
      <c r="EV5" s="264"/>
      <c r="EW5" s="264"/>
      <c r="EX5" s="264"/>
      <c r="EY5" s="264"/>
      <c r="EZ5" s="264"/>
      <c r="FA5" s="264"/>
      <c r="FB5" s="231"/>
      <c r="FC5" s="243"/>
      <c r="FD5" s="227"/>
      <c r="FE5" s="227"/>
      <c r="FF5" s="227"/>
      <c r="FG5" s="227"/>
      <c r="FH5" s="227"/>
      <c r="FI5" s="227"/>
      <c r="FJ5" s="296"/>
      <c r="FK5" s="308"/>
      <c r="FL5" s="264"/>
      <c r="FM5" s="264"/>
      <c r="FN5" s="264"/>
      <c r="FO5" s="264"/>
      <c r="FP5" s="264"/>
      <c r="FQ5" s="264"/>
      <c r="FR5" s="231"/>
      <c r="FS5" s="243"/>
      <c r="FT5" s="227"/>
      <c r="FU5" s="227"/>
      <c r="FV5" s="227"/>
      <c r="FW5" s="227"/>
      <c r="FX5" s="227"/>
      <c r="FY5" s="227"/>
      <c r="FZ5" s="296"/>
      <c r="GA5" s="308"/>
      <c r="GB5" s="264"/>
      <c r="GC5" s="264"/>
      <c r="GD5" s="264"/>
      <c r="GE5" s="264"/>
      <c r="GF5" s="264"/>
      <c r="GG5" s="264"/>
      <c r="GH5" s="231"/>
      <c r="GI5" s="243"/>
      <c r="GJ5" s="227"/>
      <c r="GK5" s="227"/>
      <c r="GL5" s="227"/>
      <c r="GM5" s="227"/>
      <c r="GN5" s="227"/>
      <c r="GO5" s="227"/>
      <c r="GP5" s="296"/>
      <c r="GQ5" s="308"/>
      <c r="GR5" s="264"/>
      <c r="GS5" s="264"/>
      <c r="GT5" s="264"/>
      <c r="GU5" s="264"/>
      <c r="GV5" s="264"/>
      <c r="GW5" s="264"/>
      <c r="GX5" s="231"/>
      <c r="GY5" s="243"/>
      <c r="GZ5" s="227"/>
      <c r="HA5" s="227"/>
      <c r="HB5" s="227"/>
      <c r="HC5" s="227"/>
      <c r="HD5" s="227"/>
      <c r="HE5" s="227"/>
      <c r="HF5" s="296"/>
      <c r="HG5" s="308"/>
      <c r="HH5" s="264"/>
      <c r="HI5" s="264"/>
      <c r="HJ5" s="264"/>
      <c r="HK5" s="264"/>
      <c r="HL5" s="264"/>
      <c r="HM5" s="264"/>
      <c r="HN5" s="231"/>
      <c r="HO5" s="243"/>
      <c r="HP5" s="227"/>
      <c r="HQ5" s="227"/>
      <c r="HR5" s="227"/>
      <c r="HS5" s="227"/>
      <c r="HT5" s="227"/>
      <c r="HU5" s="227"/>
      <c r="HV5" s="320"/>
      <c r="HW5" s="322"/>
      <c r="HX5" s="319"/>
      <c r="HY5" s="319"/>
      <c r="HZ5" s="322"/>
      <c r="IA5" s="332"/>
      <c r="IB5" s="332"/>
      <c r="IC5" s="332"/>
      <c r="ID5" s="332"/>
      <c r="IE5" s="332"/>
      <c r="IF5" s="332"/>
      <c r="IG5" s="332"/>
      <c r="IH5" s="327"/>
      <c r="II5" s="329"/>
      <c r="IJ5" s="331"/>
      <c r="IK5" s="331"/>
      <c r="IL5" s="331"/>
      <c r="IM5" s="331"/>
      <c r="IN5" s="331"/>
      <c r="IO5" s="331"/>
    </row>
    <row r="6" spans="1:249" ht="15" thickBot="1">
      <c r="A6" s="162"/>
      <c r="B6" s="162"/>
      <c r="C6" s="162"/>
      <c r="D6" s="162"/>
      <c r="E6" s="163"/>
      <c r="F6" s="226"/>
      <c r="G6" s="228"/>
      <c r="H6" s="103" t="s">
        <v>364</v>
      </c>
      <c r="I6" s="103" t="s">
        <v>1</v>
      </c>
      <c r="J6" s="104" t="s">
        <v>2</v>
      </c>
      <c r="K6" s="291"/>
      <c r="L6" s="293"/>
      <c r="M6" s="105" t="s">
        <v>33</v>
      </c>
      <c r="N6" s="106" t="s">
        <v>364</v>
      </c>
      <c r="O6" s="106" t="s">
        <v>1</v>
      </c>
      <c r="P6" s="106" t="s">
        <v>2</v>
      </c>
      <c r="Q6" s="293"/>
      <c r="R6" s="295"/>
      <c r="S6" s="226"/>
      <c r="T6" s="243"/>
      <c r="U6" s="100" t="s">
        <v>33</v>
      </c>
      <c r="V6" s="103" t="s">
        <v>364</v>
      </c>
      <c r="W6" s="103" t="s">
        <v>1</v>
      </c>
      <c r="X6" s="103" t="s">
        <v>2</v>
      </c>
      <c r="Y6" s="228"/>
      <c r="Z6" s="244"/>
      <c r="AA6" s="246"/>
      <c r="AB6" s="139" t="s">
        <v>450</v>
      </c>
      <c r="AC6" s="138" t="s">
        <v>6</v>
      </c>
      <c r="AD6" s="287"/>
      <c r="AE6" s="289"/>
      <c r="AF6" s="248"/>
      <c r="AG6" s="107" t="s">
        <v>364</v>
      </c>
      <c r="AH6" s="107" t="s">
        <v>1</v>
      </c>
      <c r="AI6" s="107" t="s">
        <v>2</v>
      </c>
      <c r="AJ6" s="250"/>
      <c r="AK6" s="252"/>
      <c r="AL6" s="108" t="s">
        <v>33</v>
      </c>
      <c r="AM6" s="109" t="s">
        <v>364</v>
      </c>
      <c r="AN6" s="109" t="s">
        <v>1</v>
      </c>
      <c r="AO6" s="109" t="s">
        <v>2</v>
      </c>
      <c r="AP6" s="252"/>
      <c r="AQ6" s="286"/>
      <c r="AR6" s="271"/>
      <c r="AS6" s="254"/>
      <c r="AT6" s="265"/>
      <c r="AU6" s="110" t="s">
        <v>364</v>
      </c>
      <c r="AV6" s="110" t="s">
        <v>1</v>
      </c>
      <c r="AW6" s="110" t="s">
        <v>2</v>
      </c>
      <c r="AX6" s="254"/>
      <c r="AY6" s="265"/>
      <c r="AZ6" s="101" t="s">
        <v>33</v>
      </c>
      <c r="BA6" s="110" t="s">
        <v>364</v>
      </c>
      <c r="BB6" s="110" t="s">
        <v>1</v>
      </c>
      <c r="BC6" s="110" t="s">
        <v>2</v>
      </c>
      <c r="BD6" s="265"/>
      <c r="BE6" s="303"/>
      <c r="BF6" s="305"/>
      <c r="BG6" s="307"/>
      <c r="BH6" s="275"/>
      <c r="BI6" s="112" t="s">
        <v>364</v>
      </c>
      <c r="BJ6" s="112" t="s">
        <v>1</v>
      </c>
      <c r="BK6" s="112" t="s">
        <v>2</v>
      </c>
      <c r="BL6" s="307"/>
      <c r="BM6" s="275"/>
      <c r="BN6" s="111" t="s">
        <v>33</v>
      </c>
      <c r="BO6" s="112" t="s">
        <v>364</v>
      </c>
      <c r="BP6" s="112" t="s">
        <v>1</v>
      </c>
      <c r="BQ6" s="112" t="s">
        <v>2</v>
      </c>
      <c r="BR6" s="275"/>
      <c r="BS6" s="299"/>
      <c r="BT6" s="301"/>
      <c r="BU6" s="277"/>
      <c r="BV6" s="228"/>
      <c r="BW6" s="103" t="s">
        <v>364</v>
      </c>
      <c r="BX6" s="103" t="s">
        <v>1</v>
      </c>
      <c r="BY6" s="103" t="s">
        <v>2</v>
      </c>
      <c r="BZ6" s="277"/>
      <c r="CA6" s="228"/>
      <c r="CB6" s="100" t="s">
        <v>33</v>
      </c>
      <c r="CC6" s="103" t="s">
        <v>364</v>
      </c>
      <c r="CD6" s="103" t="s">
        <v>1</v>
      </c>
      <c r="CE6" s="103" t="s">
        <v>2</v>
      </c>
      <c r="CF6" s="228"/>
      <c r="CG6" s="311"/>
      <c r="CH6" s="273"/>
      <c r="CI6" s="254"/>
      <c r="CJ6" s="265"/>
      <c r="CK6" s="110" t="s">
        <v>364</v>
      </c>
      <c r="CL6" s="110" t="s">
        <v>1</v>
      </c>
      <c r="CM6" s="110" t="s">
        <v>2</v>
      </c>
      <c r="CN6" s="254"/>
      <c r="CO6" s="265"/>
      <c r="CP6" s="101" t="s">
        <v>33</v>
      </c>
      <c r="CQ6" s="110" t="s">
        <v>364</v>
      </c>
      <c r="CR6" s="110" t="s">
        <v>1</v>
      </c>
      <c r="CS6" s="110" t="s">
        <v>2</v>
      </c>
      <c r="CT6" s="265"/>
      <c r="CU6" s="267"/>
      <c r="CV6" s="269"/>
      <c r="CW6" s="307"/>
      <c r="CX6" s="275"/>
      <c r="CY6" s="112" t="s">
        <v>364</v>
      </c>
      <c r="CZ6" s="112" t="s">
        <v>1</v>
      </c>
      <c r="DA6" s="112" t="s">
        <v>2</v>
      </c>
      <c r="DB6" s="307"/>
      <c r="DC6" s="275"/>
      <c r="DD6" s="111" t="s">
        <v>33</v>
      </c>
      <c r="DE6" s="112" t="s">
        <v>364</v>
      </c>
      <c r="DF6" s="112" t="s">
        <v>1</v>
      </c>
      <c r="DG6" s="112" t="s">
        <v>2</v>
      </c>
      <c r="DH6" s="275"/>
      <c r="DI6" s="313"/>
      <c r="DJ6" s="273"/>
      <c r="DK6" s="254"/>
      <c r="DL6" s="265"/>
      <c r="DM6" s="110" t="s">
        <v>364</v>
      </c>
      <c r="DN6" s="110" t="s">
        <v>1</v>
      </c>
      <c r="DO6" s="110" t="s">
        <v>2</v>
      </c>
      <c r="DP6" s="254"/>
      <c r="DQ6" s="265"/>
      <c r="DR6" s="101" t="s">
        <v>33</v>
      </c>
      <c r="DS6" s="110" t="s">
        <v>364</v>
      </c>
      <c r="DT6" s="110" t="s">
        <v>1</v>
      </c>
      <c r="DU6" s="110" t="s">
        <v>2</v>
      </c>
      <c r="DV6" s="265"/>
      <c r="DW6" s="267"/>
      <c r="DX6" s="269"/>
      <c r="DY6" s="307"/>
      <c r="DZ6" s="275"/>
      <c r="EA6" s="112" t="s">
        <v>364</v>
      </c>
      <c r="EB6" s="112" t="s">
        <v>1</v>
      </c>
      <c r="EC6" s="112" t="s">
        <v>2</v>
      </c>
      <c r="ED6" s="307"/>
      <c r="EE6" s="275"/>
      <c r="EF6" s="111" t="s">
        <v>33</v>
      </c>
      <c r="EG6" s="112" t="s">
        <v>364</v>
      </c>
      <c r="EH6" s="112" t="s">
        <v>1</v>
      </c>
      <c r="EI6" s="112" t="s">
        <v>2</v>
      </c>
      <c r="EJ6" s="275"/>
      <c r="EK6" s="313"/>
      <c r="EL6" s="316"/>
      <c r="EM6" s="243"/>
      <c r="EN6" s="100" t="s">
        <v>33</v>
      </c>
      <c r="EO6" s="103" t="s">
        <v>364</v>
      </c>
      <c r="EP6" s="103" t="s">
        <v>1</v>
      </c>
      <c r="EQ6" s="103" t="s">
        <v>2</v>
      </c>
      <c r="ER6" s="228"/>
      <c r="ES6" s="244"/>
      <c r="ET6" s="315"/>
      <c r="EU6" s="308"/>
      <c r="EV6" s="101" t="s">
        <v>33</v>
      </c>
      <c r="EW6" s="110" t="s">
        <v>364</v>
      </c>
      <c r="EX6" s="110" t="s">
        <v>1</v>
      </c>
      <c r="EY6" s="110" t="s">
        <v>2</v>
      </c>
      <c r="EZ6" s="265"/>
      <c r="FA6" s="265"/>
      <c r="FB6" s="309"/>
      <c r="FC6" s="243"/>
      <c r="FD6" s="100" t="s">
        <v>33</v>
      </c>
      <c r="FE6" s="103" t="s">
        <v>364</v>
      </c>
      <c r="FF6" s="103" t="s">
        <v>1</v>
      </c>
      <c r="FG6" s="103" t="s">
        <v>2</v>
      </c>
      <c r="FH6" s="228"/>
      <c r="FI6" s="228"/>
      <c r="FJ6" s="297"/>
      <c r="FK6" s="308"/>
      <c r="FL6" s="101" t="s">
        <v>33</v>
      </c>
      <c r="FM6" s="110" t="s">
        <v>364</v>
      </c>
      <c r="FN6" s="110" t="s">
        <v>1</v>
      </c>
      <c r="FO6" s="110" t="s">
        <v>2</v>
      </c>
      <c r="FP6" s="265"/>
      <c r="FQ6" s="265"/>
      <c r="FR6" s="309"/>
      <c r="FS6" s="243"/>
      <c r="FT6" s="100" t="s">
        <v>33</v>
      </c>
      <c r="FU6" s="103" t="s">
        <v>364</v>
      </c>
      <c r="FV6" s="103" t="s">
        <v>1</v>
      </c>
      <c r="FW6" s="103" t="s">
        <v>2</v>
      </c>
      <c r="FX6" s="228"/>
      <c r="FY6" s="228"/>
      <c r="FZ6" s="297"/>
      <c r="GA6" s="308"/>
      <c r="GB6" s="101" t="s">
        <v>33</v>
      </c>
      <c r="GC6" s="110" t="s">
        <v>364</v>
      </c>
      <c r="GD6" s="110" t="s">
        <v>1</v>
      </c>
      <c r="GE6" s="110" t="s">
        <v>2</v>
      </c>
      <c r="GF6" s="265"/>
      <c r="GG6" s="265"/>
      <c r="GH6" s="309"/>
      <c r="GI6" s="243"/>
      <c r="GJ6" s="100" t="s">
        <v>33</v>
      </c>
      <c r="GK6" s="103" t="s">
        <v>364</v>
      </c>
      <c r="GL6" s="103" t="s">
        <v>1</v>
      </c>
      <c r="GM6" s="103" t="s">
        <v>2</v>
      </c>
      <c r="GN6" s="228"/>
      <c r="GO6" s="228"/>
      <c r="GP6" s="297"/>
      <c r="GQ6" s="308"/>
      <c r="GR6" s="101" t="s">
        <v>33</v>
      </c>
      <c r="GS6" s="110" t="s">
        <v>364</v>
      </c>
      <c r="GT6" s="110" t="s">
        <v>1</v>
      </c>
      <c r="GU6" s="110" t="s">
        <v>2</v>
      </c>
      <c r="GV6" s="265"/>
      <c r="GW6" s="265"/>
      <c r="GX6" s="309"/>
      <c r="GY6" s="243"/>
      <c r="GZ6" s="100" t="s">
        <v>33</v>
      </c>
      <c r="HA6" s="103" t="s">
        <v>364</v>
      </c>
      <c r="HB6" s="103" t="s">
        <v>1</v>
      </c>
      <c r="HC6" s="103" t="s">
        <v>2</v>
      </c>
      <c r="HD6" s="228"/>
      <c r="HE6" s="228"/>
      <c r="HF6" s="297"/>
      <c r="HG6" s="308"/>
      <c r="HH6" s="101" t="s">
        <v>33</v>
      </c>
      <c r="HI6" s="110" t="s">
        <v>364</v>
      </c>
      <c r="HJ6" s="110" t="s">
        <v>1</v>
      </c>
      <c r="HK6" s="110" t="s">
        <v>2</v>
      </c>
      <c r="HL6" s="265"/>
      <c r="HM6" s="265"/>
      <c r="HN6" s="309"/>
      <c r="HO6" s="243"/>
      <c r="HP6" s="100" t="s">
        <v>33</v>
      </c>
      <c r="HQ6" s="103" t="s">
        <v>364</v>
      </c>
      <c r="HR6" s="103" t="s">
        <v>1</v>
      </c>
      <c r="HS6" s="103" t="s">
        <v>2</v>
      </c>
      <c r="HT6" s="228"/>
      <c r="HU6" s="228"/>
      <c r="HV6" s="321"/>
      <c r="HW6" s="323"/>
      <c r="HX6" s="102" t="s">
        <v>451</v>
      </c>
      <c r="HY6" s="102" t="s">
        <v>6</v>
      </c>
      <c r="HZ6" s="323"/>
      <c r="IA6" s="317"/>
      <c r="IB6" s="102" t="s">
        <v>33</v>
      </c>
      <c r="IC6" s="113" t="s">
        <v>364</v>
      </c>
      <c r="ID6" s="113" t="s">
        <v>1</v>
      </c>
      <c r="IE6" s="113" t="s">
        <v>2</v>
      </c>
      <c r="IF6" s="317"/>
      <c r="IG6" s="317"/>
      <c r="IH6" s="327"/>
      <c r="II6" s="330"/>
      <c r="IJ6" s="145" t="s">
        <v>33</v>
      </c>
      <c r="IK6" s="146" t="s">
        <v>364</v>
      </c>
      <c r="IL6" s="146" t="s">
        <v>1</v>
      </c>
      <c r="IM6" s="146" t="s">
        <v>2</v>
      </c>
      <c r="IN6" s="331"/>
      <c r="IO6" s="331"/>
    </row>
    <row r="7" spans="1:249" ht="36" thickBot="1">
      <c r="A7" s="39" t="s">
        <v>57</v>
      </c>
      <c r="B7" s="39" t="s">
        <v>100</v>
      </c>
      <c r="C7" s="40" t="s">
        <v>59</v>
      </c>
      <c r="D7" s="40" t="s">
        <v>60</v>
      </c>
      <c r="E7" s="41" t="s">
        <v>101</v>
      </c>
      <c r="F7" s="119" t="s">
        <v>452</v>
      </c>
      <c r="G7" s="120" t="s">
        <v>453</v>
      </c>
      <c r="H7" s="120" t="s">
        <v>454</v>
      </c>
      <c r="I7" s="120" t="s">
        <v>455</v>
      </c>
      <c r="J7" s="121" t="s">
        <v>456</v>
      </c>
      <c r="K7" s="122" t="s">
        <v>457</v>
      </c>
      <c r="L7" s="120" t="s">
        <v>458</v>
      </c>
      <c r="M7" s="120" t="s">
        <v>459</v>
      </c>
      <c r="N7" s="120" t="s">
        <v>460</v>
      </c>
      <c r="O7" s="120" t="s">
        <v>461</v>
      </c>
      <c r="P7" s="120" t="s">
        <v>462</v>
      </c>
      <c r="Q7" s="120" t="s">
        <v>463</v>
      </c>
      <c r="R7" s="123" t="s">
        <v>464</v>
      </c>
      <c r="S7" s="119" t="s">
        <v>465</v>
      </c>
      <c r="T7" s="120" t="s">
        <v>466</v>
      </c>
      <c r="U7" s="120" t="s">
        <v>467</v>
      </c>
      <c r="V7" s="120" t="s">
        <v>468</v>
      </c>
      <c r="W7" s="120" t="s">
        <v>469</v>
      </c>
      <c r="X7" s="120" t="s">
        <v>470</v>
      </c>
      <c r="Y7" s="120" t="s">
        <v>471</v>
      </c>
      <c r="Z7" s="121" t="s">
        <v>472</v>
      </c>
      <c r="AA7" s="114" t="s">
        <v>473</v>
      </c>
      <c r="AB7" s="115" t="s">
        <v>474</v>
      </c>
      <c r="AC7" s="115" t="s">
        <v>475</v>
      </c>
      <c r="AD7" s="114" t="s">
        <v>476</v>
      </c>
      <c r="AE7" s="124" t="s">
        <v>477</v>
      </c>
      <c r="AF7" s="120" t="s">
        <v>478</v>
      </c>
      <c r="AG7" s="120" t="s">
        <v>479</v>
      </c>
      <c r="AH7" s="120" t="s">
        <v>480</v>
      </c>
      <c r="AI7" s="120" t="s">
        <v>481</v>
      </c>
      <c r="AJ7" s="116" t="s">
        <v>482</v>
      </c>
      <c r="AK7" s="117" t="s">
        <v>483</v>
      </c>
      <c r="AL7" s="116" t="s">
        <v>484</v>
      </c>
      <c r="AM7" s="117" t="s">
        <v>485</v>
      </c>
      <c r="AN7" s="117" t="s">
        <v>486</v>
      </c>
      <c r="AO7" s="117" t="s">
        <v>487</v>
      </c>
      <c r="AP7" s="117" t="s">
        <v>488</v>
      </c>
      <c r="AQ7" s="117" t="s">
        <v>489</v>
      </c>
      <c r="AR7" s="122" t="s">
        <v>490</v>
      </c>
      <c r="AS7" s="124" t="s">
        <v>491</v>
      </c>
      <c r="AT7" s="120" t="s">
        <v>492</v>
      </c>
      <c r="AU7" s="120" t="s">
        <v>493</v>
      </c>
      <c r="AV7" s="120" t="s">
        <v>494</v>
      </c>
      <c r="AW7" s="120" t="s">
        <v>495</v>
      </c>
      <c r="AX7" s="124" t="s">
        <v>496</v>
      </c>
      <c r="AY7" s="120" t="s">
        <v>497</v>
      </c>
      <c r="AZ7" s="120" t="s">
        <v>498</v>
      </c>
      <c r="BA7" s="120" t="s">
        <v>499</v>
      </c>
      <c r="BB7" s="120" t="s">
        <v>500</v>
      </c>
      <c r="BC7" s="120" t="s">
        <v>501</v>
      </c>
      <c r="BD7" s="120" t="s">
        <v>502</v>
      </c>
      <c r="BE7" s="123" t="s">
        <v>503</v>
      </c>
      <c r="BF7" s="119" t="s">
        <v>504</v>
      </c>
      <c r="BG7" s="124" t="s">
        <v>505</v>
      </c>
      <c r="BH7" s="120" t="s">
        <v>506</v>
      </c>
      <c r="BI7" s="120" t="s">
        <v>507</v>
      </c>
      <c r="BJ7" s="120" t="s">
        <v>508</v>
      </c>
      <c r="BK7" s="120" t="s">
        <v>509</v>
      </c>
      <c r="BL7" s="124" t="s">
        <v>510</v>
      </c>
      <c r="BM7" s="120" t="s">
        <v>511</v>
      </c>
      <c r="BN7" s="120" t="s">
        <v>512</v>
      </c>
      <c r="BO7" s="120" t="s">
        <v>513</v>
      </c>
      <c r="BP7" s="120" t="s">
        <v>514</v>
      </c>
      <c r="BQ7" s="120" t="s">
        <v>515</v>
      </c>
      <c r="BR7" s="120" t="s">
        <v>516</v>
      </c>
      <c r="BS7" s="121" t="s">
        <v>517</v>
      </c>
      <c r="BT7" s="122" t="s">
        <v>518</v>
      </c>
      <c r="BU7" s="124" t="s">
        <v>519</v>
      </c>
      <c r="BV7" s="120" t="s">
        <v>520</v>
      </c>
      <c r="BW7" s="120" t="s">
        <v>521</v>
      </c>
      <c r="BX7" s="120" t="s">
        <v>522</v>
      </c>
      <c r="BY7" s="120" t="s">
        <v>523</v>
      </c>
      <c r="BZ7" s="124" t="s">
        <v>524</v>
      </c>
      <c r="CA7" s="120" t="s">
        <v>525</v>
      </c>
      <c r="CB7" s="120" t="s">
        <v>526</v>
      </c>
      <c r="CC7" s="120" t="s">
        <v>527</v>
      </c>
      <c r="CD7" s="120" t="s">
        <v>528</v>
      </c>
      <c r="CE7" s="120" t="s">
        <v>529</v>
      </c>
      <c r="CF7" s="120" t="s">
        <v>530</v>
      </c>
      <c r="CG7" s="123" t="s">
        <v>531</v>
      </c>
      <c r="CH7" s="119" t="s">
        <v>532</v>
      </c>
      <c r="CI7" s="124" t="s">
        <v>533</v>
      </c>
      <c r="CJ7" s="120" t="s">
        <v>534</v>
      </c>
      <c r="CK7" s="120" t="s">
        <v>535</v>
      </c>
      <c r="CL7" s="120" t="s">
        <v>536</v>
      </c>
      <c r="CM7" s="120" t="s">
        <v>537</v>
      </c>
      <c r="CN7" s="124" t="s">
        <v>538</v>
      </c>
      <c r="CO7" s="120" t="s">
        <v>539</v>
      </c>
      <c r="CP7" s="120" t="s">
        <v>540</v>
      </c>
      <c r="CQ7" s="120" t="s">
        <v>541</v>
      </c>
      <c r="CR7" s="120" t="s">
        <v>542</v>
      </c>
      <c r="CS7" s="120" t="s">
        <v>543</v>
      </c>
      <c r="CT7" s="120" t="s">
        <v>544</v>
      </c>
      <c r="CU7" s="121" t="s">
        <v>545</v>
      </c>
      <c r="CV7" s="122" t="s">
        <v>546</v>
      </c>
      <c r="CW7" s="124" t="s">
        <v>547</v>
      </c>
      <c r="CX7" s="120" t="s">
        <v>548</v>
      </c>
      <c r="CY7" s="120" t="s">
        <v>549</v>
      </c>
      <c r="CZ7" s="120" t="s">
        <v>550</v>
      </c>
      <c r="DA7" s="120" t="s">
        <v>551</v>
      </c>
      <c r="DB7" s="124" t="s">
        <v>552</v>
      </c>
      <c r="DC7" s="120" t="s">
        <v>553</v>
      </c>
      <c r="DD7" s="120" t="s">
        <v>554</v>
      </c>
      <c r="DE7" s="120" t="s">
        <v>555</v>
      </c>
      <c r="DF7" s="120" t="s">
        <v>556</v>
      </c>
      <c r="DG7" s="120" t="s">
        <v>557</v>
      </c>
      <c r="DH7" s="120" t="s">
        <v>558</v>
      </c>
      <c r="DI7" s="123" t="s">
        <v>559</v>
      </c>
      <c r="DJ7" s="119" t="s">
        <v>560</v>
      </c>
      <c r="DK7" s="124" t="s">
        <v>561</v>
      </c>
      <c r="DL7" s="120" t="s">
        <v>562</v>
      </c>
      <c r="DM7" s="120" t="s">
        <v>563</v>
      </c>
      <c r="DN7" s="120" t="s">
        <v>564</v>
      </c>
      <c r="DO7" s="120" t="s">
        <v>565</v>
      </c>
      <c r="DP7" s="124" t="s">
        <v>566</v>
      </c>
      <c r="DQ7" s="120" t="s">
        <v>567</v>
      </c>
      <c r="DR7" s="120" t="s">
        <v>568</v>
      </c>
      <c r="DS7" s="120" t="s">
        <v>569</v>
      </c>
      <c r="DT7" s="120" t="s">
        <v>570</v>
      </c>
      <c r="DU7" s="120" t="s">
        <v>571</v>
      </c>
      <c r="DV7" s="120" t="s">
        <v>572</v>
      </c>
      <c r="DW7" s="121" t="s">
        <v>573</v>
      </c>
      <c r="DX7" s="122" t="s">
        <v>574</v>
      </c>
      <c r="DY7" s="124" t="s">
        <v>575</v>
      </c>
      <c r="DZ7" s="120" t="s">
        <v>576</v>
      </c>
      <c r="EA7" s="120" t="s">
        <v>577</v>
      </c>
      <c r="EB7" s="120" t="s">
        <v>578</v>
      </c>
      <c r="EC7" s="120" t="s">
        <v>579</v>
      </c>
      <c r="ED7" s="124" t="s">
        <v>580</v>
      </c>
      <c r="EE7" s="120" t="s">
        <v>581</v>
      </c>
      <c r="EF7" s="120" t="s">
        <v>582</v>
      </c>
      <c r="EG7" s="120" t="s">
        <v>583</v>
      </c>
      <c r="EH7" s="120" t="s">
        <v>584</v>
      </c>
      <c r="EI7" s="120" t="s">
        <v>585</v>
      </c>
      <c r="EJ7" s="120" t="s">
        <v>586</v>
      </c>
      <c r="EK7" s="123" t="s">
        <v>587</v>
      </c>
      <c r="EL7" s="119" t="s">
        <v>588</v>
      </c>
      <c r="EM7" s="120" t="s">
        <v>589</v>
      </c>
      <c r="EN7" s="120" t="s">
        <v>590</v>
      </c>
      <c r="EO7" s="120" t="s">
        <v>591</v>
      </c>
      <c r="EP7" s="120" t="s">
        <v>592</v>
      </c>
      <c r="EQ7" s="120" t="s">
        <v>593</v>
      </c>
      <c r="ER7" s="120" t="s">
        <v>594</v>
      </c>
      <c r="ES7" s="121" t="s">
        <v>595</v>
      </c>
      <c r="ET7" s="122" t="s">
        <v>596</v>
      </c>
      <c r="EU7" s="120" t="s">
        <v>597</v>
      </c>
      <c r="EV7" s="120" t="s">
        <v>598</v>
      </c>
      <c r="EW7" s="120" t="s">
        <v>599</v>
      </c>
      <c r="EX7" s="120" t="s">
        <v>600</v>
      </c>
      <c r="EY7" s="120" t="s">
        <v>601</v>
      </c>
      <c r="EZ7" s="120" t="s">
        <v>602</v>
      </c>
      <c r="FA7" s="120" t="s">
        <v>603</v>
      </c>
      <c r="FB7" s="124" t="s">
        <v>604</v>
      </c>
      <c r="FC7" s="120" t="s">
        <v>605</v>
      </c>
      <c r="FD7" s="120" t="s">
        <v>606</v>
      </c>
      <c r="FE7" s="120" t="s">
        <v>607</v>
      </c>
      <c r="FF7" s="120" t="s">
        <v>608</v>
      </c>
      <c r="FG7" s="120" t="s">
        <v>609</v>
      </c>
      <c r="FH7" s="120" t="s">
        <v>610</v>
      </c>
      <c r="FI7" s="120" t="s">
        <v>611</v>
      </c>
      <c r="FJ7" s="124" t="s">
        <v>612</v>
      </c>
      <c r="FK7" s="120" t="s">
        <v>613</v>
      </c>
      <c r="FL7" s="120" t="s">
        <v>614</v>
      </c>
      <c r="FM7" s="120" t="s">
        <v>615</v>
      </c>
      <c r="FN7" s="120" t="s">
        <v>616</v>
      </c>
      <c r="FO7" s="120" t="s">
        <v>617</v>
      </c>
      <c r="FP7" s="120" t="s">
        <v>618</v>
      </c>
      <c r="FQ7" s="120" t="s">
        <v>619</v>
      </c>
      <c r="FR7" s="124" t="s">
        <v>620</v>
      </c>
      <c r="FS7" s="120" t="s">
        <v>621</v>
      </c>
      <c r="FT7" s="120" t="s">
        <v>622</v>
      </c>
      <c r="FU7" s="120" t="s">
        <v>623</v>
      </c>
      <c r="FV7" s="120" t="s">
        <v>624</v>
      </c>
      <c r="FW7" s="120" t="s">
        <v>625</v>
      </c>
      <c r="FX7" s="120" t="s">
        <v>626</v>
      </c>
      <c r="FY7" s="120" t="s">
        <v>627</v>
      </c>
      <c r="FZ7" s="124" t="s">
        <v>628</v>
      </c>
      <c r="GA7" s="120" t="s">
        <v>629</v>
      </c>
      <c r="GB7" s="120" t="s">
        <v>630</v>
      </c>
      <c r="GC7" s="120" t="s">
        <v>631</v>
      </c>
      <c r="GD7" s="120" t="s">
        <v>632</v>
      </c>
      <c r="GE7" s="120" t="s">
        <v>633</v>
      </c>
      <c r="GF7" s="120" t="s">
        <v>634</v>
      </c>
      <c r="GG7" s="120" t="s">
        <v>635</v>
      </c>
      <c r="GH7" s="124" t="s">
        <v>636</v>
      </c>
      <c r="GI7" s="120" t="s">
        <v>637</v>
      </c>
      <c r="GJ7" s="120" t="s">
        <v>638</v>
      </c>
      <c r="GK7" s="120" t="s">
        <v>639</v>
      </c>
      <c r="GL7" s="120" t="s">
        <v>640</v>
      </c>
      <c r="GM7" s="120" t="s">
        <v>641</v>
      </c>
      <c r="GN7" s="120" t="s">
        <v>642</v>
      </c>
      <c r="GO7" s="120" t="s">
        <v>643</v>
      </c>
      <c r="GP7" s="124" t="s">
        <v>644</v>
      </c>
      <c r="GQ7" s="120" t="s">
        <v>645</v>
      </c>
      <c r="GR7" s="120" t="s">
        <v>646</v>
      </c>
      <c r="GS7" s="120" t="s">
        <v>647</v>
      </c>
      <c r="GT7" s="120" t="s">
        <v>648</v>
      </c>
      <c r="GU7" s="120" t="s">
        <v>649</v>
      </c>
      <c r="GV7" s="120" t="s">
        <v>650</v>
      </c>
      <c r="GW7" s="120" t="s">
        <v>651</v>
      </c>
      <c r="GX7" s="124" t="s">
        <v>652</v>
      </c>
      <c r="GY7" s="120" t="s">
        <v>653</v>
      </c>
      <c r="GZ7" s="120" t="s">
        <v>654</v>
      </c>
      <c r="HA7" s="120" t="s">
        <v>655</v>
      </c>
      <c r="HB7" s="120" t="s">
        <v>656</v>
      </c>
      <c r="HC7" s="120" t="s">
        <v>657</v>
      </c>
      <c r="HD7" s="120" t="s">
        <v>658</v>
      </c>
      <c r="HE7" s="120" t="s">
        <v>659</v>
      </c>
      <c r="HF7" s="124" t="s">
        <v>660</v>
      </c>
      <c r="HG7" s="120" t="s">
        <v>661</v>
      </c>
      <c r="HH7" s="120" t="s">
        <v>662</v>
      </c>
      <c r="HI7" s="120" t="s">
        <v>663</v>
      </c>
      <c r="HJ7" s="120" t="s">
        <v>664</v>
      </c>
      <c r="HK7" s="120" t="s">
        <v>665</v>
      </c>
      <c r="HL7" s="120" t="s">
        <v>666</v>
      </c>
      <c r="HM7" s="120" t="s">
        <v>667</v>
      </c>
      <c r="HN7" s="124" t="s">
        <v>668</v>
      </c>
      <c r="HO7" s="120" t="s">
        <v>669</v>
      </c>
      <c r="HP7" s="120" t="s">
        <v>670</v>
      </c>
      <c r="HQ7" s="120" t="s">
        <v>671</v>
      </c>
      <c r="HR7" s="120" t="s">
        <v>672</v>
      </c>
      <c r="HS7" s="120" t="s">
        <v>673</v>
      </c>
      <c r="HT7" s="120" t="s">
        <v>674</v>
      </c>
      <c r="HU7" s="120" t="s">
        <v>675</v>
      </c>
      <c r="HV7" s="118" t="s">
        <v>676</v>
      </c>
      <c r="HW7" s="118" t="s">
        <v>677</v>
      </c>
      <c r="HX7" s="118" t="s">
        <v>678</v>
      </c>
      <c r="HY7" s="118" t="s">
        <v>679</v>
      </c>
      <c r="HZ7" s="118" t="s">
        <v>680</v>
      </c>
      <c r="IA7" s="117" t="s">
        <v>483</v>
      </c>
      <c r="IB7" s="116" t="s">
        <v>484</v>
      </c>
      <c r="IC7" s="117" t="s">
        <v>485</v>
      </c>
      <c r="ID7" s="117" t="s">
        <v>486</v>
      </c>
      <c r="IE7" s="117" t="s">
        <v>487</v>
      </c>
      <c r="IF7" s="117" t="s">
        <v>488</v>
      </c>
      <c r="IG7" s="117" t="s">
        <v>489</v>
      </c>
      <c r="IH7" s="147" t="s">
        <v>686</v>
      </c>
      <c r="II7" s="147" t="s">
        <v>483</v>
      </c>
      <c r="IJ7" s="147" t="s">
        <v>484</v>
      </c>
      <c r="IK7" s="147" t="s">
        <v>485</v>
      </c>
      <c r="IL7" s="147" t="s">
        <v>486</v>
      </c>
      <c r="IM7" s="147" t="s">
        <v>487</v>
      </c>
      <c r="IN7" s="147" t="s">
        <v>687</v>
      </c>
      <c r="IO7" s="147" t="s">
        <v>688</v>
      </c>
    </row>
    <row r="8" spans="1:249">
      <c r="A8" s="48" t="s">
        <v>365</v>
      </c>
      <c r="B8" s="48" t="s">
        <v>299</v>
      </c>
      <c r="C8" s="48" t="s">
        <v>300</v>
      </c>
      <c r="D8" s="48">
        <v>1110406</v>
      </c>
      <c r="E8" s="49" t="s">
        <v>301</v>
      </c>
      <c r="F8" s="51">
        <v>6832</v>
      </c>
      <c r="G8" s="51">
        <v>6609</v>
      </c>
      <c r="H8" s="51">
        <v>24</v>
      </c>
      <c r="I8" s="51">
        <v>71</v>
      </c>
      <c r="J8" s="51">
        <v>128</v>
      </c>
      <c r="K8" s="51">
        <v>1758</v>
      </c>
      <c r="L8" s="51">
        <v>924</v>
      </c>
      <c r="M8" s="51">
        <v>7</v>
      </c>
      <c r="N8" s="51">
        <v>6</v>
      </c>
      <c r="O8" s="51">
        <v>10</v>
      </c>
      <c r="P8" s="51">
        <v>13</v>
      </c>
      <c r="Q8" s="51">
        <v>145</v>
      </c>
      <c r="R8" s="51">
        <v>653</v>
      </c>
      <c r="S8" s="51">
        <v>8590</v>
      </c>
      <c r="T8" s="51">
        <v>7533</v>
      </c>
      <c r="U8" s="51">
        <v>7</v>
      </c>
      <c r="V8" s="51">
        <v>30</v>
      </c>
      <c r="W8" s="51">
        <v>81</v>
      </c>
      <c r="X8" s="51">
        <v>141</v>
      </c>
      <c r="Y8" s="51">
        <v>145</v>
      </c>
      <c r="Z8" s="51">
        <v>653</v>
      </c>
      <c r="AA8" s="51">
        <v>270</v>
      </c>
      <c r="AB8" s="51">
        <v>270</v>
      </c>
      <c r="AC8" s="51">
        <v>0</v>
      </c>
      <c r="AD8" s="51">
        <v>7546</v>
      </c>
      <c r="AE8" s="51">
        <v>6688</v>
      </c>
      <c r="AF8" s="51">
        <v>6478</v>
      </c>
      <c r="AG8" s="51">
        <v>21</v>
      </c>
      <c r="AH8" s="51">
        <v>66</v>
      </c>
      <c r="AI8" s="51">
        <v>123</v>
      </c>
      <c r="AJ8" s="51">
        <v>858</v>
      </c>
      <c r="AK8" s="51">
        <v>486</v>
      </c>
      <c r="AL8" s="51">
        <v>0</v>
      </c>
      <c r="AM8" s="51">
        <v>0</v>
      </c>
      <c r="AN8" s="51">
        <v>7</v>
      </c>
      <c r="AO8" s="51">
        <v>2</v>
      </c>
      <c r="AP8" s="51">
        <v>27</v>
      </c>
      <c r="AQ8" s="51">
        <v>336</v>
      </c>
      <c r="AR8" s="51">
        <v>1668</v>
      </c>
      <c r="AS8" s="51">
        <v>1254</v>
      </c>
      <c r="AT8" s="51">
        <v>1114</v>
      </c>
      <c r="AU8" s="51">
        <v>21</v>
      </c>
      <c r="AV8" s="51">
        <v>66</v>
      </c>
      <c r="AW8" s="51">
        <v>53</v>
      </c>
      <c r="AX8" s="51">
        <v>414</v>
      </c>
      <c r="AY8" s="51">
        <v>249</v>
      </c>
      <c r="AZ8" s="51">
        <v>0</v>
      </c>
      <c r="BA8" s="51">
        <v>0</v>
      </c>
      <c r="BB8" s="51">
        <v>6</v>
      </c>
      <c r="BC8" s="51">
        <v>0</v>
      </c>
      <c r="BD8" s="51">
        <v>5</v>
      </c>
      <c r="BE8" s="51">
        <v>154</v>
      </c>
      <c r="BF8" s="51">
        <v>5644</v>
      </c>
      <c r="BG8" s="51">
        <v>5260</v>
      </c>
      <c r="BH8" s="51">
        <v>5193</v>
      </c>
      <c r="BI8" s="51">
        <v>0</v>
      </c>
      <c r="BJ8" s="51">
        <v>0</v>
      </c>
      <c r="BK8" s="51">
        <v>67</v>
      </c>
      <c r="BL8" s="51">
        <v>384</v>
      </c>
      <c r="BM8" s="51">
        <v>190</v>
      </c>
      <c r="BN8" s="51">
        <v>0</v>
      </c>
      <c r="BO8" s="51">
        <v>0</v>
      </c>
      <c r="BP8" s="51">
        <v>0</v>
      </c>
      <c r="BQ8" s="51">
        <v>2</v>
      </c>
      <c r="BR8" s="51">
        <v>21</v>
      </c>
      <c r="BS8" s="51">
        <v>171</v>
      </c>
      <c r="BT8" s="51">
        <v>0</v>
      </c>
      <c r="BU8" s="51">
        <v>0</v>
      </c>
      <c r="BV8" s="51">
        <v>0</v>
      </c>
      <c r="BW8" s="51">
        <v>0</v>
      </c>
      <c r="BX8" s="51">
        <v>0</v>
      </c>
      <c r="BY8" s="51">
        <v>0</v>
      </c>
      <c r="BZ8" s="51">
        <v>0</v>
      </c>
      <c r="CA8" s="51">
        <v>0</v>
      </c>
      <c r="CB8" s="51">
        <v>0</v>
      </c>
      <c r="CC8" s="51">
        <v>0</v>
      </c>
      <c r="CD8" s="51">
        <v>0</v>
      </c>
      <c r="CE8" s="51">
        <v>0</v>
      </c>
      <c r="CF8" s="51">
        <v>0</v>
      </c>
      <c r="CG8" s="51">
        <v>0</v>
      </c>
      <c r="CH8" s="51">
        <v>0</v>
      </c>
      <c r="CI8" s="51">
        <v>0</v>
      </c>
      <c r="CJ8" s="51">
        <v>0</v>
      </c>
      <c r="CK8" s="51">
        <v>0</v>
      </c>
      <c r="CL8" s="51">
        <v>0</v>
      </c>
      <c r="CM8" s="51">
        <v>0</v>
      </c>
      <c r="CN8" s="51">
        <v>0</v>
      </c>
      <c r="CO8" s="51">
        <v>0</v>
      </c>
      <c r="CP8" s="51">
        <v>0</v>
      </c>
      <c r="CQ8" s="51">
        <v>0</v>
      </c>
      <c r="CR8" s="51">
        <v>0</v>
      </c>
      <c r="CS8" s="51">
        <v>0</v>
      </c>
      <c r="CT8" s="51">
        <v>0</v>
      </c>
      <c r="CU8" s="51">
        <v>0</v>
      </c>
      <c r="CV8" s="51">
        <v>0</v>
      </c>
      <c r="CW8" s="51">
        <v>0</v>
      </c>
      <c r="CX8" s="51">
        <v>0</v>
      </c>
      <c r="CY8" s="51">
        <v>0</v>
      </c>
      <c r="CZ8" s="51">
        <v>0</v>
      </c>
      <c r="DA8" s="51">
        <v>0</v>
      </c>
      <c r="DB8" s="51">
        <v>0</v>
      </c>
      <c r="DC8" s="51">
        <v>0</v>
      </c>
      <c r="DD8" s="51">
        <v>0</v>
      </c>
      <c r="DE8" s="51">
        <v>0</v>
      </c>
      <c r="DF8" s="51">
        <v>0</v>
      </c>
      <c r="DG8" s="51">
        <v>0</v>
      </c>
      <c r="DH8" s="51">
        <v>0</v>
      </c>
      <c r="DI8" s="51">
        <v>0</v>
      </c>
      <c r="DJ8" s="51">
        <v>7122</v>
      </c>
      <c r="DK8" s="51">
        <v>6499</v>
      </c>
      <c r="DL8" s="51">
        <v>6385</v>
      </c>
      <c r="DM8" s="51">
        <v>3</v>
      </c>
      <c r="DN8" s="51">
        <v>21</v>
      </c>
      <c r="DO8" s="51">
        <v>90</v>
      </c>
      <c r="DP8" s="51">
        <v>623</v>
      </c>
      <c r="DQ8" s="51">
        <v>353</v>
      </c>
      <c r="DR8" s="51">
        <v>0</v>
      </c>
      <c r="DS8" s="51">
        <v>0</v>
      </c>
      <c r="DT8" s="51">
        <v>1</v>
      </c>
      <c r="DU8" s="51">
        <v>2</v>
      </c>
      <c r="DV8" s="51">
        <v>7</v>
      </c>
      <c r="DW8" s="51">
        <v>260</v>
      </c>
      <c r="DX8" s="51">
        <v>101</v>
      </c>
      <c r="DY8" s="51">
        <v>89</v>
      </c>
      <c r="DZ8" s="51">
        <v>84</v>
      </c>
      <c r="EA8" s="51">
        <v>0</v>
      </c>
      <c r="EB8" s="51">
        <v>0</v>
      </c>
      <c r="EC8" s="51">
        <v>5</v>
      </c>
      <c r="ED8" s="51">
        <v>12</v>
      </c>
      <c r="EE8" s="51">
        <v>12</v>
      </c>
      <c r="EF8" s="51">
        <v>0</v>
      </c>
      <c r="EG8" s="51">
        <v>0</v>
      </c>
      <c r="EH8" s="51">
        <v>0</v>
      </c>
      <c r="EI8" s="51">
        <v>0</v>
      </c>
      <c r="EJ8" s="51">
        <v>0</v>
      </c>
      <c r="EK8" s="51">
        <v>0</v>
      </c>
      <c r="EL8" s="51">
        <v>0</v>
      </c>
      <c r="EM8" s="51">
        <v>0</v>
      </c>
      <c r="EN8" s="51">
        <v>0</v>
      </c>
      <c r="EO8" s="51">
        <v>0</v>
      </c>
      <c r="EP8" s="51">
        <v>0</v>
      </c>
      <c r="EQ8" s="51">
        <v>0</v>
      </c>
      <c r="ER8" s="51">
        <v>0</v>
      </c>
      <c r="ES8" s="51">
        <v>0</v>
      </c>
      <c r="ET8" s="51">
        <v>0</v>
      </c>
      <c r="EU8" s="51">
        <v>0</v>
      </c>
      <c r="EV8" s="51">
        <v>0</v>
      </c>
      <c r="EW8" s="51">
        <v>0</v>
      </c>
      <c r="EX8" s="51">
        <v>0</v>
      </c>
      <c r="EY8" s="51">
        <v>0</v>
      </c>
      <c r="EZ8" s="51">
        <v>0</v>
      </c>
      <c r="FA8" s="51">
        <v>0</v>
      </c>
      <c r="FB8" s="51">
        <v>0</v>
      </c>
      <c r="FC8" s="51">
        <v>0</v>
      </c>
      <c r="FD8" s="51">
        <v>0</v>
      </c>
      <c r="FE8" s="51">
        <v>0</v>
      </c>
      <c r="FF8" s="51">
        <v>0</v>
      </c>
      <c r="FG8" s="51">
        <v>0</v>
      </c>
      <c r="FH8" s="51">
        <v>0</v>
      </c>
      <c r="FI8" s="51">
        <v>0</v>
      </c>
      <c r="FJ8" s="51">
        <v>57</v>
      </c>
      <c r="FK8" s="51">
        <v>44</v>
      </c>
      <c r="FL8" s="51">
        <v>1</v>
      </c>
      <c r="FM8" s="51">
        <v>1</v>
      </c>
      <c r="FN8" s="51">
        <v>3</v>
      </c>
      <c r="FO8" s="51">
        <v>4</v>
      </c>
      <c r="FP8" s="51">
        <v>0</v>
      </c>
      <c r="FQ8" s="51">
        <v>4</v>
      </c>
      <c r="FR8" s="51">
        <v>0</v>
      </c>
      <c r="FS8" s="51">
        <v>0</v>
      </c>
      <c r="FT8" s="51">
        <v>0</v>
      </c>
      <c r="FU8" s="51">
        <v>0</v>
      </c>
      <c r="FV8" s="51">
        <v>0</v>
      </c>
      <c r="FW8" s="51">
        <v>0</v>
      </c>
      <c r="FX8" s="51">
        <v>0</v>
      </c>
      <c r="FY8" s="51">
        <v>0</v>
      </c>
      <c r="FZ8" s="51">
        <v>0</v>
      </c>
      <c r="GA8" s="51">
        <v>0</v>
      </c>
      <c r="GB8" s="51">
        <v>0</v>
      </c>
      <c r="GC8" s="51">
        <v>0</v>
      </c>
      <c r="GD8" s="51">
        <v>0</v>
      </c>
      <c r="GE8" s="51">
        <v>0</v>
      </c>
      <c r="GF8" s="51">
        <v>0</v>
      </c>
      <c r="GG8" s="51">
        <v>0</v>
      </c>
      <c r="GH8" s="51">
        <v>108</v>
      </c>
      <c r="GI8" s="51">
        <v>98</v>
      </c>
      <c r="GJ8" s="51">
        <v>1</v>
      </c>
      <c r="GK8" s="51">
        <v>1</v>
      </c>
      <c r="GL8" s="51">
        <v>2</v>
      </c>
      <c r="GM8" s="51">
        <v>0</v>
      </c>
      <c r="GN8" s="51">
        <v>0</v>
      </c>
      <c r="GO8" s="51">
        <v>6</v>
      </c>
      <c r="GP8" s="51">
        <v>6</v>
      </c>
      <c r="GQ8" s="51">
        <v>3</v>
      </c>
      <c r="GR8" s="51">
        <v>0</v>
      </c>
      <c r="GS8" s="51">
        <v>0</v>
      </c>
      <c r="GT8" s="51">
        <v>2</v>
      </c>
      <c r="GU8" s="51">
        <v>1</v>
      </c>
      <c r="GV8" s="51">
        <v>0</v>
      </c>
      <c r="GW8" s="51">
        <v>0</v>
      </c>
      <c r="GX8" s="51">
        <v>329</v>
      </c>
      <c r="GY8" s="51">
        <v>237</v>
      </c>
      <c r="GZ8" s="51">
        <v>0</v>
      </c>
      <c r="HA8" s="51">
        <v>0</v>
      </c>
      <c r="HB8" s="51">
        <v>0</v>
      </c>
      <c r="HC8" s="51">
        <v>89</v>
      </c>
      <c r="HD8" s="51">
        <v>1</v>
      </c>
      <c r="HE8" s="51">
        <v>2</v>
      </c>
      <c r="HF8" s="51">
        <v>453</v>
      </c>
      <c r="HG8" s="51">
        <v>8</v>
      </c>
      <c r="HH8" s="51">
        <v>0</v>
      </c>
      <c r="HI8" s="51">
        <v>0</v>
      </c>
      <c r="HJ8" s="51">
        <v>0</v>
      </c>
      <c r="HK8" s="51">
        <v>0</v>
      </c>
      <c r="HL8" s="51">
        <v>124</v>
      </c>
      <c r="HM8" s="51">
        <v>321</v>
      </c>
      <c r="HN8" s="51">
        <v>218</v>
      </c>
      <c r="HO8" s="51">
        <v>184</v>
      </c>
      <c r="HP8" s="51">
        <v>6</v>
      </c>
      <c r="HQ8" s="51">
        <v>14</v>
      </c>
      <c r="HR8" s="51">
        <v>4</v>
      </c>
      <c r="HS8" s="51">
        <v>0</v>
      </c>
      <c r="HT8" s="51">
        <v>4</v>
      </c>
      <c r="HU8" s="51">
        <v>6</v>
      </c>
      <c r="HV8" s="51">
        <v>106</v>
      </c>
      <c r="HW8" s="51">
        <v>39</v>
      </c>
      <c r="HX8" s="51">
        <v>39</v>
      </c>
      <c r="HY8" s="51">
        <v>0</v>
      </c>
      <c r="HZ8" s="51">
        <v>67</v>
      </c>
      <c r="IA8" s="51">
        <v>14</v>
      </c>
      <c r="IB8" s="51">
        <v>0</v>
      </c>
      <c r="IC8" s="51">
        <v>0</v>
      </c>
      <c r="ID8" s="51">
        <v>0</v>
      </c>
      <c r="IE8" s="51">
        <v>0</v>
      </c>
      <c r="IF8" s="51">
        <v>0</v>
      </c>
      <c r="IG8" s="51">
        <v>53</v>
      </c>
      <c r="IH8" s="51">
        <v>8084</v>
      </c>
      <c r="II8" s="51">
        <v>7092</v>
      </c>
      <c r="IJ8" s="51">
        <v>2</v>
      </c>
      <c r="IK8" s="51">
        <v>23</v>
      </c>
      <c r="IL8" s="51">
        <v>78</v>
      </c>
      <c r="IM8" s="51">
        <v>136</v>
      </c>
      <c r="IN8" s="51">
        <v>133</v>
      </c>
      <c r="IO8" s="51">
        <v>620</v>
      </c>
    </row>
    <row r="9" spans="1:249">
      <c r="A9" s="54" t="s">
        <v>366</v>
      </c>
      <c r="B9" s="54" t="s">
        <v>302</v>
      </c>
      <c r="C9" s="54" t="s">
        <v>303</v>
      </c>
      <c r="D9" s="54">
        <v>1110411</v>
      </c>
      <c r="E9" s="55" t="s">
        <v>301</v>
      </c>
      <c r="F9" s="57">
        <v>5852</v>
      </c>
      <c r="G9" s="57">
        <v>5607</v>
      </c>
      <c r="H9" s="57">
        <v>35</v>
      </c>
      <c r="I9" s="57">
        <v>69</v>
      </c>
      <c r="J9" s="57">
        <v>141</v>
      </c>
      <c r="K9" s="57">
        <v>1678</v>
      </c>
      <c r="L9" s="57">
        <v>748</v>
      </c>
      <c r="M9" s="57">
        <v>11</v>
      </c>
      <c r="N9" s="57">
        <v>3</v>
      </c>
      <c r="O9" s="57">
        <v>9</v>
      </c>
      <c r="P9" s="57">
        <v>26</v>
      </c>
      <c r="Q9" s="57">
        <v>160</v>
      </c>
      <c r="R9" s="57">
        <v>721</v>
      </c>
      <c r="S9" s="57">
        <v>7530</v>
      </c>
      <c r="T9" s="57">
        <v>6355</v>
      </c>
      <c r="U9" s="57">
        <v>11</v>
      </c>
      <c r="V9" s="57">
        <v>38</v>
      </c>
      <c r="W9" s="57">
        <v>78</v>
      </c>
      <c r="X9" s="57">
        <v>167</v>
      </c>
      <c r="Y9" s="57">
        <v>160</v>
      </c>
      <c r="Z9" s="57">
        <v>721</v>
      </c>
      <c r="AA9" s="57">
        <v>313</v>
      </c>
      <c r="AB9" s="57">
        <v>313</v>
      </c>
      <c r="AC9" s="57">
        <v>0</v>
      </c>
      <c r="AD9" s="57">
        <v>6540</v>
      </c>
      <c r="AE9" s="57">
        <v>5762</v>
      </c>
      <c r="AF9" s="57">
        <v>5525</v>
      </c>
      <c r="AG9" s="57">
        <v>32</v>
      </c>
      <c r="AH9" s="57">
        <v>68</v>
      </c>
      <c r="AI9" s="57">
        <v>137</v>
      </c>
      <c r="AJ9" s="57">
        <v>778</v>
      </c>
      <c r="AK9" s="57">
        <v>368</v>
      </c>
      <c r="AL9" s="57">
        <v>2</v>
      </c>
      <c r="AM9" s="57">
        <v>0</v>
      </c>
      <c r="AN9" s="57">
        <v>3</v>
      </c>
      <c r="AO9" s="57">
        <v>13</v>
      </c>
      <c r="AP9" s="57">
        <v>22</v>
      </c>
      <c r="AQ9" s="57">
        <v>370</v>
      </c>
      <c r="AR9" s="57">
        <v>5978</v>
      </c>
      <c r="AS9" s="57">
        <v>5253</v>
      </c>
      <c r="AT9" s="57">
        <v>5031</v>
      </c>
      <c r="AU9" s="57">
        <v>32</v>
      </c>
      <c r="AV9" s="57">
        <v>68</v>
      </c>
      <c r="AW9" s="57">
        <v>122</v>
      </c>
      <c r="AX9" s="57">
        <v>725</v>
      </c>
      <c r="AY9" s="57">
        <v>334</v>
      </c>
      <c r="AZ9" s="57">
        <v>0</v>
      </c>
      <c r="BA9" s="57">
        <v>0</v>
      </c>
      <c r="BB9" s="57">
        <v>3</v>
      </c>
      <c r="BC9" s="57">
        <v>13</v>
      </c>
      <c r="BD9" s="57">
        <v>21</v>
      </c>
      <c r="BE9" s="57">
        <v>354</v>
      </c>
      <c r="BF9" s="57">
        <v>0</v>
      </c>
      <c r="BG9" s="57">
        <v>0</v>
      </c>
      <c r="BH9" s="57">
        <v>0</v>
      </c>
      <c r="BI9" s="57">
        <v>0</v>
      </c>
      <c r="BJ9" s="57">
        <v>0</v>
      </c>
      <c r="BK9" s="57">
        <v>0</v>
      </c>
      <c r="BL9" s="57">
        <v>0</v>
      </c>
      <c r="BM9" s="57">
        <v>0</v>
      </c>
      <c r="BN9" s="57">
        <v>0</v>
      </c>
      <c r="BO9" s="57">
        <v>0</v>
      </c>
      <c r="BP9" s="57">
        <v>0</v>
      </c>
      <c r="BQ9" s="57">
        <v>0</v>
      </c>
      <c r="BR9" s="57">
        <v>0</v>
      </c>
      <c r="BS9" s="57">
        <v>0</v>
      </c>
      <c r="BT9" s="57">
        <v>0</v>
      </c>
      <c r="BU9" s="57">
        <v>0</v>
      </c>
      <c r="BV9" s="57">
        <v>0</v>
      </c>
      <c r="BW9" s="57">
        <v>0</v>
      </c>
      <c r="BX9" s="57">
        <v>0</v>
      </c>
      <c r="BY9" s="57">
        <v>0</v>
      </c>
      <c r="BZ9" s="57">
        <v>0</v>
      </c>
      <c r="CA9" s="57">
        <v>0</v>
      </c>
      <c r="CB9" s="57">
        <v>0</v>
      </c>
      <c r="CC9" s="57">
        <v>0</v>
      </c>
      <c r="CD9" s="57">
        <v>0</v>
      </c>
      <c r="CE9" s="57">
        <v>0</v>
      </c>
      <c r="CF9" s="57">
        <v>0</v>
      </c>
      <c r="CG9" s="57">
        <v>0</v>
      </c>
      <c r="CH9" s="57">
        <v>971</v>
      </c>
      <c r="CI9" s="57">
        <v>932</v>
      </c>
      <c r="CJ9" s="57">
        <v>931</v>
      </c>
      <c r="CK9" s="57">
        <v>0</v>
      </c>
      <c r="CL9" s="57">
        <v>0</v>
      </c>
      <c r="CM9" s="57">
        <v>1</v>
      </c>
      <c r="CN9" s="57">
        <v>39</v>
      </c>
      <c r="CO9" s="57">
        <v>33</v>
      </c>
      <c r="CP9" s="57">
        <v>0</v>
      </c>
      <c r="CQ9" s="57">
        <v>0</v>
      </c>
      <c r="CR9" s="57">
        <v>0</v>
      </c>
      <c r="CS9" s="57">
        <v>0</v>
      </c>
      <c r="CT9" s="57">
        <v>2</v>
      </c>
      <c r="CU9" s="57">
        <v>4</v>
      </c>
      <c r="CV9" s="57">
        <v>0</v>
      </c>
      <c r="CW9" s="57">
        <v>0</v>
      </c>
      <c r="CX9" s="57">
        <v>0</v>
      </c>
      <c r="CY9" s="57">
        <v>0</v>
      </c>
      <c r="CZ9" s="57">
        <v>0</v>
      </c>
      <c r="DA9" s="57">
        <v>0</v>
      </c>
      <c r="DB9" s="57">
        <v>0</v>
      </c>
      <c r="DC9" s="57">
        <v>0</v>
      </c>
      <c r="DD9" s="57">
        <v>0</v>
      </c>
      <c r="DE9" s="57">
        <v>0</v>
      </c>
      <c r="DF9" s="57">
        <v>0</v>
      </c>
      <c r="DG9" s="57">
        <v>0</v>
      </c>
      <c r="DH9" s="57">
        <v>0</v>
      </c>
      <c r="DI9" s="57">
        <v>0</v>
      </c>
      <c r="DJ9" s="57">
        <v>6020</v>
      </c>
      <c r="DK9" s="57">
        <v>5459</v>
      </c>
      <c r="DL9" s="57">
        <v>5346</v>
      </c>
      <c r="DM9" s="57">
        <v>1</v>
      </c>
      <c r="DN9" s="57">
        <v>8</v>
      </c>
      <c r="DO9" s="57">
        <v>104</v>
      </c>
      <c r="DP9" s="57">
        <v>561</v>
      </c>
      <c r="DQ9" s="57">
        <v>268</v>
      </c>
      <c r="DR9" s="57">
        <v>2</v>
      </c>
      <c r="DS9" s="57">
        <v>0</v>
      </c>
      <c r="DT9" s="57">
        <v>0</v>
      </c>
      <c r="DU9" s="57">
        <v>3</v>
      </c>
      <c r="DV9" s="57">
        <v>12</v>
      </c>
      <c r="DW9" s="57">
        <v>276</v>
      </c>
      <c r="DX9" s="57">
        <v>119</v>
      </c>
      <c r="DY9" s="57">
        <v>114</v>
      </c>
      <c r="DZ9" s="57">
        <v>113</v>
      </c>
      <c r="EA9" s="57">
        <v>0</v>
      </c>
      <c r="EB9" s="57">
        <v>0</v>
      </c>
      <c r="EC9" s="57">
        <v>1</v>
      </c>
      <c r="ED9" s="57">
        <v>5</v>
      </c>
      <c r="EE9" s="57">
        <v>5</v>
      </c>
      <c r="EF9" s="57">
        <v>0</v>
      </c>
      <c r="EG9" s="57">
        <v>0</v>
      </c>
      <c r="EH9" s="57">
        <v>0</v>
      </c>
      <c r="EI9" s="57">
        <v>0</v>
      </c>
      <c r="EJ9" s="57">
        <v>0</v>
      </c>
      <c r="EK9" s="57">
        <v>0</v>
      </c>
      <c r="EL9" s="57">
        <v>0</v>
      </c>
      <c r="EM9" s="57">
        <v>0</v>
      </c>
      <c r="EN9" s="57">
        <v>0</v>
      </c>
      <c r="EO9" s="57">
        <v>0</v>
      </c>
      <c r="EP9" s="57">
        <v>0</v>
      </c>
      <c r="EQ9" s="57">
        <v>0</v>
      </c>
      <c r="ER9" s="57">
        <v>0</v>
      </c>
      <c r="ES9" s="57">
        <v>0</v>
      </c>
      <c r="ET9" s="57">
        <v>0</v>
      </c>
      <c r="EU9" s="57">
        <v>0</v>
      </c>
      <c r="EV9" s="57">
        <v>0</v>
      </c>
      <c r="EW9" s="57">
        <v>0</v>
      </c>
      <c r="EX9" s="57">
        <v>0</v>
      </c>
      <c r="EY9" s="57">
        <v>0</v>
      </c>
      <c r="EZ9" s="57">
        <v>0</v>
      </c>
      <c r="FA9" s="57">
        <v>0</v>
      </c>
      <c r="FB9" s="57">
        <v>0</v>
      </c>
      <c r="FC9" s="57">
        <v>0</v>
      </c>
      <c r="FD9" s="57">
        <v>0</v>
      </c>
      <c r="FE9" s="57">
        <v>0</v>
      </c>
      <c r="FF9" s="57">
        <v>0</v>
      </c>
      <c r="FG9" s="57">
        <v>0</v>
      </c>
      <c r="FH9" s="57">
        <v>0</v>
      </c>
      <c r="FI9" s="57">
        <v>0</v>
      </c>
      <c r="FJ9" s="57">
        <v>66</v>
      </c>
      <c r="FK9" s="57">
        <v>28</v>
      </c>
      <c r="FL9" s="57">
        <v>8</v>
      </c>
      <c r="FM9" s="57">
        <v>12</v>
      </c>
      <c r="FN9" s="57">
        <v>7</v>
      </c>
      <c r="FO9" s="57">
        <v>5</v>
      </c>
      <c r="FP9" s="57">
        <v>3</v>
      </c>
      <c r="FQ9" s="57">
        <v>3</v>
      </c>
      <c r="FR9" s="57">
        <v>0</v>
      </c>
      <c r="FS9" s="57">
        <v>0</v>
      </c>
      <c r="FT9" s="57">
        <v>0</v>
      </c>
      <c r="FU9" s="57">
        <v>0</v>
      </c>
      <c r="FV9" s="57">
        <v>0</v>
      </c>
      <c r="FW9" s="57">
        <v>0</v>
      </c>
      <c r="FX9" s="57">
        <v>0</v>
      </c>
      <c r="FY9" s="57">
        <v>0</v>
      </c>
      <c r="FZ9" s="57">
        <v>0</v>
      </c>
      <c r="GA9" s="57">
        <v>0</v>
      </c>
      <c r="GB9" s="57">
        <v>0</v>
      </c>
      <c r="GC9" s="57">
        <v>0</v>
      </c>
      <c r="GD9" s="57">
        <v>0</v>
      </c>
      <c r="GE9" s="57">
        <v>0</v>
      </c>
      <c r="GF9" s="57">
        <v>0</v>
      </c>
      <c r="GG9" s="57">
        <v>0</v>
      </c>
      <c r="GH9" s="57">
        <v>45</v>
      </c>
      <c r="GI9" s="57">
        <v>41</v>
      </c>
      <c r="GJ9" s="57">
        <v>0</v>
      </c>
      <c r="GK9" s="57">
        <v>0</v>
      </c>
      <c r="GL9" s="57">
        <v>2</v>
      </c>
      <c r="GM9" s="57">
        <v>1</v>
      </c>
      <c r="GN9" s="57">
        <v>0</v>
      </c>
      <c r="GO9" s="57">
        <v>1</v>
      </c>
      <c r="GP9" s="57">
        <v>0</v>
      </c>
      <c r="GQ9" s="57">
        <v>0</v>
      </c>
      <c r="GR9" s="57">
        <v>0</v>
      </c>
      <c r="GS9" s="57">
        <v>0</v>
      </c>
      <c r="GT9" s="57">
        <v>0</v>
      </c>
      <c r="GU9" s="57">
        <v>0</v>
      </c>
      <c r="GV9" s="57">
        <v>0</v>
      </c>
      <c r="GW9" s="57">
        <v>0</v>
      </c>
      <c r="GX9" s="57">
        <v>420</v>
      </c>
      <c r="GY9" s="57">
        <v>299</v>
      </c>
      <c r="GZ9" s="57">
        <v>0</v>
      </c>
      <c r="HA9" s="57">
        <v>0</v>
      </c>
      <c r="HB9" s="57">
        <v>1</v>
      </c>
      <c r="HC9" s="57">
        <v>100</v>
      </c>
      <c r="HD9" s="57">
        <v>14</v>
      </c>
      <c r="HE9" s="57">
        <v>6</v>
      </c>
      <c r="HF9" s="57">
        <v>535</v>
      </c>
      <c r="HG9" s="57">
        <v>16</v>
      </c>
      <c r="HH9" s="57">
        <v>0</v>
      </c>
      <c r="HI9" s="57">
        <v>0</v>
      </c>
      <c r="HJ9" s="57">
        <v>0</v>
      </c>
      <c r="HK9" s="57">
        <v>8</v>
      </c>
      <c r="HL9" s="57">
        <v>125</v>
      </c>
      <c r="HM9" s="57">
        <v>386</v>
      </c>
      <c r="HN9" s="57">
        <v>0</v>
      </c>
      <c r="HO9" s="57">
        <v>0</v>
      </c>
      <c r="HP9" s="57">
        <v>0</v>
      </c>
      <c r="HQ9" s="57">
        <v>0</v>
      </c>
      <c r="HR9" s="57">
        <v>0</v>
      </c>
      <c r="HS9" s="57">
        <v>0</v>
      </c>
      <c r="HT9" s="57">
        <v>0</v>
      </c>
      <c r="HU9" s="57">
        <v>0</v>
      </c>
      <c r="HV9" s="57">
        <v>96</v>
      </c>
      <c r="HW9" s="57">
        <v>46</v>
      </c>
      <c r="HX9" s="57">
        <v>46</v>
      </c>
      <c r="HY9" s="57">
        <v>0</v>
      </c>
      <c r="HZ9" s="57">
        <v>50</v>
      </c>
      <c r="IA9" s="57">
        <v>32</v>
      </c>
      <c r="IB9" s="57">
        <v>0</v>
      </c>
      <c r="IC9" s="57">
        <v>0</v>
      </c>
      <c r="ID9" s="57">
        <v>0</v>
      </c>
      <c r="IE9" s="57">
        <v>0</v>
      </c>
      <c r="IF9" s="57">
        <v>0</v>
      </c>
      <c r="IG9" s="57">
        <v>18</v>
      </c>
      <c r="IH9" s="57">
        <v>7116</v>
      </c>
      <c r="II9" s="57">
        <v>5985</v>
      </c>
      <c r="IJ9" s="57">
        <v>10</v>
      </c>
      <c r="IK9" s="57">
        <v>33</v>
      </c>
      <c r="IL9" s="57">
        <v>74</v>
      </c>
      <c r="IM9" s="57">
        <v>161</v>
      </c>
      <c r="IN9" s="57">
        <v>155</v>
      </c>
      <c r="IO9" s="57">
        <v>698</v>
      </c>
    </row>
    <row r="10" spans="1:249">
      <c r="A10" s="48" t="s">
        <v>367</v>
      </c>
      <c r="B10" s="48" t="s">
        <v>304</v>
      </c>
      <c r="C10" s="48" t="s">
        <v>305</v>
      </c>
      <c r="D10" s="48">
        <v>1110414</v>
      </c>
      <c r="E10" s="49" t="s">
        <v>301</v>
      </c>
      <c r="F10" s="51">
        <v>1824</v>
      </c>
      <c r="G10" s="51">
        <v>1752</v>
      </c>
      <c r="H10" s="51">
        <v>4</v>
      </c>
      <c r="I10" s="51">
        <v>34</v>
      </c>
      <c r="J10" s="51">
        <v>34</v>
      </c>
      <c r="K10" s="51">
        <v>760</v>
      </c>
      <c r="L10" s="51">
        <v>464</v>
      </c>
      <c r="M10" s="51">
        <v>3</v>
      </c>
      <c r="N10" s="51">
        <v>2</v>
      </c>
      <c r="O10" s="51">
        <v>4</v>
      </c>
      <c r="P10" s="51">
        <v>14</v>
      </c>
      <c r="Q10" s="51">
        <v>38</v>
      </c>
      <c r="R10" s="51">
        <v>235</v>
      </c>
      <c r="S10" s="51">
        <v>2584</v>
      </c>
      <c r="T10" s="51">
        <v>2216</v>
      </c>
      <c r="U10" s="51">
        <v>3</v>
      </c>
      <c r="V10" s="51">
        <v>6</v>
      </c>
      <c r="W10" s="51">
        <v>38</v>
      </c>
      <c r="X10" s="51">
        <v>48</v>
      </c>
      <c r="Y10" s="51">
        <v>38</v>
      </c>
      <c r="Z10" s="51">
        <v>235</v>
      </c>
      <c r="AA10" s="51">
        <v>126</v>
      </c>
      <c r="AB10" s="51">
        <v>126</v>
      </c>
      <c r="AC10" s="51">
        <v>0</v>
      </c>
      <c r="AD10" s="51">
        <v>2116</v>
      </c>
      <c r="AE10" s="51">
        <v>1766</v>
      </c>
      <c r="AF10" s="51">
        <v>1698</v>
      </c>
      <c r="AG10" s="51">
        <v>3</v>
      </c>
      <c r="AH10" s="51">
        <v>31</v>
      </c>
      <c r="AI10" s="51">
        <v>34</v>
      </c>
      <c r="AJ10" s="51">
        <v>350</v>
      </c>
      <c r="AK10" s="51">
        <v>184</v>
      </c>
      <c r="AL10" s="51">
        <v>1</v>
      </c>
      <c r="AM10" s="51">
        <v>0</v>
      </c>
      <c r="AN10" s="51">
        <v>2</v>
      </c>
      <c r="AO10" s="51">
        <v>4</v>
      </c>
      <c r="AP10" s="51">
        <v>10</v>
      </c>
      <c r="AQ10" s="51">
        <v>149</v>
      </c>
      <c r="AR10" s="51">
        <v>1948</v>
      </c>
      <c r="AS10" s="51">
        <v>1618</v>
      </c>
      <c r="AT10" s="51">
        <v>1551</v>
      </c>
      <c r="AU10" s="51">
        <v>3</v>
      </c>
      <c r="AV10" s="51">
        <v>31</v>
      </c>
      <c r="AW10" s="51">
        <v>33</v>
      </c>
      <c r="AX10" s="51">
        <v>330</v>
      </c>
      <c r="AY10" s="51">
        <v>169</v>
      </c>
      <c r="AZ10" s="51">
        <v>1</v>
      </c>
      <c r="BA10" s="51">
        <v>0</v>
      </c>
      <c r="BB10" s="51">
        <v>2</v>
      </c>
      <c r="BC10" s="51">
        <v>4</v>
      </c>
      <c r="BD10" s="51">
        <v>10</v>
      </c>
      <c r="BE10" s="51">
        <v>144</v>
      </c>
      <c r="BF10" s="51">
        <v>0</v>
      </c>
      <c r="BG10" s="51">
        <v>0</v>
      </c>
      <c r="BH10" s="51">
        <v>0</v>
      </c>
      <c r="BI10" s="51">
        <v>0</v>
      </c>
      <c r="BJ10" s="51">
        <v>0</v>
      </c>
      <c r="BK10" s="51">
        <v>0</v>
      </c>
      <c r="BL10" s="51">
        <v>0</v>
      </c>
      <c r="BM10" s="51">
        <v>0</v>
      </c>
      <c r="BN10" s="51">
        <v>0</v>
      </c>
      <c r="BO10" s="51">
        <v>0</v>
      </c>
      <c r="BP10" s="51">
        <v>0</v>
      </c>
      <c r="BQ10" s="51">
        <v>0</v>
      </c>
      <c r="BR10" s="51">
        <v>0</v>
      </c>
      <c r="BS10" s="51">
        <v>0</v>
      </c>
      <c r="BT10" s="51">
        <v>0</v>
      </c>
      <c r="BU10" s="51">
        <v>0</v>
      </c>
      <c r="BV10" s="51">
        <v>0</v>
      </c>
      <c r="BW10" s="51">
        <v>0</v>
      </c>
      <c r="BX10" s="51">
        <v>0</v>
      </c>
      <c r="BY10" s="51">
        <v>0</v>
      </c>
      <c r="BZ10" s="51">
        <v>0</v>
      </c>
      <c r="CA10" s="51">
        <v>0</v>
      </c>
      <c r="CB10" s="51">
        <v>0</v>
      </c>
      <c r="CC10" s="51">
        <v>0</v>
      </c>
      <c r="CD10" s="51">
        <v>0</v>
      </c>
      <c r="CE10" s="51">
        <v>0</v>
      </c>
      <c r="CF10" s="51">
        <v>0</v>
      </c>
      <c r="CG10" s="51">
        <v>0</v>
      </c>
      <c r="CH10" s="51">
        <v>0</v>
      </c>
      <c r="CI10" s="51">
        <v>0</v>
      </c>
      <c r="CJ10" s="51">
        <v>0</v>
      </c>
      <c r="CK10" s="51">
        <v>0</v>
      </c>
      <c r="CL10" s="51">
        <v>0</v>
      </c>
      <c r="CM10" s="51">
        <v>0</v>
      </c>
      <c r="CN10" s="51">
        <v>0</v>
      </c>
      <c r="CO10" s="51">
        <v>0</v>
      </c>
      <c r="CP10" s="51">
        <v>0</v>
      </c>
      <c r="CQ10" s="51">
        <v>0</v>
      </c>
      <c r="CR10" s="51">
        <v>0</v>
      </c>
      <c r="CS10" s="51">
        <v>0</v>
      </c>
      <c r="CT10" s="51">
        <v>0</v>
      </c>
      <c r="CU10" s="51">
        <v>0</v>
      </c>
      <c r="CV10" s="51">
        <v>0</v>
      </c>
      <c r="CW10" s="51">
        <v>0</v>
      </c>
      <c r="CX10" s="51">
        <v>0</v>
      </c>
      <c r="CY10" s="51">
        <v>0</v>
      </c>
      <c r="CZ10" s="51">
        <v>0</v>
      </c>
      <c r="DA10" s="51">
        <v>0</v>
      </c>
      <c r="DB10" s="51">
        <v>0</v>
      </c>
      <c r="DC10" s="51">
        <v>0</v>
      </c>
      <c r="DD10" s="51">
        <v>0</v>
      </c>
      <c r="DE10" s="51">
        <v>0</v>
      </c>
      <c r="DF10" s="51">
        <v>0</v>
      </c>
      <c r="DG10" s="51">
        <v>0</v>
      </c>
      <c r="DH10" s="51">
        <v>0</v>
      </c>
      <c r="DI10" s="51">
        <v>0</v>
      </c>
      <c r="DJ10" s="51">
        <v>1653</v>
      </c>
      <c r="DK10" s="51">
        <v>1496</v>
      </c>
      <c r="DL10" s="51">
        <v>1491</v>
      </c>
      <c r="DM10" s="51">
        <v>0</v>
      </c>
      <c r="DN10" s="51">
        <v>0</v>
      </c>
      <c r="DO10" s="51">
        <v>5</v>
      </c>
      <c r="DP10" s="51">
        <v>157</v>
      </c>
      <c r="DQ10" s="51">
        <v>78</v>
      </c>
      <c r="DR10" s="51">
        <v>0</v>
      </c>
      <c r="DS10" s="51">
        <v>0</v>
      </c>
      <c r="DT10" s="51">
        <v>0</v>
      </c>
      <c r="DU10" s="51">
        <v>0</v>
      </c>
      <c r="DV10" s="51">
        <v>5</v>
      </c>
      <c r="DW10" s="51">
        <v>74</v>
      </c>
      <c r="DX10" s="51">
        <v>5</v>
      </c>
      <c r="DY10" s="51">
        <v>4</v>
      </c>
      <c r="DZ10" s="51">
        <v>4</v>
      </c>
      <c r="EA10" s="51">
        <v>0</v>
      </c>
      <c r="EB10" s="51">
        <v>0</v>
      </c>
      <c r="EC10" s="51">
        <v>0</v>
      </c>
      <c r="ED10" s="51">
        <v>1</v>
      </c>
      <c r="EE10" s="51">
        <v>1</v>
      </c>
      <c r="EF10" s="51">
        <v>0</v>
      </c>
      <c r="EG10" s="51">
        <v>0</v>
      </c>
      <c r="EH10" s="51">
        <v>0</v>
      </c>
      <c r="EI10" s="51">
        <v>0</v>
      </c>
      <c r="EJ10" s="51">
        <v>0</v>
      </c>
      <c r="EK10" s="51">
        <v>0</v>
      </c>
      <c r="EL10" s="51">
        <v>0</v>
      </c>
      <c r="EM10" s="51">
        <v>0</v>
      </c>
      <c r="EN10" s="51">
        <v>0</v>
      </c>
      <c r="EO10" s="51">
        <v>0</v>
      </c>
      <c r="EP10" s="51">
        <v>0</v>
      </c>
      <c r="EQ10" s="51">
        <v>0</v>
      </c>
      <c r="ER10" s="51">
        <v>0</v>
      </c>
      <c r="ES10" s="51">
        <v>0</v>
      </c>
      <c r="ET10" s="51">
        <v>0</v>
      </c>
      <c r="EU10" s="51">
        <v>0</v>
      </c>
      <c r="EV10" s="51">
        <v>0</v>
      </c>
      <c r="EW10" s="51">
        <v>0</v>
      </c>
      <c r="EX10" s="51">
        <v>0</v>
      </c>
      <c r="EY10" s="51">
        <v>0</v>
      </c>
      <c r="EZ10" s="51">
        <v>0</v>
      </c>
      <c r="FA10" s="51">
        <v>0</v>
      </c>
      <c r="FB10" s="51">
        <v>0</v>
      </c>
      <c r="FC10" s="51">
        <v>0</v>
      </c>
      <c r="FD10" s="51">
        <v>0</v>
      </c>
      <c r="FE10" s="51">
        <v>0</v>
      </c>
      <c r="FF10" s="51">
        <v>0</v>
      </c>
      <c r="FG10" s="51">
        <v>0</v>
      </c>
      <c r="FH10" s="51">
        <v>0</v>
      </c>
      <c r="FI10" s="51">
        <v>0</v>
      </c>
      <c r="FJ10" s="51">
        <v>2</v>
      </c>
      <c r="FK10" s="51">
        <v>1</v>
      </c>
      <c r="FL10" s="51">
        <v>0</v>
      </c>
      <c r="FM10" s="51">
        <v>0</v>
      </c>
      <c r="FN10" s="51">
        <v>0</v>
      </c>
      <c r="FO10" s="51">
        <v>1</v>
      </c>
      <c r="FP10" s="51">
        <v>0</v>
      </c>
      <c r="FQ10" s="51">
        <v>0</v>
      </c>
      <c r="FR10" s="51">
        <v>0</v>
      </c>
      <c r="FS10" s="51">
        <v>0</v>
      </c>
      <c r="FT10" s="51">
        <v>0</v>
      </c>
      <c r="FU10" s="51">
        <v>0</v>
      </c>
      <c r="FV10" s="51">
        <v>0</v>
      </c>
      <c r="FW10" s="51">
        <v>0</v>
      </c>
      <c r="FX10" s="51">
        <v>0</v>
      </c>
      <c r="FY10" s="51">
        <v>0</v>
      </c>
      <c r="FZ10" s="51">
        <v>0</v>
      </c>
      <c r="GA10" s="51">
        <v>0</v>
      </c>
      <c r="GB10" s="51">
        <v>0</v>
      </c>
      <c r="GC10" s="51">
        <v>0</v>
      </c>
      <c r="GD10" s="51">
        <v>0</v>
      </c>
      <c r="GE10" s="51">
        <v>0</v>
      </c>
      <c r="GF10" s="51">
        <v>0</v>
      </c>
      <c r="GG10" s="51">
        <v>0</v>
      </c>
      <c r="GH10" s="51">
        <v>44</v>
      </c>
      <c r="GI10" s="51">
        <v>41</v>
      </c>
      <c r="GJ10" s="51">
        <v>0</v>
      </c>
      <c r="GK10" s="51">
        <v>0</v>
      </c>
      <c r="GL10" s="51">
        <v>0</v>
      </c>
      <c r="GM10" s="51">
        <v>2</v>
      </c>
      <c r="GN10" s="51">
        <v>0</v>
      </c>
      <c r="GO10" s="51">
        <v>1</v>
      </c>
      <c r="GP10" s="51">
        <v>0</v>
      </c>
      <c r="GQ10" s="51">
        <v>0</v>
      </c>
      <c r="GR10" s="51">
        <v>0</v>
      </c>
      <c r="GS10" s="51">
        <v>0</v>
      </c>
      <c r="GT10" s="51">
        <v>0</v>
      </c>
      <c r="GU10" s="51">
        <v>0</v>
      </c>
      <c r="GV10" s="51">
        <v>0</v>
      </c>
      <c r="GW10" s="51">
        <v>0</v>
      </c>
      <c r="GX10" s="51">
        <v>0</v>
      </c>
      <c r="GY10" s="51">
        <v>0</v>
      </c>
      <c r="GZ10" s="51">
        <v>0</v>
      </c>
      <c r="HA10" s="51">
        <v>0</v>
      </c>
      <c r="HB10" s="51">
        <v>0</v>
      </c>
      <c r="HC10" s="51">
        <v>0</v>
      </c>
      <c r="HD10" s="51">
        <v>0</v>
      </c>
      <c r="HE10" s="51">
        <v>0</v>
      </c>
      <c r="HF10" s="51">
        <v>159</v>
      </c>
      <c r="HG10" s="51">
        <v>2</v>
      </c>
      <c r="HH10" s="51">
        <v>0</v>
      </c>
      <c r="HI10" s="51">
        <v>0</v>
      </c>
      <c r="HJ10" s="51">
        <v>0</v>
      </c>
      <c r="HK10" s="51">
        <v>1</v>
      </c>
      <c r="HL10" s="51">
        <v>31</v>
      </c>
      <c r="HM10" s="51">
        <v>125</v>
      </c>
      <c r="HN10" s="51">
        <v>0</v>
      </c>
      <c r="HO10" s="51">
        <v>0</v>
      </c>
      <c r="HP10" s="51">
        <v>0</v>
      </c>
      <c r="HQ10" s="51">
        <v>0</v>
      </c>
      <c r="HR10" s="51">
        <v>0</v>
      </c>
      <c r="HS10" s="51">
        <v>0</v>
      </c>
      <c r="HT10" s="51">
        <v>0</v>
      </c>
      <c r="HU10" s="51">
        <v>0</v>
      </c>
      <c r="HV10" s="51">
        <v>24</v>
      </c>
      <c r="HW10" s="51">
        <v>6</v>
      </c>
      <c r="HX10" s="51">
        <v>6</v>
      </c>
      <c r="HY10" s="51">
        <v>0</v>
      </c>
      <c r="HZ10" s="51">
        <v>18</v>
      </c>
      <c r="IA10" s="51">
        <v>16</v>
      </c>
      <c r="IB10" s="51">
        <v>0</v>
      </c>
      <c r="IC10" s="51">
        <v>0</v>
      </c>
      <c r="ID10" s="51">
        <v>0</v>
      </c>
      <c r="IE10" s="51">
        <v>0</v>
      </c>
      <c r="IF10" s="51">
        <v>0</v>
      </c>
      <c r="IG10" s="51">
        <v>2</v>
      </c>
      <c r="IH10" s="51">
        <v>2262</v>
      </c>
      <c r="II10" s="51">
        <v>1925</v>
      </c>
      <c r="IJ10" s="51">
        <v>1</v>
      </c>
      <c r="IK10" s="51">
        <v>3</v>
      </c>
      <c r="IL10" s="51">
        <v>33</v>
      </c>
      <c r="IM10" s="51">
        <v>40</v>
      </c>
      <c r="IN10" s="51">
        <v>37</v>
      </c>
      <c r="IO10" s="51">
        <v>223</v>
      </c>
    </row>
    <row r="11" spans="1:249">
      <c r="A11" s="54" t="s">
        <v>368</v>
      </c>
      <c r="B11" s="54" t="s">
        <v>306</v>
      </c>
      <c r="C11" s="54" t="s">
        <v>307</v>
      </c>
      <c r="D11" s="54">
        <v>1110422</v>
      </c>
      <c r="E11" s="55" t="s">
        <v>301</v>
      </c>
      <c r="F11" s="57">
        <v>6924</v>
      </c>
      <c r="G11" s="57">
        <v>6715</v>
      </c>
      <c r="H11" s="57">
        <v>23</v>
      </c>
      <c r="I11" s="57">
        <v>69</v>
      </c>
      <c r="J11" s="57">
        <v>117</v>
      </c>
      <c r="K11" s="57">
        <v>2477</v>
      </c>
      <c r="L11" s="57">
        <v>1384</v>
      </c>
      <c r="M11" s="57">
        <v>7</v>
      </c>
      <c r="N11" s="57">
        <v>9</v>
      </c>
      <c r="O11" s="57">
        <v>13</v>
      </c>
      <c r="P11" s="57">
        <v>16</v>
      </c>
      <c r="Q11" s="57">
        <v>185</v>
      </c>
      <c r="R11" s="57">
        <v>863</v>
      </c>
      <c r="S11" s="57">
        <v>9401</v>
      </c>
      <c r="T11" s="57">
        <v>8099</v>
      </c>
      <c r="U11" s="57">
        <v>7</v>
      </c>
      <c r="V11" s="57">
        <v>32</v>
      </c>
      <c r="W11" s="57">
        <v>82</v>
      </c>
      <c r="X11" s="57">
        <v>133</v>
      </c>
      <c r="Y11" s="57">
        <v>185</v>
      </c>
      <c r="Z11" s="57">
        <v>863</v>
      </c>
      <c r="AA11" s="57">
        <v>348</v>
      </c>
      <c r="AB11" s="57">
        <v>348</v>
      </c>
      <c r="AC11" s="57">
        <v>0</v>
      </c>
      <c r="AD11" s="57">
        <v>8161</v>
      </c>
      <c r="AE11" s="57">
        <v>6806</v>
      </c>
      <c r="AF11" s="57">
        <v>6612</v>
      </c>
      <c r="AG11" s="57">
        <v>17</v>
      </c>
      <c r="AH11" s="57">
        <v>66</v>
      </c>
      <c r="AI11" s="57">
        <v>111</v>
      </c>
      <c r="AJ11" s="57">
        <v>1355</v>
      </c>
      <c r="AK11" s="57">
        <v>863</v>
      </c>
      <c r="AL11" s="57">
        <v>0</v>
      </c>
      <c r="AM11" s="57">
        <v>1</v>
      </c>
      <c r="AN11" s="57">
        <v>7</v>
      </c>
      <c r="AO11" s="57">
        <v>7</v>
      </c>
      <c r="AP11" s="57">
        <v>51</v>
      </c>
      <c r="AQ11" s="57">
        <v>426</v>
      </c>
      <c r="AR11" s="57">
        <v>1554</v>
      </c>
      <c r="AS11" s="57">
        <v>941</v>
      </c>
      <c r="AT11" s="57">
        <v>828</v>
      </c>
      <c r="AU11" s="57">
        <v>17</v>
      </c>
      <c r="AV11" s="57">
        <v>63</v>
      </c>
      <c r="AW11" s="57">
        <v>33</v>
      </c>
      <c r="AX11" s="57">
        <v>613</v>
      </c>
      <c r="AY11" s="57">
        <v>449</v>
      </c>
      <c r="AZ11" s="57">
        <v>0</v>
      </c>
      <c r="BA11" s="57">
        <v>1</v>
      </c>
      <c r="BB11" s="57">
        <v>6</v>
      </c>
      <c r="BC11" s="57">
        <v>4</v>
      </c>
      <c r="BD11" s="57">
        <v>5</v>
      </c>
      <c r="BE11" s="57">
        <v>148</v>
      </c>
      <c r="BF11" s="57">
        <v>6341</v>
      </c>
      <c r="BG11" s="57">
        <v>5632</v>
      </c>
      <c r="BH11" s="57">
        <v>5553</v>
      </c>
      <c r="BI11" s="57">
        <v>0</v>
      </c>
      <c r="BJ11" s="57">
        <v>3</v>
      </c>
      <c r="BK11" s="57">
        <v>76</v>
      </c>
      <c r="BL11" s="57">
        <v>709</v>
      </c>
      <c r="BM11" s="57">
        <v>384</v>
      </c>
      <c r="BN11" s="57">
        <v>0</v>
      </c>
      <c r="BO11" s="57">
        <v>0</v>
      </c>
      <c r="BP11" s="57">
        <v>1</v>
      </c>
      <c r="BQ11" s="57">
        <v>3</v>
      </c>
      <c r="BR11" s="57">
        <v>45</v>
      </c>
      <c r="BS11" s="57">
        <v>276</v>
      </c>
      <c r="BT11" s="57">
        <v>0</v>
      </c>
      <c r="BU11" s="57">
        <v>0</v>
      </c>
      <c r="BV11" s="57">
        <v>0</v>
      </c>
      <c r="BW11" s="57">
        <v>0</v>
      </c>
      <c r="BX11" s="57">
        <v>0</v>
      </c>
      <c r="BY11" s="57">
        <v>0</v>
      </c>
      <c r="BZ11" s="57">
        <v>0</v>
      </c>
      <c r="CA11" s="57">
        <v>0</v>
      </c>
      <c r="CB11" s="57">
        <v>0</v>
      </c>
      <c r="CC11" s="57">
        <v>0</v>
      </c>
      <c r="CD11" s="57">
        <v>0</v>
      </c>
      <c r="CE11" s="57">
        <v>0</v>
      </c>
      <c r="CF11" s="57">
        <v>0</v>
      </c>
      <c r="CG11" s="57">
        <v>0</v>
      </c>
      <c r="CH11" s="57">
        <v>0</v>
      </c>
      <c r="CI11" s="57">
        <v>0</v>
      </c>
      <c r="CJ11" s="57">
        <v>0</v>
      </c>
      <c r="CK11" s="57">
        <v>0</v>
      </c>
      <c r="CL11" s="57">
        <v>0</v>
      </c>
      <c r="CM11" s="57">
        <v>0</v>
      </c>
      <c r="CN11" s="57">
        <v>0</v>
      </c>
      <c r="CO11" s="57">
        <v>0</v>
      </c>
      <c r="CP11" s="57">
        <v>0</v>
      </c>
      <c r="CQ11" s="57">
        <v>0</v>
      </c>
      <c r="CR11" s="57">
        <v>0</v>
      </c>
      <c r="CS11" s="57">
        <v>0</v>
      </c>
      <c r="CT11" s="57">
        <v>0</v>
      </c>
      <c r="CU11" s="57">
        <v>0</v>
      </c>
      <c r="CV11" s="57">
        <v>0</v>
      </c>
      <c r="CW11" s="57">
        <v>0</v>
      </c>
      <c r="CX11" s="57">
        <v>0</v>
      </c>
      <c r="CY11" s="57">
        <v>0</v>
      </c>
      <c r="CZ11" s="57">
        <v>0</v>
      </c>
      <c r="DA11" s="57">
        <v>0</v>
      </c>
      <c r="DB11" s="57">
        <v>0</v>
      </c>
      <c r="DC11" s="57">
        <v>0</v>
      </c>
      <c r="DD11" s="57">
        <v>0</v>
      </c>
      <c r="DE11" s="57">
        <v>0</v>
      </c>
      <c r="DF11" s="57">
        <v>0</v>
      </c>
      <c r="DG11" s="57">
        <v>0</v>
      </c>
      <c r="DH11" s="57">
        <v>0</v>
      </c>
      <c r="DI11" s="57">
        <v>0</v>
      </c>
      <c r="DJ11" s="57">
        <v>6904</v>
      </c>
      <c r="DK11" s="57">
        <v>6119</v>
      </c>
      <c r="DL11" s="57">
        <v>6012</v>
      </c>
      <c r="DM11" s="57">
        <v>0</v>
      </c>
      <c r="DN11" s="57">
        <v>19</v>
      </c>
      <c r="DO11" s="57">
        <v>88</v>
      </c>
      <c r="DP11" s="57">
        <v>785</v>
      </c>
      <c r="DQ11" s="57">
        <v>471</v>
      </c>
      <c r="DR11" s="57">
        <v>0</v>
      </c>
      <c r="DS11" s="57">
        <v>0</v>
      </c>
      <c r="DT11" s="57">
        <v>0</v>
      </c>
      <c r="DU11" s="57">
        <v>3</v>
      </c>
      <c r="DV11" s="57">
        <v>21</v>
      </c>
      <c r="DW11" s="57">
        <v>290</v>
      </c>
      <c r="DX11" s="57">
        <v>172</v>
      </c>
      <c r="DY11" s="57">
        <v>154</v>
      </c>
      <c r="DZ11" s="57">
        <v>154</v>
      </c>
      <c r="EA11" s="57">
        <v>0</v>
      </c>
      <c r="EB11" s="57">
        <v>0</v>
      </c>
      <c r="EC11" s="57">
        <v>0</v>
      </c>
      <c r="ED11" s="57">
        <v>18</v>
      </c>
      <c r="EE11" s="57">
        <v>17</v>
      </c>
      <c r="EF11" s="57">
        <v>0</v>
      </c>
      <c r="EG11" s="57">
        <v>0</v>
      </c>
      <c r="EH11" s="57">
        <v>0</v>
      </c>
      <c r="EI11" s="57">
        <v>0</v>
      </c>
      <c r="EJ11" s="57">
        <v>1</v>
      </c>
      <c r="EK11" s="57">
        <v>0</v>
      </c>
      <c r="EL11" s="57">
        <v>0</v>
      </c>
      <c r="EM11" s="57">
        <v>0</v>
      </c>
      <c r="EN11" s="57">
        <v>0</v>
      </c>
      <c r="EO11" s="57">
        <v>0</v>
      </c>
      <c r="EP11" s="57">
        <v>0</v>
      </c>
      <c r="EQ11" s="57">
        <v>0</v>
      </c>
      <c r="ER11" s="57">
        <v>0</v>
      </c>
      <c r="ES11" s="57">
        <v>0</v>
      </c>
      <c r="ET11" s="57">
        <v>0</v>
      </c>
      <c r="EU11" s="57">
        <v>0</v>
      </c>
      <c r="EV11" s="57">
        <v>0</v>
      </c>
      <c r="EW11" s="57">
        <v>0</v>
      </c>
      <c r="EX11" s="57">
        <v>0</v>
      </c>
      <c r="EY11" s="57">
        <v>0</v>
      </c>
      <c r="EZ11" s="57">
        <v>0</v>
      </c>
      <c r="FA11" s="57">
        <v>0</v>
      </c>
      <c r="FB11" s="57">
        <v>0</v>
      </c>
      <c r="FC11" s="57">
        <v>0</v>
      </c>
      <c r="FD11" s="57">
        <v>0</v>
      </c>
      <c r="FE11" s="57">
        <v>0</v>
      </c>
      <c r="FF11" s="57">
        <v>0</v>
      </c>
      <c r="FG11" s="57">
        <v>0</v>
      </c>
      <c r="FH11" s="57">
        <v>0</v>
      </c>
      <c r="FI11" s="57">
        <v>0</v>
      </c>
      <c r="FJ11" s="57">
        <v>93</v>
      </c>
      <c r="FK11" s="57">
        <v>42</v>
      </c>
      <c r="FL11" s="57">
        <v>3</v>
      </c>
      <c r="FM11" s="57">
        <v>7</v>
      </c>
      <c r="FN11" s="57">
        <v>22</v>
      </c>
      <c r="FO11" s="57">
        <v>15</v>
      </c>
      <c r="FP11" s="57">
        <v>0</v>
      </c>
      <c r="FQ11" s="57">
        <v>4</v>
      </c>
      <c r="FR11" s="57">
        <v>101</v>
      </c>
      <c r="FS11" s="57">
        <v>97</v>
      </c>
      <c r="FT11" s="57">
        <v>0</v>
      </c>
      <c r="FU11" s="57">
        <v>0</v>
      </c>
      <c r="FV11" s="57">
        <v>0</v>
      </c>
      <c r="FW11" s="57">
        <v>1</v>
      </c>
      <c r="FX11" s="57">
        <v>0</v>
      </c>
      <c r="FY11" s="57">
        <v>3</v>
      </c>
      <c r="FZ11" s="57">
        <v>0</v>
      </c>
      <c r="GA11" s="57">
        <v>0</v>
      </c>
      <c r="GB11" s="57">
        <v>0</v>
      </c>
      <c r="GC11" s="57">
        <v>0</v>
      </c>
      <c r="GD11" s="57">
        <v>0</v>
      </c>
      <c r="GE11" s="57">
        <v>0</v>
      </c>
      <c r="GF11" s="57">
        <v>0</v>
      </c>
      <c r="GG11" s="57">
        <v>0</v>
      </c>
      <c r="GH11" s="57">
        <v>0</v>
      </c>
      <c r="GI11" s="57">
        <v>0</v>
      </c>
      <c r="GJ11" s="57">
        <v>0</v>
      </c>
      <c r="GK11" s="57">
        <v>0</v>
      </c>
      <c r="GL11" s="57">
        <v>0</v>
      </c>
      <c r="GM11" s="57">
        <v>0</v>
      </c>
      <c r="GN11" s="57">
        <v>0</v>
      </c>
      <c r="GO11" s="57">
        <v>0</v>
      </c>
      <c r="GP11" s="57">
        <v>160</v>
      </c>
      <c r="GQ11" s="57">
        <v>24</v>
      </c>
      <c r="GR11" s="57">
        <v>6</v>
      </c>
      <c r="GS11" s="57">
        <v>22</v>
      </c>
      <c r="GT11" s="57">
        <v>44</v>
      </c>
      <c r="GU11" s="57">
        <v>44</v>
      </c>
      <c r="GV11" s="57">
        <v>17</v>
      </c>
      <c r="GW11" s="57">
        <v>3</v>
      </c>
      <c r="GX11" s="57">
        <v>339</v>
      </c>
      <c r="GY11" s="57">
        <v>293</v>
      </c>
      <c r="GZ11" s="57">
        <v>0</v>
      </c>
      <c r="HA11" s="57">
        <v>1</v>
      </c>
      <c r="HB11" s="57">
        <v>0</v>
      </c>
      <c r="HC11" s="57">
        <v>26</v>
      </c>
      <c r="HD11" s="57">
        <v>12</v>
      </c>
      <c r="HE11" s="57">
        <v>7</v>
      </c>
      <c r="HF11" s="57">
        <v>650</v>
      </c>
      <c r="HG11" s="57">
        <v>8</v>
      </c>
      <c r="HH11" s="57">
        <v>0</v>
      </c>
      <c r="HI11" s="57">
        <v>0</v>
      </c>
      <c r="HJ11" s="57">
        <v>0</v>
      </c>
      <c r="HK11" s="57">
        <v>0</v>
      </c>
      <c r="HL11" s="57">
        <v>129</v>
      </c>
      <c r="HM11" s="57">
        <v>513</v>
      </c>
      <c r="HN11" s="57">
        <v>239</v>
      </c>
      <c r="HO11" s="57">
        <v>231</v>
      </c>
      <c r="HP11" s="57">
        <v>1</v>
      </c>
      <c r="HQ11" s="57">
        <v>1</v>
      </c>
      <c r="HR11" s="57">
        <v>2</v>
      </c>
      <c r="HS11" s="57">
        <v>0</v>
      </c>
      <c r="HT11" s="57">
        <v>2</v>
      </c>
      <c r="HU11" s="57">
        <v>2</v>
      </c>
      <c r="HV11" s="57">
        <v>88</v>
      </c>
      <c r="HW11" s="57">
        <v>51</v>
      </c>
      <c r="HX11" s="57">
        <v>51</v>
      </c>
      <c r="HY11" s="57">
        <v>0</v>
      </c>
      <c r="HZ11" s="57">
        <v>37</v>
      </c>
      <c r="IA11" s="57">
        <v>3</v>
      </c>
      <c r="IB11" s="57">
        <v>0</v>
      </c>
      <c r="IC11" s="57">
        <v>0</v>
      </c>
      <c r="ID11" s="57">
        <v>0</v>
      </c>
      <c r="IE11" s="57">
        <v>0</v>
      </c>
      <c r="IF11" s="57">
        <v>0</v>
      </c>
      <c r="IG11" s="57">
        <v>34</v>
      </c>
      <c r="IH11" s="57">
        <v>8822</v>
      </c>
      <c r="II11" s="57">
        <v>7538</v>
      </c>
      <c r="IJ11" s="57">
        <v>6</v>
      </c>
      <c r="IK11" s="57">
        <v>32</v>
      </c>
      <c r="IL11" s="57">
        <v>80</v>
      </c>
      <c r="IM11" s="57">
        <v>133</v>
      </c>
      <c r="IN11" s="57">
        <v>180</v>
      </c>
      <c r="IO11" s="57">
        <v>853</v>
      </c>
    </row>
    <row r="12" spans="1:249">
      <c r="A12" s="48" t="s">
        <v>369</v>
      </c>
      <c r="B12" s="48" t="s">
        <v>308</v>
      </c>
      <c r="C12" s="48" t="s">
        <v>309</v>
      </c>
      <c r="D12" s="48">
        <v>1110401</v>
      </c>
      <c r="E12" s="49" t="s">
        <v>301</v>
      </c>
      <c r="F12" s="51">
        <v>2982</v>
      </c>
      <c r="G12" s="51">
        <v>2812</v>
      </c>
      <c r="H12" s="51">
        <v>15</v>
      </c>
      <c r="I12" s="51">
        <v>74</v>
      </c>
      <c r="J12" s="51">
        <v>81</v>
      </c>
      <c r="K12" s="51">
        <v>553</v>
      </c>
      <c r="L12" s="51">
        <v>526</v>
      </c>
      <c r="M12" s="51">
        <v>4</v>
      </c>
      <c r="N12" s="51">
        <v>5</v>
      </c>
      <c r="O12" s="51">
        <v>5</v>
      </c>
      <c r="P12" s="51">
        <v>10</v>
      </c>
      <c r="Q12" s="51">
        <v>0</v>
      </c>
      <c r="R12" s="51">
        <v>3</v>
      </c>
      <c r="S12" s="51">
        <v>3535</v>
      </c>
      <c r="T12" s="51">
        <v>3338</v>
      </c>
      <c r="U12" s="51">
        <v>4</v>
      </c>
      <c r="V12" s="51">
        <v>20</v>
      </c>
      <c r="W12" s="51">
        <v>79</v>
      </c>
      <c r="X12" s="51">
        <v>91</v>
      </c>
      <c r="Y12" s="51">
        <v>0</v>
      </c>
      <c r="Z12" s="51">
        <v>3</v>
      </c>
      <c r="AA12" s="51">
        <v>0</v>
      </c>
      <c r="AB12" s="51">
        <v>0</v>
      </c>
      <c r="AC12" s="51">
        <v>0</v>
      </c>
      <c r="AD12" s="51">
        <v>3321</v>
      </c>
      <c r="AE12" s="51">
        <v>2918</v>
      </c>
      <c r="AF12" s="51">
        <v>2755</v>
      </c>
      <c r="AG12" s="51">
        <v>14</v>
      </c>
      <c r="AH12" s="51">
        <v>71</v>
      </c>
      <c r="AI12" s="51">
        <v>78</v>
      </c>
      <c r="AJ12" s="51">
        <v>403</v>
      </c>
      <c r="AK12" s="51">
        <v>394</v>
      </c>
      <c r="AL12" s="51">
        <v>0</v>
      </c>
      <c r="AM12" s="51">
        <v>1</v>
      </c>
      <c r="AN12" s="51">
        <v>3</v>
      </c>
      <c r="AO12" s="51">
        <v>5</v>
      </c>
      <c r="AP12" s="51">
        <v>0</v>
      </c>
      <c r="AQ12" s="51">
        <v>0</v>
      </c>
      <c r="AR12" s="51">
        <v>2781</v>
      </c>
      <c r="AS12" s="51">
        <v>2451</v>
      </c>
      <c r="AT12" s="51">
        <v>2294</v>
      </c>
      <c r="AU12" s="51">
        <v>14</v>
      </c>
      <c r="AV12" s="51">
        <v>71</v>
      </c>
      <c r="AW12" s="51">
        <v>72</v>
      </c>
      <c r="AX12" s="51">
        <v>330</v>
      </c>
      <c r="AY12" s="51">
        <v>322</v>
      </c>
      <c r="AZ12" s="51">
        <v>0</v>
      </c>
      <c r="BA12" s="51">
        <v>1</v>
      </c>
      <c r="BB12" s="51">
        <v>3</v>
      </c>
      <c r="BC12" s="51">
        <v>4</v>
      </c>
      <c r="BD12" s="51">
        <v>0</v>
      </c>
      <c r="BE12" s="51">
        <v>0</v>
      </c>
      <c r="BF12" s="51">
        <v>0</v>
      </c>
      <c r="BG12" s="51">
        <v>0</v>
      </c>
      <c r="BH12" s="51">
        <v>0</v>
      </c>
      <c r="BI12" s="51">
        <v>0</v>
      </c>
      <c r="BJ12" s="51">
        <v>0</v>
      </c>
      <c r="BK12" s="51">
        <v>0</v>
      </c>
      <c r="BL12" s="51">
        <v>0</v>
      </c>
      <c r="BM12" s="51">
        <v>0</v>
      </c>
      <c r="BN12" s="51">
        <v>0</v>
      </c>
      <c r="BO12" s="51">
        <v>0</v>
      </c>
      <c r="BP12" s="51">
        <v>0</v>
      </c>
      <c r="BQ12" s="51">
        <v>0</v>
      </c>
      <c r="BR12" s="51">
        <v>0</v>
      </c>
      <c r="BS12" s="51">
        <v>0</v>
      </c>
      <c r="BT12" s="51">
        <v>0</v>
      </c>
      <c r="BU12" s="51">
        <v>0</v>
      </c>
      <c r="BV12" s="51">
        <v>0</v>
      </c>
      <c r="BW12" s="51">
        <v>0</v>
      </c>
      <c r="BX12" s="51">
        <v>0</v>
      </c>
      <c r="BY12" s="51">
        <v>0</v>
      </c>
      <c r="BZ12" s="51">
        <v>0</v>
      </c>
      <c r="CA12" s="51">
        <v>0</v>
      </c>
      <c r="CB12" s="51">
        <v>0</v>
      </c>
      <c r="CC12" s="51">
        <v>0</v>
      </c>
      <c r="CD12" s="51">
        <v>0</v>
      </c>
      <c r="CE12" s="51">
        <v>0</v>
      </c>
      <c r="CF12" s="51">
        <v>0</v>
      </c>
      <c r="CG12" s="51">
        <v>0</v>
      </c>
      <c r="CH12" s="51">
        <v>0</v>
      </c>
      <c r="CI12" s="51">
        <v>0</v>
      </c>
      <c r="CJ12" s="51">
        <v>0</v>
      </c>
      <c r="CK12" s="51">
        <v>0</v>
      </c>
      <c r="CL12" s="51">
        <v>0</v>
      </c>
      <c r="CM12" s="51">
        <v>0</v>
      </c>
      <c r="CN12" s="51">
        <v>0</v>
      </c>
      <c r="CO12" s="51">
        <v>0</v>
      </c>
      <c r="CP12" s="51">
        <v>0</v>
      </c>
      <c r="CQ12" s="51">
        <v>0</v>
      </c>
      <c r="CR12" s="51">
        <v>0</v>
      </c>
      <c r="CS12" s="51">
        <v>0</v>
      </c>
      <c r="CT12" s="51">
        <v>0</v>
      </c>
      <c r="CU12" s="51">
        <v>0</v>
      </c>
      <c r="CV12" s="51">
        <v>0</v>
      </c>
      <c r="CW12" s="51">
        <v>0</v>
      </c>
      <c r="CX12" s="51">
        <v>0</v>
      </c>
      <c r="CY12" s="51">
        <v>0</v>
      </c>
      <c r="CZ12" s="51">
        <v>0</v>
      </c>
      <c r="DA12" s="51">
        <v>0</v>
      </c>
      <c r="DB12" s="51">
        <v>0</v>
      </c>
      <c r="DC12" s="51">
        <v>0</v>
      </c>
      <c r="DD12" s="51">
        <v>0</v>
      </c>
      <c r="DE12" s="51">
        <v>0</v>
      </c>
      <c r="DF12" s="51">
        <v>0</v>
      </c>
      <c r="DG12" s="51">
        <v>0</v>
      </c>
      <c r="DH12" s="51">
        <v>0</v>
      </c>
      <c r="DI12" s="51">
        <v>0</v>
      </c>
      <c r="DJ12" s="51">
        <v>3081</v>
      </c>
      <c r="DK12" s="51">
        <v>2737</v>
      </c>
      <c r="DL12" s="51">
        <v>2681</v>
      </c>
      <c r="DM12" s="51">
        <v>1</v>
      </c>
      <c r="DN12" s="51">
        <v>6</v>
      </c>
      <c r="DO12" s="51">
        <v>49</v>
      </c>
      <c r="DP12" s="51">
        <v>344</v>
      </c>
      <c r="DQ12" s="51">
        <v>340</v>
      </c>
      <c r="DR12" s="51">
        <v>0</v>
      </c>
      <c r="DS12" s="51">
        <v>0</v>
      </c>
      <c r="DT12" s="51">
        <v>1</v>
      </c>
      <c r="DU12" s="51">
        <v>3</v>
      </c>
      <c r="DV12" s="51">
        <v>0</v>
      </c>
      <c r="DW12" s="51">
        <v>0</v>
      </c>
      <c r="DX12" s="51">
        <v>0</v>
      </c>
      <c r="DY12" s="51">
        <v>0</v>
      </c>
      <c r="DZ12" s="51">
        <v>0</v>
      </c>
      <c r="EA12" s="51">
        <v>0</v>
      </c>
      <c r="EB12" s="51">
        <v>0</v>
      </c>
      <c r="EC12" s="51">
        <v>0</v>
      </c>
      <c r="ED12" s="51">
        <v>0</v>
      </c>
      <c r="EE12" s="51">
        <v>0</v>
      </c>
      <c r="EF12" s="51">
        <v>0</v>
      </c>
      <c r="EG12" s="51">
        <v>0</v>
      </c>
      <c r="EH12" s="51">
        <v>0</v>
      </c>
      <c r="EI12" s="51">
        <v>0</v>
      </c>
      <c r="EJ12" s="51">
        <v>0</v>
      </c>
      <c r="EK12" s="51">
        <v>0</v>
      </c>
      <c r="EL12" s="51">
        <v>0</v>
      </c>
      <c r="EM12" s="51">
        <v>0</v>
      </c>
      <c r="EN12" s="51">
        <v>0</v>
      </c>
      <c r="EO12" s="51">
        <v>0</v>
      </c>
      <c r="EP12" s="51">
        <v>0</v>
      </c>
      <c r="EQ12" s="51">
        <v>0</v>
      </c>
      <c r="ER12" s="51">
        <v>0</v>
      </c>
      <c r="ES12" s="51">
        <v>0</v>
      </c>
      <c r="ET12" s="51">
        <v>0</v>
      </c>
      <c r="EU12" s="51">
        <v>0</v>
      </c>
      <c r="EV12" s="51">
        <v>0</v>
      </c>
      <c r="EW12" s="51">
        <v>0</v>
      </c>
      <c r="EX12" s="51">
        <v>0</v>
      </c>
      <c r="EY12" s="51">
        <v>0</v>
      </c>
      <c r="EZ12" s="51">
        <v>0</v>
      </c>
      <c r="FA12" s="51">
        <v>0</v>
      </c>
      <c r="FB12" s="51">
        <v>0</v>
      </c>
      <c r="FC12" s="51">
        <v>0</v>
      </c>
      <c r="FD12" s="51">
        <v>0</v>
      </c>
      <c r="FE12" s="51">
        <v>0</v>
      </c>
      <c r="FF12" s="51">
        <v>0</v>
      </c>
      <c r="FG12" s="51">
        <v>0</v>
      </c>
      <c r="FH12" s="51">
        <v>0</v>
      </c>
      <c r="FI12" s="51">
        <v>0</v>
      </c>
      <c r="FJ12" s="51">
        <v>54</v>
      </c>
      <c r="FK12" s="51">
        <v>25</v>
      </c>
      <c r="FL12" s="51">
        <v>3</v>
      </c>
      <c r="FM12" s="51">
        <v>10</v>
      </c>
      <c r="FN12" s="51">
        <v>8</v>
      </c>
      <c r="FO12" s="51">
        <v>6</v>
      </c>
      <c r="FP12" s="51">
        <v>0</v>
      </c>
      <c r="FQ12" s="51">
        <v>2</v>
      </c>
      <c r="FR12" s="51">
        <v>0</v>
      </c>
      <c r="FS12" s="51">
        <v>0</v>
      </c>
      <c r="FT12" s="51">
        <v>0</v>
      </c>
      <c r="FU12" s="51">
        <v>0</v>
      </c>
      <c r="FV12" s="51">
        <v>0</v>
      </c>
      <c r="FW12" s="51">
        <v>0</v>
      </c>
      <c r="FX12" s="51">
        <v>0</v>
      </c>
      <c r="FY12" s="51">
        <v>0</v>
      </c>
      <c r="FZ12" s="51">
        <v>0</v>
      </c>
      <c r="GA12" s="51">
        <v>0</v>
      </c>
      <c r="GB12" s="51">
        <v>0</v>
      </c>
      <c r="GC12" s="51">
        <v>0</v>
      </c>
      <c r="GD12" s="51">
        <v>0</v>
      </c>
      <c r="GE12" s="51">
        <v>0</v>
      </c>
      <c r="GF12" s="51">
        <v>0</v>
      </c>
      <c r="GG12" s="51">
        <v>0</v>
      </c>
      <c r="GH12" s="51">
        <v>0</v>
      </c>
      <c r="GI12" s="51">
        <v>0</v>
      </c>
      <c r="GJ12" s="51">
        <v>0</v>
      </c>
      <c r="GK12" s="51">
        <v>0</v>
      </c>
      <c r="GL12" s="51">
        <v>0</v>
      </c>
      <c r="GM12" s="51">
        <v>0</v>
      </c>
      <c r="GN12" s="51">
        <v>0</v>
      </c>
      <c r="GO12" s="51">
        <v>0</v>
      </c>
      <c r="GP12" s="51">
        <v>200</v>
      </c>
      <c r="GQ12" s="51">
        <v>65</v>
      </c>
      <c r="GR12" s="51">
        <v>1</v>
      </c>
      <c r="GS12" s="51">
        <v>10</v>
      </c>
      <c r="GT12" s="51">
        <v>58</v>
      </c>
      <c r="GU12" s="51">
        <v>63</v>
      </c>
      <c r="GV12" s="51">
        <v>0</v>
      </c>
      <c r="GW12" s="51">
        <v>3</v>
      </c>
      <c r="GX12" s="51">
        <v>0</v>
      </c>
      <c r="GY12" s="51">
        <v>0</v>
      </c>
      <c r="GZ12" s="51">
        <v>0</v>
      </c>
      <c r="HA12" s="51">
        <v>0</v>
      </c>
      <c r="HB12" s="51">
        <v>0</v>
      </c>
      <c r="HC12" s="51">
        <v>0</v>
      </c>
      <c r="HD12" s="51">
        <v>0</v>
      </c>
      <c r="HE12" s="51">
        <v>0</v>
      </c>
      <c r="HF12" s="51">
        <v>0</v>
      </c>
      <c r="HG12" s="51">
        <v>0</v>
      </c>
      <c r="HH12" s="51">
        <v>0</v>
      </c>
      <c r="HI12" s="51">
        <v>0</v>
      </c>
      <c r="HJ12" s="51">
        <v>0</v>
      </c>
      <c r="HK12" s="51">
        <v>0</v>
      </c>
      <c r="HL12" s="51">
        <v>0</v>
      </c>
      <c r="HM12" s="51">
        <v>0</v>
      </c>
      <c r="HN12" s="51">
        <v>69</v>
      </c>
      <c r="HO12" s="51">
        <v>60</v>
      </c>
      <c r="HP12" s="51">
        <v>4</v>
      </c>
      <c r="HQ12" s="51">
        <v>2</v>
      </c>
      <c r="HR12" s="51">
        <v>2</v>
      </c>
      <c r="HS12" s="51">
        <v>1</v>
      </c>
      <c r="HT12" s="51">
        <v>0</v>
      </c>
      <c r="HU12" s="51">
        <v>0</v>
      </c>
      <c r="HV12" s="51">
        <v>14</v>
      </c>
      <c r="HW12" s="51">
        <v>0</v>
      </c>
      <c r="HX12" s="51">
        <v>0</v>
      </c>
      <c r="HY12" s="51">
        <v>0</v>
      </c>
      <c r="HZ12" s="51">
        <v>14</v>
      </c>
      <c r="IA12" s="51">
        <v>13</v>
      </c>
      <c r="IB12" s="51">
        <v>0</v>
      </c>
      <c r="IC12" s="51">
        <v>0</v>
      </c>
      <c r="ID12" s="51">
        <v>0</v>
      </c>
      <c r="IE12" s="51">
        <v>1</v>
      </c>
      <c r="IF12" s="51">
        <v>0</v>
      </c>
      <c r="IG12" s="51">
        <v>0</v>
      </c>
      <c r="IH12" s="51">
        <v>3355</v>
      </c>
      <c r="II12" s="51">
        <v>3161</v>
      </c>
      <c r="IJ12" s="51">
        <v>4</v>
      </c>
      <c r="IK12" s="51">
        <v>20</v>
      </c>
      <c r="IL12" s="51">
        <v>78</v>
      </c>
      <c r="IM12" s="51">
        <v>89</v>
      </c>
      <c r="IN12" s="51">
        <v>0</v>
      </c>
      <c r="IO12" s="51">
        <v>3</v>
      </c>
    </row>
    <row r="13" spans="1:249">
      <c r="A13" s="54" t="s">
        <v>370</v>
      </c>
      <c r="B13" s="54" t="s">
        <v>310</v>
      </c>
      <c r="C13" s="54" t="s">
        <v>311</v>
      </c>
      <c r="D13" s="54">
        <v>1110415</v>
      </c>
      <c r="E13" s="55" t="s">
        <v>301</v>
      </c>
      <c r="F13" s="57">
        <v>2013</v>
      </c>
      <c r="G13" s="57">
        <v>1922</v>
      </c>
      <c r="H13" s="57">
        <v>10</v>
      </c>
      <c r="I13" s="57">
        <v>35</v>
      </c>
      <c r="J13" s="57">
        <v>46</v>
      </c>
      <c r="K13" s="57">
        <v>855</v>
      </c>
      <c r="L13" s="57">
        <v>442</v>
      </c>
      <c r="M13" s="57">
        <v>3</v>
      </c>
      <c r="N13" s="57">
        <v>6</v>
      </c>
      <c r="O13" s="57">
        <v>10</v>
      </c>
      <c r="P13" s="57">
        <v>12</v>
      </c>
      <c r="Q13" s="57">
        <v>52</v>
      </c>
      <c r="R13" s="57">
        <v>329</v>
      </c>
      <c r="S13" s="57">
        <v>2868</v>
      </c>
      <c r="T13" s="57">
        <v>2364</v>
      </c>
      <c r="U13" s="57">
        <v>3</v>
      </c>
      <c r="V13" s="57">
        <v>16</v>
      </c>
      <c r="W13" s="57">
        <v>45</v>
      </c>
      <c r="X13" s="57">
        <v>58</v>
      </c>
      <c r="Y13" s="57">
        <v>52</v>
      </c>
      <c r="Z13" s="57">
        <v>329</v>
      </c>
      <c r="AA13" s="57">
        <v>143</v>
      </c>
      <c r="AB13" s="57">
        <v>143</v>
      </c>
      <c r="AC13" s="57">
        <v>0</v>
      </c>
      <c r="AD13" s="57">
        <v>2389</v>
      </c>
      <c r="AE13" s="57">
        <v>1960</v>
      </c>
      <c r="AF13" s="57">
        <v>1873</v>
      </c>
      <c r="AG13" s="57">
        <v>9</v>
      </c>
      <c r="AH13" s="57">
        <v>34</v>
      </c>
      <c r="AI13" s="57">
        <v>44</v>
      </c>
      <c r="AJ13" s="57">
        <v>429</v>
      </c>
      <c r="AK13" s="57">
        <v>226</v>
      </c>
      <c r="AL13" s="57">
        <v>0</v>
      </c>
      <c r="AM13" s="57">
        <v>1</v>
      </c>
      <c r="AN13" s="57">
        <v>5</v>
      </c>
      <c r="AO13" s="57">
        <v>6</v>
      </c>
      <c r="AP13" s="57">
        <v>6</v>
      </c>
      <c r="AQ13" s="57">
        <v>184</v>
      </c>
      <c r="AR13" s="57">
        <v>2156</v>
      </c>
      <c r="AS13" s="57">
        <v>1763</v>
      </c>
      <c r="AT13" s="57">
        <v>1679</v>
      </c>
      <c r="AU13" s="57">
        <v>9</v>
      </c>
      <c r="AV13" s="57">
        <v>34</v>
      </c>
      <c r="AW13" s="57">
        <v>41</v>
      </c>
      <c r="AX13" s="57">
        <v>393</v>
      </c>
      <c r="AY13" s="57">
        <v>202</v>
      </c>
      <c r="AZ13" s="57">
        <v>0</v>
      </c>
      <c r="BA13" s="57">
        <v>1</v>
      </c>
      <c r="BB13" s="57">
        <v>4</v>
      </c>
      <c r="BC13" s="57">
        <v>5</v>
      </c>
      <c r="BD13" s="57">
        <v>6</v>
      </c>
      <c r="BE13" s="57">
        <v>174</v>
      </c>
      <c r="BF13" s="57">
        <v>1</v>
      </c>
      <c r="BG13" s="57">
        <v>1</v>
      </c>
      <c r="BH13" s="57">
        <v>1</v>
      </c>
      <c r="BI13" s="57">
        <v>0</v>
      </c>
      <c r="BJ13" s="57">
        <v>0</v>
      </c>
      <c r="BK13" s="57">
        <v>0</v>
      </c>
      <c r="BL13" s="57">
        <v>0</v>
      </c>
      <c r="BM13" s="57">
        <v>0</v>
      </c>
      <c r="BN13" s="57">
        <v>0</v>
      </c>
      <c r="BO13" s="57">
        <v>0</v>
      </c>
      <c r="BP13" s="57">
        <v>0</v>
      </c>
      <c r="BQ13" s="57">
        <v>0</v>
      </c>
      <c r="BR13" s="57">
        <v>0</v>
      </c>
      <c r="BS13" s="57">
        <v>0</v>
      </c>
      <c r="BT13" s="57">
        <v>0</v>
      </c>
      <c r="BU13" s="57">
        <v>0</v>
      </c>
      <c r="BV13" s="57">
        <v>0</v>
      </c>
      <c r="BW13" s="57">
        <v>0</v>
      </c>
      <c r="BX13" s="57">
        <v>0</v>
      </c>
      <c r="BY13" s="57">
        <v>0</v>
      </c>
      <c r="BZ13" s="57">
        <v>0</v>
      </c>
      <c r="CA13" s="57">
        <v>0</v>
      </c>
      <c r="CB13" s="57">
        <v>0</v>
      </c>
      <c r="CC13" s="57">
        <v>0</v>
      </c>
      <c r="CD13" s="57">
        <v>0</v>
      </c>
      <c r="CE13" s="57">
        <v>0</v>
      </c>
      <c r="CF13" s="57">
        <v>0</v>
      </c>
      <c r="CG13" s="57">
        <v>0</v>
      </c>
      <c r="CH13" s="57">
        <v>0</v>
      </c>
      <c r="CI13" s="57">
        <v>0</v>
      </c>
      <c r="CJ13" s="57">
        <v>0</v>
      </c>
      <c r="CK13" s="57">
        <v>0</v>
      </c>
      <c r="CL13" s="57">
        <v>0</v>
      </c>
      <c r="CM13" s="57">
        <v>0</v>
      </c>
      <c r="CN13" s="57">
        <v>0</v>
      </c>
      <c r="CO13" s="57">
        <v>0</v>
      </c>
      <c r="CP13" s="57">
        <v>0</v>
      </c>
      <c r="CQ13" s="57">
        <v>0</v>
      </c>
      <c r="CR13" s="57">
        <v>0</v>
      </c>
      <c r="CS13" s="57">
        <v>0</v>
      </c>
      <c r="CT13" s="57">
        <v>0</v>
      </c>
      <c r="CU13" s="57">
        <v>0</v>
      </c>
      <c r="CV13" s="57">
        <v>0</v>
      </c>
      <c r="CW13" s="57">
        <v>0</v>
      </c>
      <c r="CX13" s="57">
        <v>0</v>
      </c>
      <c r="CY13" s="57">
        <v>0</v>
      </c>
      <c r="CZ13" s="57">
        <v>0</v>
      </c>
      <c r="DA13" s="57">
        <v>0</v>
      </c>
      <c r="DB13" s="57">
        <v>0</v>
      </c>
      <c r="DC13" s="57">
        <v>0</v>
      </c>
      <c r="DD13" s="57">
        <v>0</v>
      </c>
      <c r="DE13" s="57">
        <v>0</v>
      </c>
      <c r="DF13" s="57">
        <v>0</v>
      </c>
      <c r="DG13" s="57">
        <v>0</v>
      </c>
      <c r="DH13" s="57">
        <v>0</v>
      </c>
      <c r="DI13" s="57">
        <v>0</v>
      </c>
      <c r="DJ13" s="57">
        <v>2121</v>
      </c>
      <c r="DK13" s="57">
        <v>1858</v>
      </c>
      <c r="DL13" s="57">
        <v>1799</v>
      </c>
      <c r="DM13" s="57">
        <v>1</v>
      </c>
      <c r="DN13" s="57">
        <v>16</v>
      </c>
      <c r="DO13" s="57">
        <v>42</v>
      </c>
      <c r="DP13" s="57">
        <v>263</v>
      </c>
      <c r="DQ13" s="57">
        <v>123</v>
      </c>
      <c r="DR13" s="57">
        <v>0</v>
      </c>
      <c r="DS13" s="57">
        <v>0</v>
      </c>
      <c r="DT13" s="57">
        <v>1</v>
      </c>
      <c r="DU13" s="57">
        <v>3</v>
      </c>
      <c r="DV13" s="57">
        <v>2</v>
      </c>
      <c r="DW13" s="57">
        <v>134</v>
      </c>
      <c r="DX13" s="57">
        <v>14</v>
      </c>
      <c r="DY13" s="57">
        <v>13</v>
      </c>
      <c r="DZ13" s="57">
        <v>13</v>
      </c>
      <c r="EA13" s="57">
        <v>0</v>
      </c>
      <c r="EB13" s="57">
        <v>0</v>
      </c>
      <c r="EC13" s="57">
        <v>0</v>
      </c>
      <c r="ED13" s="57">
        <v>1</v>
      </c>
      <c r="EE13" s="57">
        <v>0</v>
      </c>
      <c r="EF13" s="57">
        <v>0</v>
      </c>
      <c r="EG13" s="57">
        <v>0</v>
      </c>
      <c r="EH13" s="57">
        <v>0</v>
      </c>
      <c r="EI13" s="57">
        <v>0</v>
      </c>
      <c r="EJ13" s="57">
        <v>0</v>
      </c>
      <c r="EK13" s="57">
        <v>1</v>
      </c>
      <c r="EL13" s="57">
        <v>0</v>
      </c>
      <c r="EM13" s="57">
        <v>0</v>
      </c>
      <c r="EN13" s="57">
        <v>0</v>
      </c>
      <c r="EO13" s="57">
        <v>0</v>
      </c>
      <c r="EP13" s="57">
        <v>0</v>
      </c>
      <c r="EQ13" s="57">
        <v>0</v>
      </c>
      <c r="ER13" s="57">
        <v>0</v>
      </c>
      <c r="ES13" s="57">
        <v>0</v>
      </c>
      <c r="ET13" s="57">
        <v>0</v>
      </c>
      <c r="EU13" s="57">
        <v>0</v>
      </c>
      <c r="EV13" s="57">
        <v>0</v>
      </c>
      <c r="EW13" s="57">
        <v>0</v>
      </c>
      <c r="EX13" s="57">
        <v>0</v>
      </c>
      <c r="EY13" s="57">
        <v>0</v>
      </c>
      <c r="EZ13" s="57">
        <v>0</v>
      </c>
      <c r="FA13" s="57">
        <v>0</v>
      </c>
      <c r="FB13" s="57">
        <v>0</v>
      </c>
      <c r="FC13" s="57">
        <v>0</v>
      </c>
      <c r="FD13" s="57">
        <v>0</v>
      </c>
      <c r="FE13" s="57">
        <v>0</v>
      </c>
      <c r="FF13" s="57">
        <v>0</v>
      </c>
      <c r="FG13" s="57">
        <v>0</v>
      </c>
      <c r="FH13" s="57">
        <v>0</v>
      </c>
      <c r="FI13" s="57">
        <v>0</v>
      </c>
      <c r="FJ13" s="57">
        <v>25</v>
      </c>
      <c r="FK13" s="57">
        <v>15</v>
      </c>
      <c r="FL13" s="57">
        <v>1</v>
      </c>
      <c r="FM13" s="57">
        <v>4</v>
      </c>
      <c r="FN13" s="57">
        <v>3</v>
      </c>
      <c r="FO13" s="57">
        <v>1</v>
      </c>
      <c r="FP13" s="57">
        <v>0</v>
      </c>
      <c r="FQ13" s="57">
        <v>1</v>
      </c>
      <c r="FR13" s="57">
        <v>0</v>
      </c>
      <c r="FS13" s="57">
        <v>0</v>
      </c>
      <c r="FT13" s="57">
        <v>0</v>
      </c>
      <c r="FU13" s="57">
        <v>0</v>
      </c>
      <c r="FV13" s="57">
        <v>0</v>
      </c>
      <c r="FW13" s="57">
        <v>0</v>
      </c>
      <c r="FX13" s="57">
        <v>0</v>
      </c>
      <c r="FY13" s="57">
        <v>0</v>
      </c>
      <c r="FZ13" s="57">
        <v>0</v>
      </c>
      <c r="GA13" s="57">
        <v>0</v>
      </c>
      <c r="GB13" s="57">
        <v>0</v>
      </c>
      <c r="GC13" s="57">
        <v>0</v>
      </c>
      <c r="GD13" s="57">
        <v>0</v>
      </c>
      <c r="GE13" s="57">
        <v>0</v>
      </c>
      <c r="GF13" s="57">
        <v>0</v>
      </c>
      <c r="GG13" s="57">
        <v>0</v>
      </c>
      <c r="GH13" s="57">
        <v>41</v>
      </c>
      <c r="GI13" s="57">
        <v>37</v>
      </c>
      <c r="GJ13" s="57">
        <v>0</v>
      </c>
      <c r="GK13" s="57">
        <v>0</v>
      </c>
      <c r="GL13" s="57">
        <v>1</v>
      </c>
      <c r="GM13" s="57">
        <v>0</v>
      </c>
      <c r="GN13" s="57">
        <v>0</v>
      </c>
      <c r="GO13" s="57">
        <v>3</v>
      </c>
      <c r="GP13" s="57">
        <v>0</v>
      </c>
      <c r="GQ13" s="57">
        <v>0</v>
      </c>
      <c r="GR13" s="57">
        <v>0</v>
      </c>
      <c r="GS13" s="57">
        <v>0</v>
      </c>
      <c r="GT13" s="57">
        <v>0</v>
      </c>
      <c r="GU13" s="57">
        <v>0</v>
      </c>
      <c r="GV13" s="57">
        <v>0</v>
      </c>
      <c r="GW13" s="57">
        <v>0</v>
      </c>
      <c r="GX13" s="57">
        <v>83</v>
      </c>
      <c r="GY13" s="57">
        <v>42</v>
      </c>
      <c r="GZ13" s="57">
        <v>0</v>
      </c>
      <c r="HA13" s="57">
        <v>0</v>
      </c>
      <c r="HB13" s="57">
        <v>2</v>
      </c>
      <c r="HC13" s="57">
        <v>33</v>
      </c>
      <c r="HD13" s="57">
        <v>3</v>
      </c>
      <c r="HE13" s="57">
        <v>3</v>
      </c>
      <c r="HF13" s="57">
        <v>213</v>
      </c>
      <c r="HG13" s="57">
        <v>2</v>
      </c>
      <c r="HH13" s="57">
        <v>0</v>
      </c>
      <c r="HI13" s="57">
        <v>0</v>
      </c>
      <c r="HJ13" s="57">
        <v>0</v>
      </c>
      <c r="HK13" s="57">
        <v>0</v>
      </c>
      <c r="HL13" s="57">
        <v>47</v>
      </c>
      <c r="HM13" s="57">
        <v>164</v>
      </c>
      <c r="HN13" s="57">
        <v>0</v>
      </c>
      <c r="HO13" s="57">
        <v>0</v>
      </c>
      <c r="HP13" s="57">
        <v>0</v>
      </c>
      <c r="HQ13" s="57">
        <v>0</v>
      </c>
      <c r="HR13" s="57">
        <v>0</v>
      </c>
      <c r="HS13" s="57">
        <v>0</v>
      </c>
      <c r="HT13" s="57">
        <v>0</v>
      </c>
      <c r="HU13" s="57">
        <v>0</v>
      </c>
      <c r="HV13" s="57">
        <v>47</v>
      </c>
      <c r="HW13" s="57">
        <v>14</v>
      </c>
      <c r="HX13" s="57">
        <v>14</v>
      </c>
      <c r="HY13" s="57">
        <v>0</v>
      </c>
      <c r="HZ13" s="57">
        <v>33</v>
      </c>
      <c r="IA13" s="57">
        <v>27</v>
      </c>
      <c r="IB13" s="57">
        <v>0</v>
      </c>
      <c r="IC13" s="57">
        <v>0</v>
      </c>
      <c r="ID13" s="57">
        <v>0</v>
      </c>
      <c r="IE13" s="57">
        <v>0</v>
      </c>
      <c r="IF13" s="57">
        <v>0</v>
      </c>
      <c r="IG13" s="57">
        <v>6</v>
      </c>
      <c r="IH13" s="57">
        <v>2627</v>
      </c>
      <c r="II13" s="57">
        <v>2151</v>
      </c>
      <c r="IJ13" s="57">
        <v>1</v>
      </c>
      <c r="IK13" s="57">
        <v>11</v>
      </c>
      <c r="IL13" s="57">
        <v>40</v>
      </c>
      <c r="IM13" s="57">
        <v>56</v>
      </c>
      <c r="IN13" s="57">
        <v>52</v>
      </c>
      <c r="IO13" s="57">
        <v>315</v>
      </c>
    </row>
    <row r="14" spans="1:249">
      <c r="A14" s="48" t="s">
        <v>371</v>
      </c>
      <c r="B14" s="48" t="s">
        <v>312</v>
      </c>
      <c r="C14" s="48" t="s">
        <v>313</v>
      </c>
      <c r="D14" s="48">
        <v>1110412</v>
      </c>
      <c r="E14" s="49" t="s">
        <v>301</v>
      </c>
      <c r="F14" s="51">
        <v>1734</v>
      </c>
      <c r="G14" s="51">
        <v>1644</v>
      </c>
      <c r="H14" s="51">
        <v>7</v>
      </c>
      <c r="I14" s="51">
        <v>35</v>
      </c>
      <c r="J14" s="51">
        <v>48</v>
      </c>
      <c r="K14" s="51">
        <v>597</v>
      </c>
      <c r="L14" s="51">
        <v>323</v>
      </c>
      <c r="M14" s="51">
        <v>3</v>
      </c>
      <c r="N14" s="51">
        <v>2</v>
      </c>
      <c r="O14" s="51">
        <v>2</v>
      </c>
      <c r="P14" s="51">
        <v>15</v>
      </c>
      <c r="Q14" s="51">
        <v>50</v>
      </c>
      <c r="R14" s="51">
        <v>202</v>
      </c>
      <c r="S14" s="51">
        <v>2331</v>
      </c>
      <c r="T14" s="51">
        <v>1967</v>
      </c>
      <c r="U14" s="51">
        <v>3</v>
      </c>
      <c r="V14" s="51">
        <v>9</v>
      </c>
      <c r="W14" s="51">
        <v>37</v>
      </c>
      <c r="X14" s="51">
        <v>63</v>
      </c>
      <c r="Y14" s="51">
        <v>50</v>
      </c>
      <c r="Z14" s="51">
        <v>202</v>
      </c>
      <c r="AA14" s="51">
        <v>102</v>
      </c>
      <c r="AB14" s="51">
        <v>102</v>
      </c>
      <c r="AC14" s="51">
        <v>0</v>
      </c>
      <c r="AD14" s="51">
        <v>1930</v>
      </c>
      <c r="AE14" s="51">
        <v>1660</v>
      </c>
      <c r="AF14" s="51">
        <v>1575</v>
      </c>
      <c r="AG14" s="51">
        <v>7</v>
      </c>
      <c r="AH14" s="51">
        <v>32</v>
      </c>
      <c r="AI14" s="51">
        <v>46</v>
      </c>
      <c r="AJ14" s="51">
        <v>270</v>
      </c>
      <c r="AK14" s="51">
        <v>152</v>
      </c>
      <c r="AL14" s="51">
        <v>0</v>
      </c>
      <c r="AM14" s="51">
        <v>0</v>
      </c>
      <c r="AN14" s="51">
        <v>1</v>
      </c>
      <c r="AO14" s="51">
        <v>8</v>
      </c>
      <c r="AP14" s="51">
        <v>9</v>
      </c>
      <c r="AQ14" s="51">
        <v>100</v>
      </c>
      <c r="AR14" s="51">
        <v>1777</v>
      </c>
      <c r="AS14" s="51">
        <v>1529</v>
      </c>
      <c r="AT14" s="51">
        <v>1447</v>
      </c>
      <c r="AU14" s="51">
        <v>7</v>
      </c>
      <c r="AV14" s="51">
        <v>32</v>
      </c>
      <c r="AW14" s="51">
        <v>43</v>
      </c>
      <c r="AX14" s="51">
        <v>248</v>
      </c>
      <c r="AY14" s="51">
        <v>139</v>
      </c>
      <c r="AZ14" s="51">
        <v>0</v>
      </c>
      <c r="BA14" s="51">
        <v>0</v>
      </c>
      <c r="BB14" s="51">
        <v>1</v>
      </c>
      <c r="BC14" s="51">
        <v>8</v>
      </c>
      <c r="BD14" s="51">
        <v>8</v>
      </c>
      <c r="BE14" s="51">
        <v>92</v>
      </c>
      <c r="BF14" s="51">
        <v>0</v>
      </c>
      <c r="BG14" s="51">
        <v>0</v>
      </c>
      <c r="BH14" s="51">
        <v>0</v>
      </c>
      <c r="BI14" s="51">
        <v>0</v>
      </c>
      <c r="BJ14" s="51">
        <v>0</v>
      </c>
      <c r="BK14" s="51">
        <v>0</v>
      </c>
      <c r="BL14" s="51">
        <v>0</v>
      </c>
      <c r="BM14" s="51">
        <v>0</v>
      </c>
      <c r="BN14" s="51">
        <v>0</v>
      </c>
      <c r="BO14" s="51">
        <v>0</v>
      </c>
      <c r="BP14" s="51">
        <v>0</v>
      </c>
      <c r="BQ14" s="51">
        <v>0</v>
      </c>
      <c r="BR14" s="51">
        <v>0</v>
      </c>
      <c r="BS14" s="51">
        <v>0</v>
      </c>
      <c r="BT14" s="51">
        <v>0</v>
      </c>
      <c r="BU14" s="51">
        <v>0</v>
      </c>
      <c r="BV14" s="51">
        <v>0</v>
      </c>
      <c r="BW14" s="51">
        <v>0</v>
      </c>
      <c r="BX14" s="51">
        <v>0</v>
      </c>
      <c r="BY14" s="51">
        <v>0</v>
      </c>
      <c r="BZ14" s="51">
        <v>0</v>
      </c>
      <c r="CA14" s="51">
        <v>0</v>
      </c>
      <c r="CB14" s="51">
        <v>0</v>
      </c>
      <c r="CC14" s="51">
        <v>0</v>
      </c>
      <c r="CD14" s="51">
        <v>0</v>
      </c>
      <c r="CE14" s="51">
        <v>0</v>
      </c>
      <c r="CF14" s="51">
        <v>0</v>
      </c>
      <c r="CG14" s="51">
        <v>0</v>
      </c>
      <c r="CH14" s="51">
        <v>0</v>
      </c>
      <c r="CI14" s="51">
        <v>0</v>
      </c>
      <c r="CJ14" s="51">
        <v>0</v>
      </c>
      <c r="CK14" s="51">
        <v>0</v>
      </c>
      <c r="CL14" s="51">
        <v>0</v>
      </c>
      <c r="CM14" s="51">
        <v>0</v>
      </c>
      <c r="CN14" s="51">
        <v>0</v>
      </c>
      <c r="CO14" s="51">
        <v>0</v>
      </c>
      <c r="CP14" s="51">
        <v>0</v>
      </c>
      <c r="CQ14" s="51">
        <v>0</v>
      </c>
      <c r="CR14" s="51">
        <v>0</v>
      </c>
      <c r="CS14" s="51">
        <v>0</v>
      </c>
      <c r="CT14" s="51">
        <v>0</v>
      </c>
      <c r="CU14" s="51">
        <v>0</v>
      </c>
      <c r="CV14" s="51">
        <v>0</v>
      </c>
      <c r="CW14" s="51">
        <v>0</v>
      </c>
      <c r="CX14" s="51">
        <v>0</v>
      </c>
      <c r="CY14" s="51">
        <v>0</v>
      </c>
      <c r="CZ14" s="51">
        <v>0</v>
      </c>
      <c r="DA14" s="51">
        <v>0</v>
      </c>
      <c r="DB14" s="51">
        <v>0</v>
      </c>
      <c r="DC14" s="51">
        <v>0</v>
      </c>
      <c r="DD14" s="51">
        <v>0</v>
      </c>
      <c r="DE14" s="51">
        <v>0</v>
      </c>
      <c r="DF14" s="51">
        <v>0</v>
      </c>
      <c r="DG14" s="51">
        <v>0</v>
      </c>
      <c r="DH14" s="51">
        <v>0</v>
      </c>
      <c r="DI14" s="51">
        <v>0</v>
      </c>
      <c r="DJ14" s="51">
        <v>1545</v>
      </c>
      <c r="DK14" s="51">
        <v>1398</v>
      </c>
      <c r="DL14" s="51">
        <v>1359</v>
      </c>
      <c r="DM14" s="51">
        <v>1</v>
      </c>
      <c r="DN14" s="51">
        <v>3</v>
      </c>
      <c r="DO14" s="51">
        <v>35</v>
      </c>
      <c r="DP14" s="51">
        <v>147</v>
      </c>
      <c r="DQ14" s="51">
        <v>78</v>
      </c>
      <c r="DR14" s="51">
        <v>0</v>
      </c>
      <c r="DS14" s="51">
        <v>0</v>
      </c>
      <c r="DT14" s="51">
        <v>0</v>
      </c>
      <c r="DU14" s="51">
        <v>1</v>
      </c>
      <c r="DV14" s="51">
        <v>6</v>
      </c>
      <c r="DW14" s="51">
        <v>62</v>
      </c>
      <c r="DX14" s="51">
        <v>37</v>
      </c>
      <c r="DY14" s="51">
        <v>36</v>
      </c>
      <c r="DZ14" s="51">
        <v>36</v>
      </c>
      <c r="EA14" s="51">
        <v>0</v>
      </c>
      <c r="EB14" s="51">
        <v>0</v>
      </c>
      <c r="EC14" s="51">
        <v>0</v>
      </c>
      <c r="ED14" s="51">
        <v>1</v>
      </c>
      <c r="EE14" s="51">
        <v>1</v>
      </c>
      <c r="EF14" s="51">
        <v>0</v>
      </c>
      <c r="EG14" s="51">
        <v>0</v>
      </c>
      <c r="EH14" s="51">
        <v>0</v>
      </c>
      <c r="EI14" s="51">
        <v>0</v>
      </c>
      <c r="EJ14" s="51">
        <v>0</v>
      </c>
      <c r="EK14" s="51">
        <v>0</v>
      </c>
      <c r="EL14" s="51">
        <v>0</v>
      </c>
      <c r="EM14" s="51">
        <v>0</v>
      </c>
      <c r="EN14" s="51">
        <v>0</v>
      </c>
      <c r="EO14" s="51">
        <v>0</v>
      </c>
      <c r="EP14" s="51">
        <v>0</v>
      </c>
      <c r="EQ14" s="51">
        <v>0</v>
      </c>
      <c r="ER14" s="51">
        <v>0</v>
      </c>
      <c r="ES14" s="51">
        <v>0</v>
      </c>
      <c r="ET14" s="51">
        <v>0</v>
      </c>
      <c r="EU14" s="51">
        <v>0</v>
      </c>
      <c r="EV14" s="51">
        <v>0</v>
      </c>
      <c r="EW14" s="51">
        <v>0</v>
      </c>
      <c r="EX14" s="51">
        <v>0</v>
      </c>
      <c r="EY14" s="51">
        <v>0</v>
      </c>
      <c r="EZ14" s="51">
        <v>0</v>
      </c>
      <c r="FA14" s="51">
        <v>0</v>
      </c>
      <c r="FB14" s="51">
        <v>0</v>
      </c>
      <c r="FC14" s="51">
        <v>0</v>
      </c>
      <c r="FD14" s="51">
        <v>0</v>
      </c>
      <c r="FE14" s="51">
        <v>0</v>
      </c>
      <c r="FF14" s="51">
        <v>0</v>
      </c>
      <c r="FG14" s="51">
        <v>0</v>
      </c>
      <c r="FH14" s="51">
        <v>0</v>
      </c>
      <c r="FI14" s="51">
        <v>0</v>
      </c>
      <c r="FJ14" s="51">
        <v>7</v>
      </c>
      <c r="FK14" s="51">
        <v>1</v>
      </c>
      <c r="FL14" s="51">
        <v>1</v>
      </c>
      <c r="FM14" s="51">
        <v>0</v>
      </c>
      <c r="FN14" s="51">
        <v>3</v>
      </c>
      <c r="FO14" s="51">
        <v>1</v>
      </c>
      <c r="FP14" s="51">
        <v>0</v>
      </c>
      <c r="FQ14" s="51">
        <v>1</v>
      </c>
      <c r="FR14" s="51">
        <v>0</v>
      </c>
      <c r="FS14" s="51">
        <v>0</v>
      </c>
      <c r="FT14" s="51">
        <v>0</v>
      </c>
      <c r="FU14" s="51">
        <v>0</v>
      </c>
      <c r="FV14" s="51">
        <v>0</v>
      </c>
      <c r="FW14" s="51">
        <v>0</v>
      </c>
      <c r="FX14" s="51">
        <v>0</v>
      </c>
      <c r="FY14" s="51">
        <v>0</v>
      </c>
      <c r="FZ14" s="51">
        <v>0</v>
      </c>
      <c r="GA14" s="51">
        <v>0</v>
      </c>
      <c r="GB14" s="51">
        <v>0</v>
      </c>
      <c r="GC14" s="51">
        <v>0</v>
      </c>
      <c r="GD14" s="51">
        <v>0</v>
      </c>
      <c r="GE14" s="51">
        <v>0</v>
      </c>
      <c r="GF14" s="51">
        <v>0</v>
      </c>
      <c r="GG14" s="51">
        <v>0</v>
      </c>
      <c r="GH14" s="51">
        <v>19</v>
      </c>
      <c r="GI14" s="51">
        <v>19</v>
      </c>
      <c r="GJ14" s="51">
        <v>0</v>
      </c>
      <c r="GK14" s="51">
        <v>0</v>
      </c>
      <c r="GL14" s="51">
        <v>0</v>
      </c>
      <c r="GM14" s="51">
        <v>0</v>
      </c>
      <c r="GN14" s="51">
        <v>0</v>
      </c>
      <c r="GO14" s="51">
        <v>0</v>
      </c>
      <c r="GP14" s="51">
        <v>0</v>
      </c>
      <c r="GQ14" s="51">
        <v>0</v>
      </c>
      <c r="GR14" s="51">
        <v>0</v>
      </c>
      <c r="GS14" s="51">
        <v>0</v>
      </c>
      <c r="GT14" s="51">
        <v>0</v>
      </c>
      <c r="GU14" s="51">
        <v>0</v>
      </c>
      <c r="GV14" s="51">
        <v>0</v>
      </c>
      <c r="GW14" s="51">
        <v>0</v>
      </c>
      <c r="GX14" s="51">
        <v>0</v>
      </c>
      <c r="GY14" s="51">
        <v>0</v>
      </c>
      <c r="GZ14" s="51">
        <v>0</v>
      </c>
      <c r="HA14" s="51">
        <v>0</v>
      </c>
      <c r="HB14" s="51">
        <v>0</v>
      </c>
      <c r="HC14" s="51">
        <v>0</v>
      </c>
      <c r="HD14" s="51">
        <v>0</v>
      </c>
      <c r="HE14" s="51">
        <v>0</v>
      </c>
      <c r="HF14" s="51">
        <v>152</v>
      </c>
      <c r="HG14" s="51">
        <v>4</v>
      </c>
      <c r="HH14" s="51">
        <v>0</v>
      </c>
      <c r="HI14" s="51">
        <v>0</v>
      </c>
      <c r="HJ14" s="51">
        <v>0</v>
      </c>
      <c r="HK14" s="51">
        <v>0</v>
      </c>
      <c r="HL14" s="51">
        <v>41</v>
      </c>
      <c r="HM14" s="51">
        <v>107</v>
      </c>
      <c r="HN14" s="51">
        <v>0</v>
      </c>
      <c r="HO14" s="51">
        <v>0</v>
      </c>
      <c r="HP14" s="51">
        <v>0</v>
      </c>
      <c r="HQ14" s="51">
        <v>0</v>
      </c>
      <c r="HR14" s="51">
        <v>0</v>
      </c>
      <c r="HS14" s="51">
        <v>0</v>
      </c>
      <c r="HT14" s="51">
        <v>0</v>
      </c>
      <c r="HU14" s="51">
        <v>0</v>
      </c>
      <c r="HV14" s="51">
        <v>44</v>
      </c>
      <c r="HW14" s="51">
        <v>21</v>
      </c>
      <c r="HX14" s="51">
        <v>21</v>
      </c>
      <c r="HY14" s="51">
        <v>0</v>
      </c>
      <c r="HZ14" s="51">
        <v>23</v>
      </c>
      <c r="IA14" s="51">
        <v>14</v>
      </c>
      <c r="IB14" s="51">
        <v>0</v>
      </c>
      <c r="IC14" s="51">
        <v>0</v>
      </c>
      <c r="ID14" s="51">
        <v>0</v>
      </c>
      <c r="IE14" s="51">
        <v>0</v>
      </c>
      <c r="IF14" s="51">
        <v>0</v>
      </c>
      <c r="IG14" s="51">
        <v>9</v>
      </c>
      <c r="IH14" s="51">
        <v>2088</v>
      </c>
      <c r="II14" s="51">
        <v>1755</v>
      </c>
      <c r="IJ14" s="51">
        <v>1</v>
      </c>
      <c r="IK14" s="51">
        <v>7</v>
      </c>
      <c r="IL14" s="51">
        <v>33</v>
      </c>
      <c r="IM14" s="51">
        <v>54</v>
      </c>
      <c r="IN14" s="51">
        <v>47</v>
      </c>
      <c r="IO14" s="51">
        <v>191</v>
      </c>
    </row>
    <row r="15" spans="1:249">
      <c r="A15" s="54" t="s">
        <v>372</v>
      </c>
      <c r="B15" s="54" t="s">
        <v>314</v>
      </c>
      <c r="C15" s="54" t="s">
        <v>315</v>
      </c>
      <c r="D15" s="54">
        <v>1110307</v>
      </c>
      <c r="E15" s="55" t="s">
        <v>301</v>
      </c>
      <c r="F15" s="57">
        <v>8431</v>
      </c>
      <c r="G15" s="57">
        <v>8142</v>
      </c>
      <c r="H15" s="57">
        <v>27</v>
      </c>
      <c r="I15" s="57">
        <v>100</v>
      </c>
      <c r="J15" s="57">
        <v>162</v>
      </c>
      <c r="K15" s="57">
        <v>2954</v>
      </c>
      <c r="L15" s="57">
        <v>2119</v>
      </c>
      <c r="M15" s="57">
        <v>11</v>
      </c>
      <c r="N15" s="57">
        <v>4</v>
      </c>
      <c r="O15" s="57">
        <v>15</v>
      </c>
      <c r="P15" s="57">
        <v>20</v>
      </c>
      <c r="Q15" s="57">
        <v>201</v>
      </c>
      <c r="R15" s="57">
        <v>584</v>
      </c>
      <c r="S15" s="57">
        <v>11385</v>
      </c>
      <c r="T15" s="57">
        <v>10261</v>
      </c>
      <c r="U15" s="57">
        <v>11</v>
      </c>
      <c r="V15" s="57">
        <v>31</v>
      </c>
      <c r="W15" s="57">
        <v>115</v>
      </c>
      <c r="X15" s="57">
        <v>182</v>
      </c>
      <c r="Y15" s="57">
        <v>201</v>
      </c>
      <c r="Z15" s="57">
        <v>584</v>
      </c>
      <c r="AA15" s="57">
        <v>212</v>
      </c>
      <c r="AB15" s="57">
        <v>212</v>
      </c>
      <c r="AC15" s="57">
        <v>0</v>
      </c>
      <c r="AD15" s="57">
        <v>9637</v>
      </c>
      <c r="AE15" s="57">
        <v>8042</v>
      </c>
      <c r="AF15" s="57">
        <v>7859</v>
      </c>
      <c r="AG15" s="57">
        <v>12</v>
      </c>
      <c r="AH15" s="57">
        <v>40</v>
      </c>
      <c r="AI15" s="57">
        <v>131</v>
      </c>
      <c r="AJ15" s="57">
        <v>1595</v>
      </c>
      <c r="AK15" s="57">
        <v>1271</v>
      </c>
      <c r="AL15" s="57">
        <v>0</v>
      </c>
      <c r="AM15" s="57">
        <v>0</v>
      </c>
      <c r="AN15" s="57">
        <v>3</v>
      </c>
      <c r="AO15" s="57">
        <v>10</v>
      </c>
      <c r="AP15" s="57">
        <v>47</v>
      </c>
      <c r="AQ15" s="57">
        <v>264</v>
      </c>
      <c r="AR15" s="57">
        <v>3872</v>
      </c>
      <c r="AS15" s="57">
        <v>2923</v>
      </c>
      <c r="AT15" s="57">
        <v>2812</v>
      </c>
      <c r="AU15" s="57">
        <v>12</v>
      </c>
      <c r="AV15" s="57">
        <v>38</v>
      </c>
      <c r="AW15" s="57">
        <v>61</v>
      </c>
      <c r="AX15" s="57">
        <v>949</v>
      </c>
      <c r="AY15" s="57">
        <v>730</v>
      </c>
      <c r="AZ15" s="57">
        <v>0</v>
      </c>
      <c r="BA15" s="57">
        <v>0</v>
      </c>
      <c r="BB15" s="57">
        <v>3</v>
      </c>
      <c r="BC15" s="57">
        <v>6</v>
      </c>
      <c r="BD15" s="57">
        <v>22</v>
      </c>
      <c r="BE15" s="57">
        <v>188</v>
      </c>
      <c r="BF15" s="57">
        <v>5177</v>
      </c>
      <c r="BG15" s="57">
        <v>4623</v>
      </c>
      <c r="BH15" s="57">
        <v>4558</v>
      </c>
      <c r="BI15" s="57">
        <v>0</v>
      </c>
      <c r="BJ15" s="57">
        <v>1</v>
      </c>
      <c r="BK15" s="57">
        <v>64</v>
      </c>
      <c r="BL15" s="57">
        <v>554</v>
      </c>
      <c r="BM15" s="57">
        <v>458</v>
      </c>
      <c r="BN15" s="57">
        <v>0</v>
      </c>
      <c r="BO15" s="57">
        <v>0</v>
      </c>
      <c r="BP15" s="57">
        <v>0</v>
      </c>
      <c r="BQ15" s="57">
        <v>4</v>
      </c>
      <c r="BR15" s="57">
        <v>25</v>
      </c>
      <c r="BS15" s="57">
        <v>67</v>
      </c>
      <c r="BT15" s="57">
        <v>1</v>
      </c>
      <c r="BU15" s="57">
        <v>1</v>
      </c>
      <c r="BV15" s="57">
        <v>1</v>
      </c>
      <c r="BW15" s="57">
        <v>0</v>
      </c>
      <c r="BX15" s="57">
        <v>0</v>
      </c>
      <c r="BY15" s="57">
        <v>0</v>
      </c>
      <c r="BZ15" s="57">
        <v>0</v>
      </c>
      <c r="CA15" s="57">
        <v>0</v>
      </c>
      <c r="CB15" s="57">
        <v>0</v>
      </c>
      <c r="CC15" s="57">
        <v>0</v>
      </c>
      <c r="CD15" s="57">
        <v>0</v>
      </c>
      <c r="CE15" s="57">
        <v>0</v>
      </c>
      <c r="CF15" s="57">
        <v>0</v>
      </c>
      <c r="CG15" s="57">
        <v>0</v>
      </c>
      <c r="CH15" s="57">
        <v>358</v>
      </c>
      <c r="CI15" s="57">
        <v>310</v>
      </c>
      <c r="CJ15" s="57">
        <v>310</v>
      </c>
      <c r="CK15" s="57">
        <v>0</v>
      </c>
      <c r="CL15" s="57">
        <v>0</v>
      </c>
      <c r="CM15" s="57">
        <v>0</v>
      </c>
      <c r="CN15" s="57">
        <v>48</v>
      </c>
      <c r="CO15" s="57">
        <v>45</v>
      </c>
      <c r="CP15" s="57">
        <v>0</v>
      </c>
      <c r="CQ15" s="57">
        <v>0</v>
      </c>
      <c r="CR15" s="57">
        <v>0</v>
      </c>
      <c r="CS15" s="57">
        <v>0</v>
      </c>
      <c r="CT15" s="57">
        <v>1</v>
      </c>
      <c r="CU15" s="57">
        <v>2</v>
      </c>
      <c r="CV15" s="57">
        <v>0</v>
      </c>
      <c r="CW15" s="57">
        <v>0</v>
      </c>
      <c r="CX15" s="57">
        <v>0</v>
      </c>
      <c r="CY15" s="57">
        <v>0</v>
      </c>
      <c r="CZ15" s="57">
        <v>0</v>
      </c>
      <c r="DA15" s="57">
        <v>0</v>
      </c>
      <c r="DB15" s="57">
        <v>0</v>
      </c>
      <c r="DC15" s="57">
        <v>0</v>
      </c>
      <c r="DD15" s="57">
        <v>0</v>
      </c>
      <c r="DE15" s="57">
        <v>0</v>
      </c>
      <c r="DF15" s="57">
        <v>0</v>
      </c>
      <c r="DG15" s="57">
        <v>0</v>
      </c>
      <c r="DH15" s="57">
        <v>0</v>
      </c>
      <c r="DI15" s="57">
        <v>0</v>
      </c>
      <c r="DJ15" s="57">
        <v>8076</v>
      </c>
      <c r="DK15" s="57">
        <v>7182</v>
      </c>
      <c r="DL15" s="57">
        <v>7092</v>
      </c>
      <c r="DM15" s="57">
        <v>0</v>
      </c>
      <c r="DN15" s="57">
        <v>4</v>
      </c>
      <c r="DO15" s="57">
        <v>86</v>
      </c>
      <c r="DP15" s="57">
        <v>894</v>
      </c>
      <c r="DQ15" s="57">
        <v>743</v>
      </c>
      <c r="DR15" s="57">
        <v>0</v>
      </c>
      <c r="DS15" s="57">
        <v>0</v>
      </c>
      <c r="DT15" s="57">
        <v>1</v>
      </c>
      <c r="DU15" s="57">
        <v>2</v>
      </c>
      <c r="DV15" s="57">
        <v>11</v>
      </c>
      <c r="DW15" s="57">
        <v>137</v>
      </c>
      <c r="DX15" s="57">
        <v>42</v>
      </c>
      <c r="DY15" s="57">
        <v>37</v>
      </c>
      <c r="DZ15" s="57">
        <v>37</v>
      </c>
      <c r="EA15" s="57">
        <v>0</v>
      </c>
      <c r="EB15" s="57">
        <v>0</v>
      </c>
      <c r="EC15" s="57">
        <v>0</v>
      </c>
      <c r="ED15" s="57">
        <v>5</v>
      </c>
      <c r="EE15" s="57">
        <v>5</v>
      </c>
      <c r="EF15" s="57">
        <v>0</v>
      </c>
      <c r="EG15" s="57">
        <v>0</v>
      </c>
      <c r="EH15" s="57">
        <v>0</v>
      </c>
      <c r="EI15" s="57">
        <v>0</v>
      </c>
      <c r="EJ15" s="57">
        <v>0</v>
      </c>
      <c r="EK15" s="57">
        <v>0</v>
      </c>
      <c r="EL15" s="57">
        <v>0</v>
      </c>
      <c r="EM15" s="57">
        <v>0</v>
      </c>
      <c r="EN15" s="57">
        <v>0</v>
      </c>
      <c r="EO15" s="57">
        <v>0</v>
      </c>
      <c r="EP15" s="57">
        <v>0</v>
      </c>
      <c r="EQ15" s="57">
        <v>0</v>
      </c>
      <c r="ER15" s="57">
        <v>0</v>
      </c>
      <c r="ES15" s="57">
        <v>0</v>
      </c>
      <c r="ET15" s="57">
        <v>0</v>
      </c>
      <c r="EU15" s="57">
        <v>0</v>
      </c>
      <c r="EV15" s="57">
        <v>0</v>
      </c>
      <c r="EW15" s="57">
        <v>0</v>
      </c>
      <c r="EX15" s="57">
        <v>0</v>
      </c>
      <c r="EY15" s="57">
        <v>0</v>
      </c>
      <c r="EZ15" s="57">
        <v>0</v>
      </c>
      <c r="FA15" s="57">
        <v>0</v>
      </c>
      <c r="FB15" s="57">
        <v>0</v>
      </c>
      <c r="FC15" s="57">
        <v>0</v>
      </c>
      <c r="FD15" s="57">
        <v>0</v>
      </c>
      <c r="FE15" s="57">
        <v>0</v>
      </c>
      <c r="FF15" s="57">
        <v>0</v>
      </c>
      <c r="FG15" s="57">
        <v>0</v>
      </c>
      <c r="FH15" s="57">
        <v>0</v>
      </c>
      <c r="FI15" s="57">
        <v>0</v>
      </c>
      <c r="FJ15" s="57">
        <v>9</v>
      </c>
      <c r="FK15" s="57">
        <v>7</v>
      </c>
      <c r="FL15" s="57">
        <v>0</v>
      </c>
      <c r="FM15" s="57">
        <v>1</v>
      </c>
      <c r="FN15" s="57">
        <v>1</v>
      </c>
      <c r="FO15" s="57">
        <v>0</v>
      </c>
      <c r="FP15" s="57">
        <v>0</v>
      </c>
      <c r="FQ15" s="57">
        <v>0</v>
      </c>
      <c r="FR15" s="57">
        <v>19</v>
      </c>
      <c r="FS15" s="57">
        <v>18</v>
      </c>
      <c r="FT15" s="57">
        <v>0</v>
      </c>
      <c r="FU15" s="57">
        <v>0</v>
      </c>
      <c r="FV15" s="57">
        <v>0</v>
      </c>
      <c r="FW15" s="57">
        <v>0</v>
      </c>
      <c r="FX15" s="57">
        <v>1</v>
      </c>
      <c r="FY15" s="57">
        <v>0</v>
      </c>
      <c r="FZ15" s="57">
        <v>0</v>
      </c>
      <c r="GA15" s="57">
        <v>0</v>
      </c>
      <c r="GB15" s="57">
        <v>0</v>
      </c>
      <c r="GC15" s="57">
        <v>0</v>
      </c>
      <c r="GD15" s="57">
        <v>0</v>
      </c>
      <c r="GE15" s="57">
        <v>0</v>
      </c>
      <c r="GF15" s="57">
        <v>0</v>
      </c>
      <c r="GG15" s="57">
        <v>0</v>
      </c>
      <c r="GH15" s="57">
        <v>115</v>
      </c>
      <c r="GI15" s="57">
        <v>112</v>
      </c>
      <c r="GJ15" s="57">
        <v>0</v>
      </c>
      <c r="GK15" s="57">
        <v>1</v>
      </c>
      <c r="GL15" s="57">
        <v>1</v>
      </c>
      <c r="GM15" s="57">
        <v>1</v>
      </c>
      <c r="GN15" s="57">
        <v>0</v>
      </c>
      <c r="GO15" s="57">
        <v>0</v>
      </c>
      <c r="GP15" s="57">
        <v>337</v>
      </c>
      <c r="GQ15" s="57">
        <v>242</v>
      </c>
      <c r="GR15" s="57">
        <v>8</v>
      </c>
      <c r="GS15" s="57">
        <v>15</v>
      </c>
      <c r="GT15" s="57">
        <v>41</v>
      </c>
      <c r="GU15" s="57">
        <v>24</v>
      </c>
      <c r="GV15" s="57">
        <v>0</v>
      </c>
      <c r="GW15" s="57">
        <v>7</v>
      </c>
      <c r="GX15" s="57">
        <v>215</v>
      </c>
      <c r="GY15" s="57">
        <v>190</v>
      </c>
      <c r="GZ15" s="57">
        <v>0</v>
      </c>
      <c r="HA15" s="57">
        <v>0</v>
      </c>
      <c r="HB15" s="57">
        <v>0</v>
      </c>
      <c r="HC15" s="57">
        <v>6</v>
      </c>
      <c r="HD15" s="57">
        <v>17</v>
      </c>
      <c r="HE15" s="57">
        <v>2</v>
      </c>
      <c r="HF15" s="57">
        <v>523</v>
      </c>
      <c r="HG15" s="57">
        <v>13</v>
      </c>
      <c r="HH15" s="57">
        <v>0</v>
      </c>
      <c r="HI15" s="57">
        <v>0</v>
      </c>
      <c r="HJ15" s="57">
        <v>2</v>
      </c>
      <c r="HK15" s="57">
        <v>0</v>
      </c>
      <c r="HL15" s="57">
        <v>158</v>
      </c>
      <c r="HM15" s="57">
        <v>350</v>
      </c>
      <c r="HN15" s="57">
        <v>177</v>
      </c>
      <c r="HO15" s="57">
        <v>172</v>
      </c>
      <c r="HP15" s="57">
        <v>3</v>
      </c>
      <c r="HQ15" s="57">
        <v>0</v>
      </c>
      <c r="HR15" s="57">
        <v>1</v>
      </c>
      <c r="HS15" s="57">
        <v>0</v>
      </c>
      <c r="HT15" s="57">
        <v>1</v>
      </c>
      <c r="HU15" s="57">
        <v>0</v>
      </c>
      <c r="HV15" s="57">
        <v>62</v>
      </c>
      <c r="HW15" s="57">
        <v>18</v>
      </c>
      <c r="HX15" s="57">
        <v>18</v>
      </c>
      <c r="HY15" s="57">
        <v>0</v>
      </c>
      <c r="HZ15" s="57">
        <v>44</v>
      </c>
      <c r="IA15" s="57">
        <v>20</v>
      </c>
      <c r="IB15" s="57">
        <v>0</v>
      </c>
      <c r="IC15" s="57">
        <v>0</v>
      </c>
      <c r="ID15" s="57">
        <v>0</v>
      </c>
      <c r="IE15" s="57">
        <v>0</v>
      </c>
      <c r="IF15" s="57">
        <v>1</v>
      </c>
      <c r="IG15" s="57">
        <v>23</v>
      </c>
      <c r="IH15" s="57">
        <v>10516</v>
      </c>
      <c r="II15" s="57">
        <v>9496</v>
      </c>
      <c r="IJ15" s="57">
        <v>8</v>
      </c>
      <c r="IK15" s="57">
        <v>26</v>
      </c>
      <c r="IL15" s="57">
        <v>76</v>
      </c>
      <c r="IM15" s="57">
        <v>163</v>
      </c>
      <c r="IN15" s="57">
        <v>194</v>
      </c>
      <c r="IO15" s="57">
        <v>553</v>
      </c>
    </row>
    <row r="16" spans="1:249">
      <c r="A16" s="48" t="s">
        <v>373</v>
      </c>
      <c r="B16" s="48" t="s">
        <v>316</v>
      </c>
      <c r="C16" s="48" t="s">
        <v>317</v>
      </c>
      <c r="D16" s="48">
        <v>1110317</v>
      </c>
      <c r="E16" s="49" t="s">
        <v>301</v>
      </c>
      <c r="F16" s="51">
        <v>6706</v>
      </c>
      <c r="G16" s="51">
        <v>6501</v>
      </c>
      <c r="H16" s="51">
        <v>11</v>
      </c>
      <c r="I16" s="51">
        <v>73</v>
      </c>
      <c r="J16" s="51">
        <v>121</v>
      </c>
      <c r="K16" s="51">
        <v>1124</v>
      </c>
      <c r="L16" s="51">
        <v>726</v>
      </c>
      <c r="M16" s="51">
        <v>0</v>
      </c>
      <c r="N16" s="51">
        <v>3</v>
      </c>
      <c r="O16" s="51">
        <v>6</v>
      </c>
      <c r="P16" s="51">
        <v>20</v>
      </c>
      <c r="Q16" s="51">
        <v>86</v>
      </c>
      <c r="R16" s="51">
        <v>283</v>
      </c>
      <c r="S16" s="51">
        <v>7830</v>
      </c>
      <c r="T16" s="51">
        <v>7227</v>
      </c>
      <c r="U16" s="51">
        <v>0</v>
      </c>
      <c r="V16" s="51">
        <v>14</v>
      </c>
      <c r="W16" s="51">
        <v>79</v>
      </c>
      <c r="X16" s="51">
        <v>141</v>
      </c>
      <c r="Y16" s="51">
        <v>86</v>
      </c>
      <c r="Z16" s="51">
        <v>283</v>
      </c>
      <c r="AA16" s="51">
        <v>121</v>
      </c>
      <c r="AB16" s="51">
        <v>121</v>
      </c>
      <c r="AC16" s="51">
        <v>0</v>
      </c>
      <c r="AD16" s="51">
        <v>7012</v>
      </c>
      <c r="AE16" s="51">
        <v>6425</v>
      </c>
      <c r="AF16" s="51">
        <v>6285</v>
      </c>
      <c r="AG16" s="51">
        <v>8</v>
      </c>
      <c r="AH16" s="51">
        <v>33</v>
      </c>
      <c r="AI16" s="51">
        <v>99</v>
      </c>
      <c r="AJ16" s="51">
        <v>587</v>
      </c>
      <c r="AK16" s="51">
        <v>419</v>
      </c>
      <c r="AL16" s="51">
        <v>0</v>
      </c>
      <c r="AM16" s="51">
        <v>1</v>
      </c>
      <c r="AN16" s="51">
        <v>1</v>
      </c>
      <c r="AO16" s="51">
        <v>6</v>
      </c>
      <c r="AP16" s="51">
        <v>24</v>
      </c>
      <c r="AQ16" s="51">
        <v>136</v>
      </c>
      <c r="AR16" s="51">
        <v>2302</v>
      </c>
      <c r="AS16" s="51">
        <v>1962</v>
      </c>
      <c r="AT16" s="51">
        <v>1869</v>
      </c>
      <c r="AU16" s="51">
        <v>8</v>
      </c>
      <c r="AV16" s="51">
        <v>25</v>
      </c>
      <c r="AW16" s="51">
        <v>60</v>
      </c>
      <c r="AX16" s="51">
        <v>340</v>
      </c>
      <c r="AY16" s="51">
        <v>226</v>
      </c>
      <c r="AZ16" s="51">
        <v>0</v>
      </c>
      <c r="BA16" s="51">
        <v>1</v>
      </c>
      <c r="BB16" s="51">
        <v>1</v>
      </c>
      <c r="BC16" s="51">
        <v>5</v>
      </c>
      <c r="BD16" s="51">
        <v>11</v>
      </c>
      <c r="BE16" s="51">
        <v>96</v>
      </c>
      <c r="BF16" s="51">
        <v>4066</v>
      </c>
      <c r="BG16" s="51">
        <v>3879</v>
      </c>
      <c r="BH16" s="51">
        <v>3840</v>
      </c>
      <c r="BI16" s="51">
        <v>0</v>
      </c>
      <c r="BJ16" s="51">
        <v>2</v>
      </c>
      <c r="BK16" s="51">
        <v>37</v>
      </c>
      <c r="BL16" s="51">
        <v>187</v>
      </c>
      <c r="BM16" s="51">
        <v>139</v>
      </c>
      <c r="BN16" s="51">
        <v>0</v>
      </c>
      <c r="BO16" s="51">
        <v>0</v>
      </c>
      <c r="BP16" s="51">
        <v>0</v>
      </c>
      <c r="BQ16" s="51">
        <v>1</v>
      </c>
      <c r="BR16" s="51">
        <v>13</v>
      </c>
      <c r="BS16" s="51">
        <v>34</v>
      </c>
      <c r="BT16" s="51">
        <v>0</v>
      </c>
      <c r="BU16" s="51">
        <v>0</v>
      </c>
      <c r="BV16" s="51">
        <v>0</v>
      </c>
      <c r="BW16" s="51">
        <v>0</v>
      </c>
      <c r="BX16" s="51">
        <v>0</v>
      </c>
      <c r="BY16" s="51">
        <v>0</v>
      </c>
      <c r="BZ16" s="51">
        <v>0</v>
      </c>
      <c r="CA16" s="51">
        <v>0</v>
      </c>
      <c r="CB16" s="51">
        <v>0</v>
      </c>
      <c r="CC16" s="51">
        <v>0</v>
      </c>
      <c r="CD16" s="51">
        <v>0</v>
      </c>
      <c r="CE16" s="51">
        <v>0</v>
      </c>
      <c r="CF16" s="51">
        <v>0</v>
      </c>
      <c r="CG16" s="51">
        <v>0</v>
      </c>
      <c r="CH16" s="51">
        <v>135</v>
      </c>
      <c r="CI16" s="51">
        <v>131</v>
      </c>
      <c r="CJ16" s="51">
        <v>131</v>
      </c>
      <c r="CK16" s="51">
        <v>0</v>
      </c>
      <c r="CL16" s="51">
        <v>0</v>
      </c>
      <c r="CM16" s="51">
        <v>0</v>
      </c>
      <c r="CN16" s="51">
        <v>4</v>
      </c>
      <c r="CO16" s="51">
        <v>3</v>
      </c>
      <c r="CP16" s="51">
        <v>0</v>
      </c>
      <c r="CQ16" s="51">
        <v>0</v>
      </c>
      <c r="CR16" s="51">
        <v>0</v>
      </c>
      <c r="CS16" s="51">
        <v>0</v>
      </c>
      <c r="CT16" s="51">
        <v>1</v>
      </c>
      <c r="CU16" s="51">
        <v>0</v>
      </c>
      <c r="CV16" s="51">
        <v>0</v>
      </c>
      <c r="CW16" s="51">
        <v>0</v>
      </c>
      <c r="CX16" s="51">
        <v>0</v>
      </c>
      <c r="CY16" s="51">
        <v>0</v>
      </c>
      <c r="CZ16" s="51">
        <v>0</v>
      </c>
      <c r="DA16" s="51">
        <v>0</v>
      </c>
      <c r="DB16" s="51">
        <v>0</v>
      </c>
      <c r="DC16" s="51">
        <v>0</v>
      </c>
      <c r="DD16" s="51">
        <v>0</v>
      </c>
      <c r="DE16" s="51">
        <v>0</v>
      </c>
      <c r="DF16" s="51">
        <v>0</v>
      </c>
      <c r="DG16" s="51">
        <v>0</v>
      </c>
      <c r="DH16" s="51">
        <v>0</v>
      </c>
      <c r="DI16" s="51">
        <v>0</v>
      </c>
      <c r="DJ16" s="51">
        <v>6383</v>
      </c>
      <c r="DK16" s="51">
        <v>6001</v>
      </c>
      <c r="DL16" s="51">
        <v>5942</v>
      </c>
      <c r="DM16" s="51">
        <v>0</v>
      </c>
      <c r="DN16" s="51">
        <v>9</v>
      </c>
      <c r="DO16" s="51">
        <v>50</v>
      </c>
      <c r="DP16" s="51">
        <v>382</v>
      </c>
      <c r="DQ16" s="51">
        <v>298</v>
      </c>
      <c r="DR16" s="51">
        <v>0</v>
      </c>
      <c r="DS16" s="51">
        <v>0</v>
      </c>
      <c r="DT16" s="51">
        <v>1</v>
      </c>
      <c r="DU16" s="51">
        <v>2</v>
      </c>
      <c r="DV16" s="51">
        <v>4</v>
      </c>
      <c r="DW16" s="51">
        <v>77</v>
      </c>
      <c r="DX16" s="51">
        <v>3</v>
      </c>
      <c r="DY16" s="51">
        <v>3</v>
      </c>
      <c r="DZ16" s="51">
        <v>3</v>
      </c>
      <c r="EA16" s="51">
        <v>0</v>
      </c>
      <c r="EB16" s="51">
        <v>0</v>
      </c>
      <c r="EC16" s="51">
        <v>0</v>
      </c>
      <c r="ED16" s="51">
        <v>0</v>
      </c>
      <c r="EE16" s="51">
        <v>0</v>
      </c>
      <c r="EF16" s="51">
        <v>0</v>
      </c>
      <c r="EG16" s="51">
        <v>0</v>
      </c>
      <c r="EH16" s="51">
        <v>0</v>
      </c>
      <c r="EI16" s="51">
        <v>0</v>
      </c>
      <c r="EJ16" s="51">
        <v>0</v>
      </c>
      <c r="EK16" s="51">
        <v>0</v>
      </c>
      <c r="EL16" s="51">
        <v>0</v>
      </c>
      <c r="EM16" s="51">
        <v>0</v>
      </c>
      <c r="EN16" s="51">
        <v>0</v>
      </c>
      <c r="EO16" s="51">
        <v>0</v>
      </c>
      <c r="EP16" s="51">
        <v>0</v>
      </c>
      <c r="EQ16" s="51">
        <v>0</v>
      </c>
      <c r="ER16" s="51">
        <v>0</v>
      </c>
      <c r="ES16" s="51">
        <v>0</v>
      </c>
      <c r="ET16" s="51">
        <v>0</v>
      </c>
      <c r="EU16" s="51">
        <v>0</v>
      </c>
      <c r="EV16" s="51">
        <v>0</v>
      </c>
      <c r="EW16" s="51">
        <v>0</v>
      </c>
      <c r="EX16" s="51">
        <v>0</v>
      </c>
      <c r="EY16" s="51">
        <v>0</v>
      </c>
      <c r="EZ16" s="51">
        <v>0</v>
      </c>
      <c r="FA16" s="51">
        <v>0</v>
      </c>
      <c r="FB16" s="51">
        <v>1</v>
      </c>
      <c r="FC16" s="51">
        <v>1</v>
      </c>
      <c r="FD16" s="51">
        <v>0</v>
      </c>
      <c r="FE16" s="51">
        <v>0</v>
      </c>
      <c r="FF16" s="51">
        <v>0</v>
      </c>
      <c r="FG16" s="51">
        <v>0</v>
      </c>
      <c r="FH16" s="51">
        <v>0</v>
      </c>
      <c r="FI16" s="51">
        <v>0</v>
      </c>
      <c r="FJ16" s="51">
        <v>24</v>
      </c>
      <c r="FK16" s="51">
        <v>18</v>
      </c>
      <c r="FL16" s="51">
        <v>0</v>
      </c>
      <c r="FM16" s="51">
        <v>1</v>
      </c>
      <c r="FN16" s="51">
        <v>1</v>
      </c>
      <c r="FO16" s="51">
        <v>3</v>
      </c>
      <c r="FP16" s="51">
        <v>0</v>
      </c>
      <c r="FQ16" s="51">
        <v>1</v>
      </c>
      <c r="FR16" s="51">
        <v>0</v>
      </c>
      <c r="FS16" s="51">
        <v>0</v>
      </c>
      <c r="FT16" s="51">
        <v>0</v>
      </c>
      <c r="FU16" s="51">
        <v>0</v>
      </c>
      <c r="FV16" s="51">
        <v>0</v>
      </c>
      <c r="FW16" s="51">
        <v>0</v>
      </c>
      <c r="FX16" s="51">
        <v>0</v>
      </c>
      <c r="FY16" s="51">
        <v>0</v>
      </c>
      <c r="FZ16" s="51">
        <v>0</v>
      </c>
      <c r="GA16" s="51">
        <v>0</v>
      </c>
      <c r="GB16" s="51">
        <v>0</v>
      </c>
      <c r="GC16" s="51">
        <v>0</v>
      </c>
      <c r="GD16" s="51">
        <v>0</v>
      </c>
      <c r="GE16" s="51">
        <v>0</v>
      </c>
      <c r="GF16" s="51">
        <v>0</v>
      </c>
      <c r="GG16" s="51">
        <v>0</v>
      </c>
      <c r="GH16" s="51">
        <v>32</v>
      </c>
      <c r="GI16" s="51">
        <v>29</v>
      </c>
      <c r="GJ16" s="51">
        <v>0</v>
      </c>
      <c r="GK16" s="51">
        <v>0</v>
      </c>
      <c r="GL16" s="51">
        <v>2</v>
      </c>
      <c r="GM16" s="51">
        <v>0</v>
      </c>
      <c r="GN16" s="51">
        <v>0</v>
      </c>
      <c r="GO16" s="51">
        <v>1</v>
      </c>
      <c r="GP16" s="51">
        <v>105</v>
      </c>
      <c r="GQ16" s="51">
        <v>40</v>
      </c>
      <c r="GR16" s="51">
        <v>0</v>
      </c>
      <c r="GS16" s="51">
        <v>8</v>
      </c>
      <c r="GT16" s="51">
        <v>28</v>
      </c>
      <c r="GU16" s="51">
        <v>26</v>
      </c>
      <c r="GV16" s="51">
        <v>1</v>
      </c>
      <c r="GW16" s="51">
        <v>2</v>
      </c>
      <c r="GX16" s="51">
        <v>132</v>
      </c>
      <c r="GY16" s="51">
        <v>128</v>
      </c>
      <c r="GZ16" s="51">
        <v>0</v>
      </c>
      <c r="HA16" s="51">
        <v>0</v>
      </c>
      <c r="HB16" s="51">
        <v>0</v>
      </c>
      <c r="HC16" s="51">
        <v>3</v>
      </c>
      <c r="HD16" s="51">
        <v>1</v>
      </c>
      <c r="HE16" s="51">
        <v>0</v>
      </c>
      <c r="HF16" s="51">
        <v>233</v>
      </c>
      <c r="HG16" s="51">
        <v>3</v>
      </c>
      <c r="HH16" s="51">
        <v>0</v>
      </c>
      <c r="HI16" s="51">
        <v>0</v>
      </c>
      <c r="HJ16" s="51">
        <v>0</v>
      </c>
      <c r="HK16" s="51">
        <v>0</v>
      </c>
      <c r="HL16" s="51">
        <v>72</v>
      </c>
      <c r="HM16" s="51">
        <v>158</v>
      </c>
      <c r="HN16" s="51">
        <v>13</v>
      </c>
      <c r="HO16" s="51">
        <v>12</v>
      </c>
      <c r="HP16" s="51">
        <v>0</v>
      </c>
      <c r="HQ16" s="51">
        <v>0</v>
      </c>
      <c r="HR16" s="51">
        <v>0</v>
      </c>
      <c r="HS16" s="51">
        <v>0</v>
      </c>
      <c r="HT16" s="51">
        <v>1</v>
      </c>
      <c r="HU16" s="51">
        <v>0</v>
      </c>
      <c r="HV16" s="51">
        <v>29</v>
      </c>
      <c r="HW16" s="51">
        <v>7</v>
      </c>
      <c r="HX16" s="51">
        <v>7</v>
      </c>
      <c r="HY16" s="51">
        <v>0</v>
      </c>
      <c r="HZ16" s="51">
        <v>22</v>
      </c>
      <c r="IA16" s="51">
        <v>13</v>
      </c>
      <c r="IB16" s="51">
        <v>0</v>
      </c>
      <c r="IC16" s="51">
        <v>0</v>
      </c>
      <c r="ID16" s="51">
        <v>0</v>
      </c>
      <c r="IE16" s="51">
        <v>0</v>
      </c>
      <c r="IF16" s="51">
        <v>0</v>
      </c>
      <c r="IG16" s="51">
        <v>9</v>
      </c>
      <c r="IH16" s="51">
        <v>7339</v>
      </c>
      <c r="II16" s="51">
        <v>6804</v>
      </c>
      <c r="IJ16" s="51">
        <v>0</v>
      </c>
      <c r="IK16" s="51">
        <v>14</v>
      </c>
      <c r="IL16" s="51">
        <v>59</v>
      </c>
      <c r="IM16" s="51">
        <v>121</v>
      </c>
      <c r="IN16" s="51">
        <v>80</v>
      </c>
      <c r="IO16" s="51">
        <v>261</v>
      </c>
    </row>
    <row r="17" spans="1:249">
      <c r="A17" s="54" t="s">
        <v>374</v>
      </c>
      <c r="B17" s="54" t="s">
        <v>318</v>
      </c>
      <c r="C17" s="54" t="s">
        <v>319</v>
      </c>
      <c r="D17" s="54">
        <v>1110106</v>
      </c>
      <c r="E17" s="55" t="s">
        <v>301</v>
      </c>
      <c r="F17" s="57">
        <v>11265</v>
      </c>
      <c r="G17" s="57">
        <v>11015</v>
      </c>
      <c r="H17" s="57">
        <v>15</v>
      </c>
      <c r="I17" s="57">
        <v>69</v>
      </c>
      <c r="J17" s="57">
        <v>166</v>
      </c>
      <c r="K17" s="57">
        <v>2465</v>
      </c>
      <c r="L17" s="57">
        <v>1723</v>
      </c>
      <c r="M17" s="57">
        <v>6</v>
      </c>
      <c r="N17" s="57">
        <v>4</v>
      </c>
      <c r="O17" s="57">
        <v>7</v>
      </c>
      <c r="P17" s="57">
        <v>26</v>
      </c>
      <c r="Q17" s="57">
        <v>127</v>
      </c>
      <c r="R17" s="57">
        <v>572</v>
      </c>
      <c r="S17" s="57">
        <v>13730</v>
      </c>
      <c r="T17" s="57">
        <v>12738</v>
      </c>
      <c r="U17" s="57">
        <v>6</v>
      </c>
      <c r="V17" s="57">
        <v>19</v>
      </c>
      <c r="W17" s="57">
        <v>76</v>
      </c>
      <c r="X17" s="57">
        <v>192</v>
      </c>
      <c r="Y17" s="57">
        <v>127</v>
      </c>
      <c r="Z17" s="57">
        <v>572</v>
      </c>
      <c r="AA17" s="57">
        <v>214</v>
      </c>
      <c r="AB17" s="57">
        <v>214</v>
      </c>
      <c r="AC17" s="57">
        <v>0</v>
      </c>
      <c r="AD17" s="57">
        <v>12502</v>
      </c>
      <c r="AE17" s="57">
        <v>11036</v>
      </c>
      <c r="AF17" s="57">
        <v>10829</v>
      </c>
      <c r="AG17" s="57">
        <v>13</v>
      </c>
      <c r="AH17" s="57">
        <v>49</v>
      </c>
      <c r="AI17" s="57">
        <v>145</v>
      </c>
      <c r="AJ17" s="57">
        <v>1466</v>
      </c>
      <c r="AK17" s="57">
        <v>1092</v>
      </c>
      <c r="AL17" s="57">
        <v>2</v>
      </c>
      <c r="AM17" s="57">
        <v>1</v>
      </c>
      <c r="AN17" s="57">
        <v>3</v>
      </c>
      <c r="AO17" s="57">
        <v>12</v>
      </c>
      <c r="AP17" s="57">
        <v>29</v>
      </c>
      <c r="AQ17" s="57">
        <v>327</v>
      </c>
      <c r="AR17" s="57">
        <v>3052</v>
      </c>
      <c r="AS17" s="57">
        <v>2249</v>
      </c>
      <c r="AT17" s="57">
        <v>2120</v>
      </c>
      <c r="AU17" s="57">
        <v>12</v>
      </c>
      <c r="AV17" s="57">
        <v>22</v>
      </c>
      <c r="AW17" s="57">
        <v>95</v>
      </c>
      <c r="AX17" s="57">
        <v>803</v>
      </c>
      <c r="AY17" s="57">
        <v>601</v>
      </c>
      <c r="AZ17" s="57">
        <v>1</v>
      </c>
      <c r="BA17" s="57">
        <v>1</v>
      </c>
      <c r="BB17" s="57">
        <v>2</v>
      </c>
      <c r="BC17" s="57">
        <v>7</v>
      </c>
      <c r="BD17" s="57">
        <v>6</v>
      </c>
      <c r="BE17" s="57">
        <v>185</v>
      </c>
      <c r="BF17" s="57">
        <v>8746</v>
      </c>
      <c r="BG17" s="57">
        <v>8195</v>
      </c>
      <c r="BH17" s="57">
        <v>8162</v>
      </c>
      <c r="BI17" s="57">
        <v>0</v>
      </c>
      <c r="BJ17" s="57">
        <v>0</v>
      </c>
      <c r="BK17" s="57">
        <v>33</v>
      </c>
      <c r="BL17" s="57">
        <v>551</v>
      </c>
      <c r="BM17" s="57">
        <v>396</v>
      </c>
      <c r="BN17" s="57">
        <v>1</v>
      </c>
      <c r="BO17" s="57">
        <v>0</v>
      </c>
      <c r="BP17" s="57">
        <v>0</v>
      </c>
      <c r="BQ17" s="57">
        <v>3</v>
      </c>
      <c r="BR17" s="57">
        <v>21</v>
      </c>
      <c r="BS17" s="57">
        <v>130</v>
      </c>
      <c r="BT17" s="57">
        <v>0</v>
      </c>
      <c r="BU17" s="57">
        <v>0</v>
      </c>
      <c r="BV17" s="57">
        <v>0</v>
      </c>
      <c r="BW17" s="57">
        <v>0</v>
      </c>
      <c r="BX17" s="57">
        <v>0</v>
      </c>
      <c r="BY17" s="57">
        <v>0</v>
      </c>
      <c r="BZ17" s="57">
        <v>0</v>
      </c>
      <c r="CA17" s="57">
        <v>0</v>
      </c>
      <c r="CB17" s="57">
        <v>0</v>
      </c>
      <c r="CC17" s="57">
        <v>0</v>
      </c>
      <c r="CD17" s="57">
        <v>0</v>
      </c>
      <c r="CE17" s="57">
        <v>0</v>
      </c>
      <c r="CF17" s="57">
        <v>0</v>
      </c>
      <c r="CG17" s="57">
        <v>0</v>
      </c>
      <c r="CH17" s="57">
        <v>370</v>
      </c>
      <c r="CI17" s="57">
        <v>354</v>
      </c>
      <c r="CJ17" s="57">
        <v>354</v>
      </c>
      <c r="CK17" s="57">
        <v>0</v>
      </c>
      <c r="CL17" s="57">
        <v>0</v>
      </c>
      <c r="CM17" s="57">
        <v>0</v>
      </c>
      <c r="CN17" s="57">
        <v>16</v>
      </c>
      <c r="CO17" s="57">
        <v>14</v>
      </c>
      <c r="CP17" s="57">
        <v>0</v>
      </c>
      <c r="CQ17" s="57">
        <v>0</v>
      </c>
      <c r="CR17" s="57">
        <v>0</v>
      </c>
      <c r="CS17" s="57">
        <v>0</v>
      </c>
      <c r="CT17" s="57">
        <v>1</v>
      </c>
      <c r="CU17" s="57">
        <v>1</v>
      </c>
      <c r="CV17" s="57">
        <v>0</v>
      </c>
      <c r="CW17" s="57">
        <v>0</v>
      </c>
      <c r="CX17" s="57">
        <v>0</v>
      </c>
      <c r="CY17" s="57">
        <v>0</v>
      </c>
      <c r="CZ17" s="57">
        <v>0</v>
      </c>
      <c r="DA17" s="57">
        <v>0</v>
      </c>
      <c r="DB17" s="57">
        <v>0</v>
      </c>
      <c r="DC17" s="57">
        <v>0</v>
      </c>
      <c r="DD17" s="57">
        <v>0</v>
      </c>
      <c r="DE17" s="57">
        <v>0</v>
      </c>
      <c r="DF17" s="57">
        <v>0</v>
      </c>
      <c r="DG17" s="57">
        <v>0</v>
      </c>
      <c r="DH17" s="57">
        <v>0</v>
      </c>
      <c r="DI17" s="57">
        <v>0</v>
      </c>
      <c r="DJ17" s="57">
        <v>11332</v>
      </c>
      <c r="DK17" s="57">
        <v>10322</v>
      </c>
      <c r="DL17" s="57">
        <v>10175</v>
      </c>
      <c r="DM17" s="57">
        <v>1</v>
      </c>
      <c r="DN17" s="57">
        <v>30</v>
      </c>
      <c r="DO17" s="57">
        <v>116</v>
      </c>
      <c r="DP17" s="57">
        <v>1010</v>
      </c>
      <c r="DQ17" s="57">
        <v>736</v>
      </c>
      <c r="DR17" s="57">
        <v>1</v>
      </c>
      <c r="DS17" s="57">
        <v>0</v>
      </c>
      <c r="DT17" s="57">
        <v>1</v>
      </c>
      <c r="DU17" s="57">
        <v>5</v>
      </c>
      <c r="DV17" s="57">
        <v>9</v>
      </c>
      <c r="DW17" s="57">
        <v>258</v>
      </c>
      <c r="DX17" s="57">
        <v>0</v>
      </c>
      <c r="DY17" s="57">
        <v>0</v>
      </c>
      <c r="DZ17" s="57">
        <v>0</v>
      </c>
      <c r="EA17" s="57">
        <v>0</v>
      </c>
      <c r="EB17" s="57">
        <v>0</v>
      </c>
      <c r="EC17" s="57">
        <v>0</v>
      </c>
      <c r="ED17" s="57">
        <v>0</v>
      </c>
      <c r="EE17" s="57">
        <v>0</v>
      </c>
      <c r="EF17" s="57">
        <v>0</v>
      </c>
      <c r="EG17" s="57">
        <v>0</v>
      </c>
      <c r="EH17" s="57">
        <v>0</v>
      </c>
      <c r="EI17" s="57">
        <v>0</v>
      </c>
      <c r="EJ17" s="57">
        <v>0</v>
      </c>
      <c r="EK17" s="57">
        <v>0</v>
      </c>
      <c r="EL17" s="57">
        <v>0</v>
      </c>
      <c r="EM17" s="57">
        <v>0</v>
      </c>
      <c r="EN17" s="57">
        <v>0</v>
      </c>
      <c r="EO17" s="57">
        <v>0</v>
      </c>
      <c r="EP17" s="57">
        <v>0</v>
      </c>
      <c r="EQ17" s="57">
        <v>0</v>
      </c>
      <c r="ER17" s="57">
        <v>0</v>
      </c>
      <c r="ES17" s="57">
        <v>0</v>
      </c>
      <c r="ET17" s="57">
        <v>0</v>
      </c>
      <c r="EU17" s="57">
        <v>0</v>
      </c>
      <c r="EV17" s="57">
        <v>0</v>
      </c>
      <c r="EW17" s="57">
        <v>0</v>
      </c>
      <c r="EX17" s="57">
        <v>0</v>
      </c>
      <c r="EY17" s="57">
        <v>0</v>
      </c>
      <c r="EZ17" s="57">
        <v>0</v>
      </c>
      <c r="FA17" s="57">
        <v>0</v>
      </c>
      <c r="FB17" s="57">
        <v>0</v>
      </c>
      <c r="FC17" s="57">
        <v>0</v>
      </c>
      <c r="FD17" s="57">
        <v>0</v>
      </c>
      <c r="FE17" s="57">
        <v>0</v>
      </c>
      <c r="FF17" s="57">
        <v>0</v>
      </c>
      <c r="FG17" s="57">
        <v>0</v>
      </c>
      <c r="FH17" s="57">
        <v>0</v>
      </c>
      <c r="FI17" s="57">
        <v>0</v>
      </c>
      <c r="FJ17" s="57">
        <v>63</v>
      </c>
      <c r="FK17" s="57">
        <v>26</v>
      </c>
      <c r="FL17" s="57">
        <v>3</v>
      </c>
      <c r="FM17" s="57">
        <v>5</v>
      </c>
      <c r="FN17" s="57">
        <v>8</v>
      </c>
      <c r="FO17" s="57">
        <v>19</v>
      </c>
      <c r="FP17" s="57">
        <v>0</v>
      </c>
      <c r="FQ17" s="57">
        <v>2</v>
      </c>
      <c r="FR17" s="57">
        <v>0</v>
      </c>
      <c r="FS17" s="57">
        <v>0</v>
      </c>
      <c r="FT17" s="57">
        <v>0</v>
      </c>
      <c r="FU17" s="57">
        <v>0</v>
      </c>
      <c r="FV17" s="57">
        <v>0</v>
      </c>
      <c r="FW17" s="57">
        <v>0</v>
      </c>
      <c r="FX17" s="57">
        <v>0</v>
      </c>
      <c r="FY17" s="57">
        <v>0</v>
      </c>
      <c r="FZ17" s="57">
        <v>0</v>
      </c>
      <c r="GA17" s="57">
        <v>0</v>
      </c>
      <c r="GB17" s="57">
        <v>0</v>
      </c>
      <c r="GC17" s="57">
        <v>0</v>
      </c>
      <c r="GD17" s="57">
        <v>0</v>
      </c>
      <c r="GE17" s="57">
        <v>0</v>
      </c>
      <c r="GF17" s="57">
        <v>0</v>
      </c>
      <c r="GG17" s="57">
        <v>0</v>
      </c>
      <c r="GH17" s="57">
        <v>68</v>
      </c>
      <c r="GI17" s="57">
        <v>66</v>
      </c>
      <c r="GJ17" s="57">
        <v>0</v>
      </c>
      <c r="GK17" s="57">
        <v>0</v>
      </c>
      <c r="GL17" s="57">
        <v>2</v>
      </c>
      <c r="GM17" s="57">
        <v>0</v>
      </c>
      <c r="GN17" s="57">
        <v>0</v>
      </c>
      <c r="GO17" s="57">
        <v>0</v>
      </c>
      <c r="GP17" s="57">
        <v>643</v>
      </c>
      <c r="GQ17" s="57">
        <v>551</v>
      </c>
      <c r="GR17" s="57">
        <v>3</v>
      </c>
      <c r="GS17" s="57">
        <v>5</v>
      </c>
      <c r="GT17" s="57">
        <v>21</v>
      </c>
      <c r="GU17" s="57">
        <v>43</v>
      </c>
      <c r="GV17" s="57">
        <v>3</v>
      </c>
      <c r="GW17" s="57">
        <v>17</v>
      </c>
      <c r="GX17" s="57">
        <v>399</v>
      </c>
      <c r="GY17" s="57">
        <v>377</v>
      </c>
      <c r="GZ17" s="57">
        <v>0</v>
      </c>
      <c r="HA17" s="57">
        <v>0</v>
      </c>
      <c r="HB17" s="57">
        <v>1</v>
      </c>
      <c r="HC17" s="57">
        <v>3</v>
      </c>
      <c r="HD17" s="57">
        <v>9</v>
      </c>
      <c r="HE17" s="57">
        <v>9</v>
      </c>
      <c r="HF17" s="57">
        <v>290</v>
      </c>
      <c r="HG17" s="57">
        <v>5</v>
      </c>
      <c r="HH17" s="57">
        <v>0</v>
      </c>
      <c r="HI17" s="57">
        <v>0</v>
      </c>
      <c r="HJ17" s="57">
        <v>0</v>
      </c>
      <c r="HK17" s="57">
        <v>0</v>
      </c>
      <c r="HL17" s="57">
        <v>99</v>
      </c>
      <c r="HM17" s="57">
        <v>186</v>
      </c>
      <c r="HN17" s="57">
        <v>72</v>
      </c>
      <c r="HO17" s="57">
        <v>68</v>
      </c>
      <c r="HP17" s="57">
        <v>0</v>
      </c>
      <c r="HQ17" s="57">
        <v>0</v>
      </c>
      <c r="HR17" s="57">
        <v>1</v>
      </c>
      <c r="HS17" s="57">
        <v>0</v>
      </c>
      <c r="HT17" s="57">
        <v>1</v>
      </c>
      <c r="HU17" s="57">
        <v>2</v>
      </c>
      <c r="HV17" s="57">
        <v>67</v>
      </c>
      <c r="HW17" s="57">
        <v>1</v>
      </c>
      <c r="HX17" s="57">
        <v>1</v>
      </c>
      <c r="HY17" s="57">
        <v>0</v>
      </c>
      <c r="HZ17" s="57">
        <v>66</v>
      </c>
      <c r="IA17" s="57">
        <v>62</v>
      </c>
      <c r="IB17" s="57">
        <v>0</v>
      </c>
      <c r="IC17" s="57">
        <v>0</v>
      </c>
      <c r="ID17" s="57">
        <v>0</v>
      </c>
      <c r="IE17" s="57">
        <v>1</v>
      </c>
      <c r="IF17" s="57">
        <v>2</v>
      </c>
      <c r="IG17" s="57">
        <v>1</v>
      </c>
      <c r="IH17" s="57">
        <v>13260</v>
      </c>
      <c r="II17" s="57">
        <v>12352</v>
      </c>
      <c r="IJ17" s="57">
        <v>6</v>
      </c>
      <c r="IK17" s="57">
        <v>16</v>
      </c>
      <c r="IL17" s="57">
        <v>68</v>
      </c>
      <c r="IM17" s="57">
        <v>179</v>
      </c>
      <c r="IN17" s="57">
        <v>118</v>
      </c>
      <c r="IO17" s="57">
        <v>521</v>
      </c>
    </row>
    <row r="18" spans="1:249">
      <c r="A18" s="48" t="s">
        <v>375</v>
      </c>
      <c r="B18" s="48" t="s">
        <v>320</v>
      </c>
      <c r="C18" s="48" t="s">
        <v>321</v>
      </c>
      <c r="D18" s="48">
        <v>1110125</v>
      </c>
      <c r="E18" s="49" t="s">
        <v>301</v>
      </c>
      <c r="F18" s="51">
        <v>41</v>
      </c>
      <c r="G18" s="51">
        <v>41</v>
      </c>
      <c r="H18" s="51">
        <v>0</v>
      </c>
      <c r="I18" s="51">
        <v>0</v>
      </c>
      <c r="J18" s="51">
        <v>0</v>
      </c>
      <c r="K18" s="51">
        <v>30</v>
      </c>
      <c r="L18" s="51">
        <v>28</v>
      </c>
      <c r="M18" s="51">
        <v>0</v>
      </c>
      <c r="N18" s="51">
        <v>0</v>
      </c>
      <c r="O18" s="51">
        <v>0</v>
      </c>
      <c r="P18" s="51">
        <v>0</v>
      </c>
      <c r="Q18" s="51">
        <v>2</v>
      </c>
      <c r="R18" s="51">
        <v>0</v>
      </c>
      <c r="S18" s="51">
        <v>71</v>
      </c>
      <c r="T18" s="51">
        <v>69</v>
      </c>
      <c r="U18" s="51">
        <v>0</v>
      </c>
      <c r="V18" s="51">
        <v>0</v>
      </c>
      <c r="W18" s="51">
        <v>0</v>
      </c>
      <c r="X18" s="51">
        <v>0</v>
      </c>
      <c r="Y18" s="51">
        <v>2</v>
      </c>
      <c r="Z18" s="51">
        <v>0</v>
      </c>
      <c r="AA18" s="51">
        <v>0</v>
      </c>
      <c r="AB18" s="51">
        <v>0</v>
      </c>
      <c r="AC18" s="51">
        <v>0</v>
      </c>
      <c r="AD18" s="51">
        <v>31</v>
      </c>
      <c r="AE18" s="51">
        <v>23</v>
      </c>
      <c r="AF18" s="51">
        <v>23</v>
      </c>
      <c r="AG18" s="51">
        <v>0</v>
      </c>
      <c r="AH18" s="51">
        <v>0</v>
      </c>
      <c r="AI18" s="51">
        <v>0</v>
      </c>
      <c r="AJ18" s="51">
        <v>8</v>
      </c>
      <c r="AK18" s="51">
        <v>8</v>
      </c>
      <c r="AL18" s="51">
        <v>0</v>
      </c>
      <c r="AM18" s="51">
        <v>0</v>
      </c>
      <c r="AN18" s="51">
        <v>0</v>
      </c>
      <c r="AO18" s="51">
        <v>0</v>
      </c>
      <c r="AP18" s="51">
        <v>0</v>
      </c>
      <c r="AQ18" s="51">
        <v>0</v>
      </c>
      <c r="AR18" s="51">
        <v>0</v>
      </c>
      <c r="AS18" s="51">
        <v>0</v>
      </c>
      <c r="AT18" s="51">
        <v>0</v>
      </c>
      <c r="AU18" s="51">
        <v>0</v>
      </c>
      <c r="AV18" s="51">
        <v>0</v>
      </c>
      <c r="AW18" s="51">
        <v>0</v>
      </c>
      <c r="AX18" s="51">
        <v>0</v>
      </c>
      <c r="AY18" s="51">
        <v>0</v>
      </c>
      <c r="AZ18" s="51">
        <v>0</v>
      </c>
      <c r="BA18" s="51">
        <v>0</v>
      </c>
      <c r="BB18" s="51">
        <v>0</v>
      </c>
      <c r="BC18" s="51">
        <v>0</v>
      </c>
      <c r="BD18" s="51">
        <v>0</v>
      </c>
      <c r="BE18" s="51">
        <v>0</v>
      </c>
      <c r="BF18" s="51">
        <v>0</v>
      </c>
      <c r="BG18" s="51">
        <v>0</v>
      </c>
      <c r="BH18" s="51">
        <v>0</v>
      </c>
      <c r="BI18" s="51">
        <v>0</v>
      </c>
      <c r="BJ18" s="51">
        <v>0</v>
      </c>
      <c r="BK18" s="51">
        <v>0</v>
      </c>
      <c r="BL18" s="51">
        <v>0</v>
      </c>
      <c r="BM18" s="51">
        <v>0</v>
      </c>
      <c r="BN18" s="51">
        <v>0</v>
      </c>
      <c r="BO18" s="51">
        <v>0</v>
      </c>
      <c r="BP18" s="51">
        <v>0</v>
      </c>
      <c r="BQ18" s="51">
        <v>0</v>
      </c>
      <c r="BR18" s="51">
        <v>0</v>
      </c>
      <c r="BS18" s="51">
        <v>0</v>
      </c>
      <c r="BT18" s="51">
        <v>0</v>
      </c>
      <c r="BU18" s="51">
        <v>0</v>
      </c>
      <c r="BV18" s="51">
        <v>0</v>
      </c>
      <c r="BW18" s="51">
        <v>0</v>
      </c>
      <c r="BX18" s="51">
        <v>0</v>
      </c>
      <c r="BY18" s="51">
        <v>0</v>
      </c>
      <c r="BZ18" s="51">
        <v>0</v>
      </c>
      <c r="CA18" s="51">
        <v>0</v>
      </c>
      <c r="CB18" s="51">
        <v>0</v>
      </c>
      <c r="CC18" s="51">
        <v>0</v>
      </c>
      <c r="CD18" s="51">
        <v>0</v>
      </c>
      <c r="CE18" s="51">
        <v>0</v>
      </c>
      <c r="CF18" s="51">
        <v>0</v>
      </c>
      <c r="CG18" s="51">
        <v>0</v>
      </c>
      <c r="CH18" s="51">
        <v>0</v>
      </c>
      <c r="CI18" s="51">
        <v>0</v>
      </c>
      <c r="CJ18" s="51">
        <v>0</v>
      </c>
      <c r="CK18" s="51">
        <v>0</v>
      </c>
      <c r="CL18" s="51">
        <v>0</v>
      </c>
      <c r="CM18" s="51">
        <v>0</v>
      </c>
      <c r="CN18" s="51">
        <v>0</v>
      </c>
      <c r="CO18" s="51">
        <v>0</v>
      </c>
      <c r="CP18" s="51">
        <v>0</v>
      </c>
      <c r="CQ18" s="51">
        <v>0</v>
      </c>
      <c r="CR18" s="51">
        <v>0</v>
      </c>
      <c r="CS18" s="51">
        <v>0</v>
      </c>
      <c r="CT18" s="51">
        <v>0</v>
      </c>
      <c r="CU18" s="51">
        <v>0</v>
      </c>
      <c r="CV18" s="51">
        <v>0</v>
      </c>
      <c r="CW18" s="51">
        <v>0</v>
      </c>
      <c r="CX18" s="51">
        <v>0</v>
      </c>
      <c r="CY18" s="51">
        <v>0</v>
      </c>
      <c r="CZ18" s="51">
        <v>0</v>
      </c>
      <c r="DA18" s="51">
        <v>0</v>
      </c>
      <c r="DB18" s="51">
        <v>0</v>
      </c>
      <c r="DC18" s="51">
        <v>0</v>
      </c>
      <c r="DD18" s="51">
        <v>0</v>
      </c>
      <c r="DE18" s="51">
        <v>0</v>
      </c>
      <c r="DF18" s="51">
        <v>0</v>
      </c>
      <c r="DG18" s="51">
        <v>0</v>
      </c>
      <c r="DH18" s="51">
        <v>0</v>
      </c>
      <c r="DI18" s="51">
        <v>0</v>
      </c>
      <c r="DJ18" s="51">
        <v>31</v>
      </c>
      <c r="DK18" s="51">
        <v>23</v>
      </c>
      <c r="DL18" s="51">
        <v>23</v>
      </c>
      <c r="DM18" s="51">
        <v>0</v>
      </c>
      <c r="DN18" s="51">
        <v>0</v>
      </c>
      <c r="DO18" s="51">
        <v>0</v>
      </c>
      <c r="DP18" s="51">
        <v>8</v>
      </c>
      <c r="DQ18" s="51">
        <v>8</v>
      </c>
      <c r="DR18" s="51">
        <v>0</v>
      </c>
      <c r="DS18" s="51">
        <v>0</v>
      </c>
      <c r="DT18" s="51">
        <v>0</v>
      </c>
      <c r="DU18" s="51">
        <v>0</v>
      </c>
      <c r="DV18" s="51">
        <v>0</v>
      </c>
      <c r="DW18" s="51">
        <v>0</v>
      </c>
      <c r="DX18" s="51">
        <v>0</v>
      </c>
      <c r="DY18" s="51">
        <v>0</v>
      </c>
      <c r="DZ18" s="51">
        <v>0</v>
      </c>
      <c r="EA18" s="51">
        <v>0</v>
      </c>
      <c r="EB18" s="51">
        <v>0</v>
      </c>
      <c r="EC18" s="51">
        <v>0</v>
      </c>
      <c r="ED18" s="51">
        <v>0</v>
      </c>
      <c r="EE18" s="51">
        <v>0</v>
      </c>
      <c r="EF18" s="51">
        <v>0</v>
      </c>
      <c r="EG18" s="51">
        <v>0</v>
      </c>
      <c r="EH18" s="51">
        <v>0</v>
      </c>
      <c r="EI18" s="51">
        <v>0</v>
      </c>
      <c r="EJ18" s="51">
        <v>0</v>
      </c>
      <c r="EK18" s="51">
        <v>0</v>
      </c>
      <c r="EL18" s="51">
        <v>0</v>
      </c>
      <c r="EM18" s="51">
        <v>0</v>
      </c>
      <c r="EN18" s="51">
        <v>0</v>
      </c>
      <c r="EO18" s="51">
        <v>0</v>
      </c>
      <c r="EP18" s="51">
        <v>0</v>
      </c>
      <c r="EQ18" s="51">
        <v>0</v>
      </c>
      <c r="ER18" s="51">
        <v>0</v>
      </c>
      <c r="ES18" s="51">
        <v>0</v>
      </c>
      <c r="ET18" s="51">
        <v>0</v>
      </c>
      <c r="EU18" s="51">
        <v>0</v>
      </c>
      <c r="EV18" s="51">
        <v>0</v>
      </c>
      <c r="EW18" s="51">
        <v>0</v>
      </c>
      <c r="EX18" s="51">
        <v>0</v>
      </c>
      <c r="EY18" s="51">
        <v>0</v>
      </c>
      <c r="EZ18" s="51">
        <v>0</v>
      </c>
      <c r="FA18" s="51">
        <v>0</v>
      </c>
      <c r="FB18" s="51">
        <v>0</v>
      </c>
      <c r="FC18" s="51">
        <v>0</v>
      </c>
      <c r="FD18" s="51">
        <v>0</v>
      </c>
      <c r="FE18" s="51">
        <v>0</v>
      </c>
      <c r="FF18" s="51">
        <v>0</v>
      </c>
      <c r="FG18" s="51">
        <v>0</v>
      </c>
      <c r="FH18" s="51">
        <v>0</v>
      </c>
      <c r="FI18" s="51">
        <v>0</v>
      </c>
      <c r="FJ18" s="51">
        <v>0</v>
      </c>
      <c r="FK18" s="51">
        <v>0</v>
      </c>
      <c r="FL18" s="51">
        <v>0</v>
      </c>
      <c r="FM18" s="51">
        <v>0</v>
      </c>
      <c r="FN18" s="51">
        <v>0</v>
      </c>
      <c r="FO18" s="51">
        <v>0</v>
      </c>
      <c r="FP18" s="51">
        <v>0</v>
      </c>
      <c r="FQ18" s="51">
        <v>0</v>
      </c>
      <c r="FR18" s="51">
        <v>0</v>
      </c>
      <c r="FS18" s="51">
        <v>0</v>
      </c>
      <c r="FT18" s="51">
        <v>0</v>
      </c>
      <c r="FU18" s="51">
        <v>0</v>
      </c>
      <c r="FV18" s="51">
        <v>0</v>
      </c>
      <c r="FW18" s="51">
        <v>0</v>
      </c>
      <c r="FX18" s="51">
        <v>0</v>
      </c>
      <c r="FY18" s="51">
        <v>0</v>
      </c>
      <c r="FZ18" s="51">
        <v>0</v>
      </c>
      <c r="GA18" s="51">
        <v>0</v>
      </c>
      <c r="GB18" s="51">
        <v>0</v>
      </c>
      <c r="GC18" s="51">
        <v>0</v>
      </c>
      <c r="GD18" s="51">
        <v>0</v>
      </c>
      <c r="GE18" s="51">
        <v>0</v>
      </c>
      <c r="GF18" s="51">
        <v>0</v>
      </c>
      <c r="GG18" s="51">
        <v>0</v>
      </c>
      <c r="GH18" s="51">
        <v>1</v>
      </c>
      <c r="GI18" s="51">
        <v>1</v>
      </c>
      <c r="GJ18" s="51">
        <v>0</v>
      </c>
      <c r="GK18" s="51">
        <v>0</v>
      </c>
      <c r="GL18" s="51">
        <v>0</v>
      </c>
      <c r="GM18" s="51">
        <v>0</v>
      </c>
      <c r="GN18" s="51">
        <v>0</v>
      </c>
      <c r="GO18" s="51">
        <v>0</v>
      </c>
      <c r="GP18" s="51">
        <v>0</v>
      </c>
      <c r="GQ18" s="51">
        <v>0</v>
      </c>
      <c r="GR18" s="51">
        <v>0</v>
      </c>
      <c r="GS18" s="51">
        <v>0</v>
      </c>
      <c r="GT18" s="51">
        <v>0</v>
      </c>
      <c r="GU18" s="51">
        <v>0</v>
      </c>
      <c r="GV18" s="51">
        <v>0</v>
      </c>
      <c r="GW18" s="51">
        <v>0</v>
      </c>
      <c r="GX18" s="51">
        <v>0</v>
      </c>
      <c r="GY18" s="51">
        <v>0</v>
      </c>
      <c r="GZ18" s="51">
        <v>0</v>
      </c>
      <c r="HA18" s="51">
        <v>0</v>
      </c>
      <c r="HB18" s="51">
        <v>0</v>
      </c>
      <c r="HC18" s="51">
        <v>0</v>
      </c>
      <c r="HD18" s="51">
        <v>0</v>
      </c>
      <c r="HE18" s="51">
        <v>0</v>
      </c>
      <c r="HF18" s="51">
        <v>0</v>
      </c>
      <c r="HG18" s="51">
        <v>0</v>
      </c>
      <c r="HH18" s="51">
        <v>0</v>
      </c>
      <c r="HI18" s="51">
        <v>0</v>
      </c>
      <c r="HJ18" s="51">
        <v>0</v>
      </c>
      <c r="HK18" s="51">
        <v>0</v>
      </c>
      <c r="HL18" s="51">
        <v>0</v>
      </c>
      <c r="HM18" s="51">
        <v>0</v>
      </c>
      <c r="HN18" s="51">
        <v>0</v>
      </c>
      <c r="HO18" s="51">
        <v>0</v>
      </c>
      <c r="HP18" s="51">
        <v>0</v>
      </c>
      <c r="HQ18" s="51">
        <v>0</v>
      </c>
      <c r="HR18" s="51">
        <v>0</v>
      </c>
      <c r="HS18" s="51">
        <v>0</v>
      </c>
      <c r="HT18" s="51">
        <v>0</v>
      </c>
      <c r="HU18" s="51">
        <v>0</v>
      </c>
      <c r="HV18" s="51">
        <v>0</v>
      </c>
      <c r="HW18" s="51">
        <v>0</v>
      </c>
      <c r="HX18" s="51">
        <v>0</v>
      </c>
      <c r="HY18" s="51">
        <v>0</v>
      </c>
      <c r="HZ18" s="51">
        <v>0</v>
      </c>
      <c r="IA18" s="51">
        <v>0</v>
      </c>
      <c r="IB18" s="51">
        <v>0</v>
      </c>
      <c r="IC18" s="51">
        <v>0</v>
      </c>
      <c r="ID18" s="51">
        <v>0</v>
      </c>
      <c r="IE18" s="51">
        <v>0</v>
      </c>
      <c r="IF18" s="51">
        <v>0</v>
      </c>
      <c r="IG18" s="51">
        <v>0</v>
      </c>
      <c r="IH18" s="51">
        <v>32</v>
      </c>
      <c r="II18" s="51">
        <v>32</v>
      </c>
      <c r="IJ18" s="51">
        <v>0</v>
      </c>
      <c r="IK18" s="51">
        <v>0</v>
      </c>
      <c r="IL18" s="51">
        <v>0</v>
      </c>
      <c r="IM18" s="51">
        <v>0</v>
      </c>
      <c r="IN18" s="51">
        <v>0</v>
      </c>
      <c r="IO18" s="51">
        <v>0</v>
      </c>
    </row>
    <row r="19" spans="1:249">
      <c r="A19" s="54" t="s">
        <v>376</v>
      </c>
      <c r="B19" s="54" t="s">
        <v>401</v>
      </c>
      <c r="C19" s="54" t="s">
        <v>323</v>
      </c>
      <c r="D19" s="54">
        <v>1110109</v>
      </c>
      <c r="E19" s="55" t="s">
        <v>301</v>
      </c>
      <c r="F19" s="57">
        <v>191</v>
      </c>
      <c r="G19" s="57">
        <v>118</v>
      </c>
      <c r="H19" s="57">
        <v>10</v>
      </c>
      <c r="I19" s="57">
        <v>16</v>
      </c>
      <c r="J19" s="57">
        <v>47</v>
      </c>
      <c r="K19" s="57">
        <v>42</v>
      </c>
      <c r="L19" s="57">
        <v>21</v>
      </c>
      <c r="M19" s="57">
        <v>13</v>
      </c>
      <c r="N19" s="57">
        <v>1</v>
      </c>
      <c r="O19" s="57">
        <v>1</v>
      </c>
      <c r="P19" s="57">
        <v>6</v>
      </c>
      <c r="Q19" s="57">
        <v>0</v>
      </c>
      <c r="R19" s="57">
        <v>0</v>
      </c>
      <c r="S19" s="57">
        <v>233</v>
      </c>
      <c r="T19" s="57">
        <v>139</v>
      </c>
      <c r="U19" s="57">
        <v>13</v>
      </c>
      <c r="V19" s="57">
        <v>11</v>
      </c>
      <c r="W19" s="57">
        <v>17</v>
      </c>
      <c r="X19" s="57">
        <v>53</v>
      </c>
      <c r="Y19" s="57">
        <v>0</v>
      </c>
      <c r="Z19" s="57">
        <v>0</v>
      </c>
      <c r="AA19" s="57">
        <v>0</v>
      </c>
      <c r="AB19" s="57">
        <v>0</v>
      </c>
      <c r="AC19" s="57">
        <v>0</v>
      </c>
      <c r="AD19" s="57">
        <v>201</v>
      </c>
      <c r="AE19" s="57">
        <v>175</v>
      </c>
      <c r="AF19" s="57">
        <v>112</v>
      </c>
      <c r="AG19" s="57">
        <v>7</v>
      </c>
      <c r="AH19" s="57">
        <v>11</v>
      </c>
      <c r="AI19" s="57">
        <v>45</v>
      </c>
      <c r="AJ19" s="57">
        <v>26</v>
      </c>
      <c r="AK19" s="57">
        <v>18</v>
      </c>
      <c r="AL19" s="57">
        <v>0</v>
      </c>
      <c r="AM19" s="57">
        <v>1</v>
      </c>
      <c r="AN19" s="57">
        <v>1</v>
      </c>
      <c r="AO19" s="57">
        <v>6</v>
      </c>
      <c r="AP19" s="57">
        <v>0</v>
      </c>
      <c r="AQ19" s="57">
        <v>0</v>
      </c>
      <c r="AR19" s="57">
        <v>201</v>
      </c>
      <c r="AS19" s="57">
        <v>175</v>
      </c>
      <c r="AT19" s="57">
        <v>112</v>
      </c>
      <c r="AU19" s="57">
        <v>7</v>
      </c>
      <c r="AV19" s="57">
        <v>11</v>
      </c>
      <c r="AW19" s="57">
        <v>45</v>
      </c>
      <c r="AX19" s="57">
        <v>26</v>
      </c>
      <c r="AY19" s="57">
        <v>18</v>
      </c>
      <c r="AZ19" s="57">
        <v>0</v>
      </c>
      <c r="BA19" s="57">
        <v>1</v>
      </c>
      <c r="BB19" s="57">
        <v>1</v>
      </c>
      <c r="BC19" s="57">
        <v>6</v>
      </c>
      <c r="BD19" s="57">
        <v>0</v>
      </c>
      <c r="BE19" s="57">
        <v>0</v>
      </c>
      <c r="BF19" s="57">
        <v>0</v>
      </c>
      <c r="BG19" s="57">
        <v>0</v>
      </c>
      <c r="BH19" s="57">
        <v>0</v>
      </c>
      <c r="BI19" s="57">
        <v>0</v>
      </c>
      <c r="BJ19" s="57">
        <v>0</v>
      </c>
      <c r="BK19" s="57">
        <v>0</v>
      </c>
      <c r="BL19" s="57">
        <v>0</v>
      </c>
      <c r="BM19" s="57">
        <v>0</v>
      </c>
      <c r="BN19" s="57">
        <v>0</v>
      </c>
      <c r="BO19" s="57">
        <v>0</v>
      </c>
      <c r="BP19" s="57">
        <v>0</v>
      </c>
      <c r="BQ19" s="57">
        <v>0</v>
      </c>
      <c r="BR19" s="57">
        <v>0</v>
      </c>
      <c r="BS19" s="57">
        <v>0</v>
      </c>
      <c r="BT19" s="57">
        <v>0</v>
      </c>
      <c r="BU19" s="57">
        <v>0</v>
      </c>
      <c r="BV19" s="57">
        <v>0</v>
      </c>
      <c r="BW19" s="57">
        <v>0</v>
      </c>
      <c r="BX19" s="57">
        <v>0</v>
      </c>
      <c r="BY19" s="57">
        <v>0</v>
      </c>
      <c r="BZ19" s="57">
        <v>0</v>
      </c>
      <c r="CA19" s="57">
        <v>0</v>
      </c>
      <c r="CB19" s="57">
        <v>0</v>
      </c>
      <c r="CC19" s="57">
        <v>0</v>
      </c>
      <c r="CD19" s="57">
        <v>0</v>
      </c>
      <c r="CE19" s="57">
        <v>0</v>
      </c>
      <c r="CF19" s="57">
        <v>0</v>
      </c>
      <c r="CG19" s="57">
        <v>0</v>
      </c>
      <c r="CH19" s="57">
        <v>0</v>
      </c>
      <c r="CI19" s="57">
        <v>0</v>
      </c>
      <c r="CJ19" s="57">
        <v>0</v>
      </c>
      <c r="CK19" s="57">
        <v>0</v>
      </c>
      <c r="CL19" s="57">
        <v>0</v>
      </c>
      <c r="CM19" s="57">
        <v>0</v>
      </c>
      <c r="CN19" s="57">
        <v>0</v>
      </c>
      <c r="CO19" s="57">
        <v>0</v>
      </c>
      <c r="CP19" s="57">
        <v>0</v>
      </c>
      <c r="CQ19" s="57">
        <v>0</v>
      </c>
      <c r="CR19" s="57">
        <v>0</v>
      </c>
      <c r="CS19" s="57">
        <v>0</v>
      </c>
      <c r="CT19" s="57">
        <v>0</v>
      </c>
      <c r="CU19" s="57">
        <v>0</v>
      </c>
      <c r="CV19" s="57">
        <v>0</v>
      </c>
      <c r="CW19" s="57">
        <v>0</v>
      </c>
      <c r="CX19" s="57">
        <v>0</v>
      </c>
      <c r="CY19" s="57">
        <v>0</v>
      </c>
      <c r="CZ19" s="57">
        <v>0</v>
      </c>
      <c r="DA19" s="57">
        <v>0</v>
      </c>
      <c r="DB19" s="57">
        <v>0</v>
      </c>
      <c r="DC19" s="57">
        <v>0</v>
      </c>
      <c r="DD19" s="57">
        <v>0</v>
      </c>
      <c r="DE19" s="57">
        <v>0</v>
      </c>
      <c r="DF19" s="57">
        <v>0</v>
      </c>
      <c r="DG19" s="57">
        <v>0</v>
      </c>
      <c r="DH19" s="57">
        <v>0</v>
      </c>
      <c r="DI19" s="57">
        <v>0</v>
      </c>
      <c r="DJ19" s="57">
        <v>0</v>
      </c>
      <c r="DK19" s="57">
        <v>0</v>
      </c>
      <c r="DL19" s="57">
        <v>0</v>
      </c>
      <c r="DM19" s="57">
        <v>0</v>
      </c>
      <c r="DN19" s="57">
        <v>0</v>
      </c>
      <c r="DO19" s="57">
        <v>0</v>
      </c>
      <c r="DP19" s="57">
        <v>0</v>
      </c>
      <c r="DQ19" s="57">
        <v>0</v>
      </c>
      <c r="DR19" s="57">
        <v>0</v>
      </c>
      <c r="DS19" s="57">
        <v>0</v>
      </c>
      <c r="DT19" s="57">
        <v>0</v>
      </c>
      <c r="DU19" s="57">
        <v>0</v>
      </c>
      <c r="DV19" s="57">
        <v>0</v>
      </c>
      <c r="DW19" s="57">
        <v>0</v>
      </c>
      <c r="DX19" s="57">
        <v>0</v>
      </c>
      <c r="DY19" s="57">
        <v>0</v>
      </c>
      <c r="DZ19" s="57">
        <v>0</v>
      </c>
      <c r="EA19" s="57">
        <v>0</v>
      </c>
      <c r="EB19" s="57">
        <v>0</v>
      </c>
      <c r="EC19" s="57">
        <v>0</v>
      </c>
      <c r="ED19" s="57">
        <v>0</v>
      </c>
      <c r="EE19" s="57">
        <v>0</v>
      </c>
      <c r="EF19" s="57">
        <v>0</v>
      </c>
      <c r="EG19" s="57">
        <v>0</v>
      </c>
      <c r="EH19" s="57">
        <v>0</v>
      </c>
      <c r="EI19" s="57">
        <v>0</v>
      </c>
      <c r="EJ19" s="57">
        <v>0</v>
      </c>
      <c r="EK19" s="57">
        <v>0</v>
      </c>
      <c r="EL19" s="57">
        <v>0</v>
      </c>
      <c r="EM19" s="57">
        <v>0</v>
      </c>
      <c r="EN19" s="57">
        <v>0</v>
      </c>
      <c r="EO19" s="57">
        <v>0</v>
      </c>
      <c r="EP19" s="57">
        <v>0</v>
      </c>
      <c r="EQ19" s="57">
        <v>0</v>
      </c>
      <c r="ER19" s="57">
        <v>0</v>
      </c>
      <c r="ES19" s="57">
        <v>0</v>
      </c>
      <c r="ET19" s="57">
        <v>0</v>
      </c>
      <c r="EU19" s="57">
        <v>0</v>
      </c>
      <c r="EV19" s="57">
        <v>0</v>
      </c>
      <c r="EW19" s="57">
        <v>0</v>
      </c>
      <c r="EX19" s="57">
        <v>0</v>
      </c>
      <c r="EY19" s="57">
        <v>0</v>
      </c>
      <c r="EZ19" s="57">
        <v>0</v>
      </c>
      <c r="FA19" s="57">
        <v>0</v>
      </c>
      <c r="FB19" s="57">
        <v>0</v>
      </c>
      <c r="FC19" s="57">
        <v>0</v>
      </c>
      <c r="FD19" s="57">
        <v>0</v>
      </c>
      <c r="FE19" s="57">
        <v>0</v>
      </c>
      <c r="FF19" s="57">
        <v>0</v>
      </c>
      <c r="FG19" s="57">
        <v>0</v>
      </c>
      <c r="FH19" s="57">
        <v>0</v>
      </c>
      <c r="FI19" s="57">
        <v>0</v>
      </c>
      <c r="FJ19" s="57">
        <v>0</v>
      </c>
      <c r="FK19" s="57">
        <v>0</v>
      </c>
      <c r="FL19" s="57">
        <v>0</v>
      </c>
      <c r="FM19" s="57">
        <v>0</v>
      </c>
      <c r="FN19" s="57">
        <v>0</v>
      </c>
      <c r="FO19" s="57">
        <v>0</v>
      </c>
      <c r="FP19" s="57">
        <v>0</v>
      </c>
      <c r="FQ19" s="57">
        <v>0</v>
      </c>
      <c r="FR19" s="57">
        <v>0</v>
      </c>
      <c r="FS19" s="57">
        <v>0</v>
      </c>
      <c r="FT19" s="57">
        <v>0</v>
      </c>
      <c r="FU19" s="57">
        <v>0</v>
      </c>
      <c r="FV19" s="57">
        <v>0</v>
      </c>
      <c r="FW19" s="57">
        <v>0</v>
      </c>
      <c r="FX19" s="57">
        <v>0</v>
      </c>
      <c r="FY19" s="57">
        <v>0</v>
      </c>
      <c r="FZ19" s="57">
        <v>0</v>
      </c>
      <c r="GA19" s="57">
        <v>0</v>
      </c>
      <c r="GB19" s="57">
        <v>0</v>
      </c>
      <c r="GC19" s="57">
        <v>0</v>
      </c>
      <c r="GD19" s="57">
        <v>0</v>
      </c>
      <c r="GE19" s="57">
        <v>0</v>
      </c>
      <c r="GF19" s="57">
        <v>0</v>
      </c>
      <c r="GG19" s="57">
        <v>0</v>
      </c>
      <c r="GH19" s="57">
        <v>0</v>
      </c>
      <c r="GI19" s="57">
        <v>0</v>
      </c>
      <c r="GJ19" s="57">
        <v>0</v>
      </c>
      <c r="GK19" s="57">
        <v>0</v>
      </c>
      <c r="GL19" s="57">
        <v>0</v>
      </c>
      <c r="GM19" s="57">
        <v>0</v>
      </c>
      <c r="GN19" s="57">
        <v>0</v>
      </c>
      <c r="GO19" s="57">
        <v>0</v>
      </c>
      <c r="GP19" s="57">
        <v>0</v>
      </c>
      <c r="GQ19" s="57">
        <v>0</v>
      </c>
      <c r="GR19" s="57">
        <v>0</v>
      </c>
      <c r="GS19" s="57">
        <v>0</v>
      </c>
      <c r="GT19" s="57">
        <v>0</v>
      </c>
      <c r="GU19" s="57">
        <v>0</v>
      </c>
      <c r="GV19" s="57">
        <v>0</v>
      </c>
      <c r="GW19" s="57">
        <v>0</v>
      </c>
      <c r="GX19" s="57">
        <v>0</v>
      </c>
      <c r="GY19" s="57">
        <v>0</v>
      </c>
      <c r="GZ19" s="57">
        <v>0</v>
      </c>
      <c r="HA19" s="57">
        <v>0</v>
      </c>
      <c r="HB19" s="57">
        <v>0</v>
      </c>
      <c r="HC19" s="57">
        <v>0</v>
      </c>
      <c r="HD19" s="57">
        <v>0</v>
      </c>
      <c r="HE19" s="57">
        <v>0</v>
      </c>
      <c r="HF19" s="57">
        <v>0</v>
      </c>
      <c r="HG19" s="57">
        <v>0</v>
      </c>
      <c r="HH19" s="57">
        <v>0</v>
      </c>
      <c r="HI19" s="57">
        <v>0</v>
      </c>
      <c r="HJ19" s="57">
        <v>0</v>
      </c>
      <c r="HK19" s="57">
        <v>0</v>
      </c>
      <c r="HL19" s="57">
        <v>0</v>
      </c>
      <c r="HM19" s="57">
        <v>0</v>
      </c>
      <c r="HN19" s="57">
        <v>17</v>
      </c>
      <c r="HO19" s="57">
        <v>0</v>
      </c>
      <c r="HP19" s="57">
        <v>12</v>
      </c>
      <c r="HQ19" s="57">
        <v>5</v>
      </c>
      <c r="HR19" s="57">
        <v>0</v>
      </c>
      <c r="HS19" s="57">
        <v>0</v>
      </c>
      <c r="HT19" s="57">
        <v>0</v>
      </c>
      <c r="HU19" s="57">
        <v>0</v>
      </c>
      <c r="HV19" s="57">
        <v>2</v>
      </c>
      <c r="HW19" s="57">
        <v>0</v>
      </c>
      <c r="HX19" s="57">
        <v>0</v>
      </c>
      <c r="HY19" s="57">
        <v>0</v>
      </c>
      <c r="HZ19" s="57">
        <v>2</v>
      </c>
      <c r="IA19" s="57">
        <v>0</v>
      </c>
      <c r="IB19" s="57">
        <v>0</v>
      </c>
      <c r="IC19" s="57">
        <v>1</v>
      </c>
      <c r="ID19" s="57">
        <v>1</v>
      </c>
      <c r="IE19" s="57">
        <v>0</v>
      </c>
      <c r="IF19" s="57">
        <v>0</v>
      </c>
      <c r="IG19" s="57">
        <v>0</v>
      </c>
      <c r="IH19" s="57">
        <v>203</v>
      </c>
      <c r="II19" s="57">
        <v>130</v>
      </c>
      <c r="IJ19" s="57">
        <v>0</v>
      </c>
      <c r="IK19" s="57">
        <v>9</v>
      </c>
      <c r="IL19" s="57">
        <v>13</v>
      </c>
      <c r="IM19" s="57">
        <v>51</v>
      </c>
      <c r="IN19" s="57">
        <v>0</v>
      </c>
      <c r="IO19" s="57">
        <v>0</v>
      </c>
    </row>
    <row r="20" spans="1:249">
      <c r="A20" s="48" t="s">
        <v>377</v>
      </c>
      <c r="B20" s="48" t="s">
        <v>322</v>
      </c>
      <c r="C20" s="48" t="s">
        <v>323</v>
      </c>
      <c r="D20" s="48">
        <v>1110109</v>
      </c>
      <c r="E20" s="49" t="s">
        <v>301</v>
      </c>
      <c r="F20" s="51">
        <v>4543</v>
      </c>
      <c r="G20" s="51">
        <v>4411</v>
      </c>
      <c r="H20" s="51">
        <v>13</v>
      </c>
      <c r="I20" s="51">
        <v>47</v>
      </c>
      <c r="J20" s="51">
        <v>72</v>
      </c>
      <c r="K20" s="51">
        <v>1305</v>
      </c>
      <c r="L20" s="51">
        <v>709</v>
      </c>
      <c r="M20" s="51">
        <v>4</v>
      </c>
      <c r="N20" s="51">
        <v>6</v>
      </c>
      <c r="O20" s="51">
        <v>4</v>
      </c>
      <c r="P20" s="51">
        <v>9</v>
      </c>
      <c r="Q20" s="51">
        <v>97</v>
      </c>
      <c r="R20" s="51">
        <v>476</v>
      </c>
      <c r="S20" s="51">
        <v>5848</v>
      </c>
      <c r="T20" s="51">
        <v>5120</v>
      </c>
      <c r="U20" s="51">
        <v>4</v>
      </c>
      <c r="V20" s="51">
        <v>19</v>
      </c>
      <c r="W20" s="51">
        <v>51</v>
      </c>
      <c r="X20" s="51">
        <v>81</v>
      </c>
      <c r="Y20" s="51">
        <v>97</v>
      </c>
      <c r="Z20" s="51">
        <v>476</v>
      </c>
      <c r="AA20" s="51">
        <v>254</v>
      </c>
      <c r="AB20" s="51">
        <v>254</v>
      </c>
      <c r="AC20" s="51">
        <v>0</v>
      </c>
      <c r="AD20" s="51">
        <v>5063</v>
      </c>
      <c r="AE20" s="51">
        <v>4450</v>
      </c>
      <c r="AF20" s="51">
        <v>4320</v>
      </c>
      <c r="AG20" s="51">
        <v>13</v>
      </c>
      <c r="AH20" s="51">
        <v>47</v>
      </c>
      <c r="AI20" s="51">
        <v>70</v>
      </c>
      <c r="AJ20" s="51">
        <v>613</v>
      </c>
      <c r="AK20" s="51">
        <v>375</v>
      </c>
      <c r="AL20" s="51">
        <v>0</v>
      </c>
      <c r="AM20" s="51">
        <v>1</v>
      </c>
      <c r="AN20" s="51">
        <v>0</v>
      </c>
      <c r="AO20" s="51">
        <v>2</v>
      </c>
      <c r="AP20" s="51">
        <v>24</v>
      </c>
      <c r="AQ20" s="51">
        <v>211</v>
      </c>
      <c r="AR20" s="51">
        <v>1786</v>
      </c>
      <c r="AS20" s="51">
        <v>1388</v>
      </c>
      <c r="AT20" s="51">
        <v>1300</v>
      </c>
      <c r="AU20" s="51">
        <v>12</v>
      </c>
      <c r="AV20" s="51">
        <v>47</v>
      </c>
      <c r="AW20" s="51">
        <v>29</v>
      </c>
      <c r="AX20" s="51">
        <v>398</v>
      </c>
      <c r="AY20" s="51">
        <v>244</v>
      </c>
      <c r="AZ20" s="51">
        <v>0</v>
      </c>
      <c r="BA20" s="51">
        <v>1</v>
      </c>
      <c r="BB20" s="51">
        <v>0</v>
      </c>
      <c r="BC20" s="51">
        <v>2</v>
      </c>
      <c r="BD20" s="51">
        <v>12</v>
      </c>
      <c r="BE20" s="51">
        <v>139</v>
      </c>
      <c r="BF20" s="51">
        <v>3088</v>
      </c>
      <c r="BG20" s="51">
        <v>2901</v>
      </c>
      <c r="BH20" s="51">
        <v>2860</v>
      </c>
      <c r="BI20" s="51">
        <v>1</v>
      </c>
      <c r="BJ20" s="51">
        <v>0</v>
      </c>
      <c r="BK20" s="51">
        <v>40</v>
      </c>
      <c r="BL20" s="51">
        <v>187</v>
      </c>
      <c r="BM20" s="51">
        <v>112</v>
      </c>
      <c r="BN20" s="51">
        <v>0</v>
      </c>
      <c r="BO20" s="51">
        <v>0</v>
      </c>
      <c r="BP20" s="51">
        <v>0</v>
      </c>
      <c r="BQ20" s="51">
        <v>0</v>
      </c>
      <c r="BR20" s="51">
        <v>12</v>
      </c>
      <c r="BS20" s="51">
        <v>63</v>
      </c>
      <c r="BT20" s="51">
        <v>0</v>
      </c>
      <c r="BU20" s="51">
        <v>0</v>
      </c>
      <c r="BV20" s="51">
        <v>0</v>
      </c>
      <c r="BW20" s="51">
        <v>0</v>
      </c>
      <c r="BX20" s="51">
        <v>0</v>
      </c>
      <c r="BY20" s="51">
        <v>0</v>
      </c>
      <c r="BZ20" s="51">
        <v>0</v>
      </c>
      <c r="CA20" s="51">
        <v>0</v>
      </c>
      <c r="CB20" s="51">
        <v>0</v>
      </c>
      <c r="CC20" s="51">
        <v>0</v>
      </c>
      <c r="CD20" s="51">
        <v>0</v>
      </c>
      <c r="CE20" s="51">
        <v>0</v>
      </c>
      <c r="CF20" s="51">
        <v>0</v>
      </c>
      <c r="CG20" s="51">
        <v>0</v>
      </c>
      <c r="CH20" s="51">
        <v>0</v>
      </c>
      <c r="CI20" s="51">
        <v>0</v>
      </c>
      <c r="CJ20" s="51">
        <v>0</v>
      </c>
      <c r="CK20" s="51">
        <v>0</v>
      </c>
      <c r="CL20" s="51">
        <v>0</v>
      </c>
      <c r="CM20" s="51">
        <v>0</v>
      </c>
      <c r="CN20" s="51">
        <v>0</v>
      </c>
      <c r="CO20" s="51">
        <v>0</v>
      </c>
      <c r="CP20" s="51">
        <v>0</v>
      </c>
      <c r="CQ20" s="51">
        <v>0</v>
      </c>
      <c r="CR20" s="51">
        <v>0</v>
      </c>
      <c r="CS20" s="51">
        <v>0</v>
      </c>
      <c r="CT20" s="51">
        <v>0</v>
      </c>
      <c r="CU20" s="51">
        <v>0</v>
      </c>
      <c r="CV20" s="51">
        <v>0</v>
      </c>
      <c r="CW20" s="51">
        <v>0</v>
      </c>
      <c r="CX20" s="51">
        <v>0</v>
      </c>
      <c r="CY20" s="51">
        <v>0</v>
      </c>
      <c r="CZ20" s="51">
        <v>0</v>
      </c>
      <c r="DA20" s="51">
        <v>0</v>
      </c>
      <c r="DB20" s="51">
        <v>0</v>
      </c>
      <c r="DC20" s="51">
        <v>0</v>
      </c>
      <c r="DD20" s="51">
        <v>0</v>
      </c>
      <c r="DE20" s="51">
        <v>0</v>
      </c>
      <c r="DF20" s="51">
        <v>0</v>
      </c>
      <c r="DG20" s="51">
        <v>0</v>
      </c>
      <c r="DH20" s="51">
        <v>0</v>
      </c>
      <c r="DI20" s="51">
        <v>0</v>
      </c>
      <c r="DJ20" s="51">
        <v>4450</v>
      </c>
      <c r="DK20" s="51">
        <v>4056</v>
      </c>
      <c r="DL20" s="51">
        <v>3994</v>
      </c>
      <c r="DM20" s="51">
        <v>2</v>
      </c>
      <c r="DN20" s="51">
        <v>9</v>
      </c>
      <c r="DO20" s="51">
        <v>51</v>
      </c>
      <c r="DP20" s="51">
        <v>394</v>
      </c>
      <c r="DQ20" s="51">
        <v>227</v>
      </c>
      <c r="DR20" s="51">
        <v>0</v>
      </c>
      <c r="DS20" s="51">
        <v>0</v>
      </c>
      <c r="DT20" s="51">
        <v>0</v>
      </c>
      <c r="DU20" s="51">
        <v>0</v>
      </c>
      <c r="DV20" s="51">
        <v>7</v>
      </c>
      <c r="DW20" s="51">
        <v>160</v>
      </c>
      <c r="DX20" s="51">
        <v>0</v>
      </c>
      <c r="DY20" s="51">
        <v>0</v>
      </c>
      <c r="DZ20" s="51">
        <v>0</v>
      </c>
      <c r="EA20" s="51">
        <v>0</v>
      </c>
      <c r="EB20" s="51">
        <v>0</v>
      </c>
      <c r="EC20" s="51">
        <v>0</v>
      </c>
      <c r="ED20" s="51">
        <v>0</v>
      </c>
      <c r="EE20" s="51">
        <v>0</v>
      </c>
      <c r="EF20" s="51">
        <v>0</v>
      </c>
      <c r="EG20" s="51">
        <v>0</v>
      </c>
      <c r="EH20" s="51">
        <v>0</v>
      </c>
      <c r="EI20" s="51">
        <v>0</v>
      </c>
      <c r="EJ20" s="51">
        <v>0</v>
      </c>
      <c r="EK20" s="51">
        <v>0</v>
      </c>
      <c r="EL20" s="51">
        <v>0</v>
      </c>
      <c r="EM20" s="51">
        <v>0</v>
      </c>
      <c r="EN20" s="51">
        <v>0</v>
      </c>
      <c r="EO20" s="51">
        <v>0</v>
      </c>
      <c r="EP20" s="51">
        <v>0</v>
      </c>
      <c r="EQ20" s="51">
        <v>0</v>
      </c>
      <c r="ER20" s="51">
        <v>0</v>
      </c>
      <c r="ES20" s="51">
        <v>0</v>
      </c>
      <c r="ET20" s="51">
        <v>0</v>
      </c>
      <c r="EU20" s="51">
        <v>0</v>
      </c>
      <c r="EV20" s="51">
        <v>0</v>
      </c>
      <c r="EW20" s="51">
        <v>0</v>
      </c>
      <c r="EX20" s="51">
        <v>0</v>
      </c>
      <c r="EY20" s="51">
        <v>0</v>
      </c>
      <c r="EZ20" s="51">
        <v>0</v>
      </c>
      <c r="FA20" s="51">
        <v>0</v>
      </c>
      <c r="FB20" s="51">
        <v>0</v>
      </c>
      <c r="FC20" s="51">
        <v>0</v>
      </c>
      <c r="FD20" s="51">
        <v>0</v>
      </c>
      <c r="FE20" s="51">
        <v>0</v>
      </c>
      <c r="FF20" s="51">
        <v>0</v>
      </c>
      <c r="FG20" s="51">
        <v>0</v>
      </c>
      <c r="FH20" s="51">
        <v>0</v>
      </c>
      <c r="FI20" s="51">
        <v>0</v>
      </c>
      <c r="FJ20" s="51">
        <v>7</v>
      </c>
      <c r="FK20" s="51">
        <v>3</v>
      </c>
      <c r="FL20" s="51">
        <v>0</v>
      </c>
      <c r="FM20" s="51">
        <v>2</v>
      </c>
      <c r="FN20" s="51">
        <v>1</v>
      </c>
      <c r="FO20" s="51">
        <v>0</v>
      </c>
      <c r="FP20" s="51">
        <v>0</v>
      </c>
      <c r="FQ20" s="51">
        <v>1</v>
      </c>
      <c r="FR20" s="51">
        <v>0</v>
      </c>
      <c r="FS20" s="51">
        <v>0</v>
      </c>
      <c r="FT20" s="51">
        <v>0</v>
      </c>
      <c r="FU20" s="51">
        <v>0</v>
      </c>
      <c r="FV20" s="51">
        <v>0</v>
      </c>
      <c r="FW20" s="51">
        <v>0</v>
      </c>
      <c r="FX20" s="51">
        <v>0</v>
      </c>
      <c r="FY20" s="51">
        <v>0</v>
      </c>
      <c r="FZ20" s="51">
        <v>0</v>
      </c>
      <c r="GA20" s="51">
        <v>0</v>
      </c>
      <c r="GB20" s="51">
        <v>0</v>
      </c>
      <c r="GC20" s="51">
        <v>0</v>
      </c>
      <c r="GD20" s="51">
        <v>0</v>
      </c>
      <c r="GE20" s="51">
        <v>0</v>
      </c>
      <c r="GF20" s="51">
        <v>0</v>
      </c>
      <c r="GG20" s="51">
        <v>0</v>
      </c>
      <c r="GH20" s="51">
        <v>29</v>
      </c>
      <c r="GI20" s="51">
        <v>29</v>
      </c>
      <c r="GJ20" s="51">
        <v>0</v>
      </c>
      <c r="GK20" s="51">
        <v>0</v>
      </c>
      <c r="GL20" s="51">
        <v>0</v>
      </c>
      <c r="GM20" s="51">
        <v>0</v>
      </c>
      <c r="GN20" s="51">
        <v>0</v>
      </c>
      <c r="GO20" s="51">
        <v>0</v>
      </c>
      <c r="GP20" s="51">
        <v>28</v>
      </c>
      <c r="GQ20" s="51">
        <v>14</v>
      </c>
      <c r="GR20" s="51">
        <v>3</v>
      </c>
      <c r="GS20" s="51">
        <v>4</v>
      </c>
      <c r="GT20" s="51">
        <v>5</v>
      </c>
      <c r="GU20" s="51">
        <v>1</v>
      </c>
      <c r="GV20" s="51">
        <v>0</v>
      </c>
      <c r="GW20" s="51">
        <v>1</v>
      </c>
      <c r="GX20" s="51">
        <v>194</v>
      </c>
      <c r="GY20" s="51">
        <v>137</v>
      </c>
      <c r="GZ20" s="51">
        <v>0</v>
      </c>
      <c r="HA20" s="51">
        <v>0</v>
      </c>
      <c r="HB20" s="51">
        <v>1</v>
      </c>
      <c r="HC20" s="51">
        <v>43</v>
      </c>
      <c r="HD20" s="51">
        <v>5</v>
      </c>
      <c r="HE20" s="51">
        <v>8</v>
      </c>
      <c r="HF20" s="51">
        <v>312</v>
      </c>
      <c r="HG20" s="51">
        <v>16</v>
      </c>
      <c r="HH20" s="51">
        <v>0</v>
      </c>
      <c r="HI20" s="51">
        <v>0</v>
      </c>
      <c r="HJ20" s="51">
        <v>0</v>
      </c>
      <c r="HK20" s="51">
        <v>0</v>
      </c>
      <c r="HL20" s="51">
        <v>78</v>
      </c>
      <c r="HM20" s="51">
        <v>218</v>
      </c>
      <c r="HN20" s="51">
        <v>0</v>
      </c>
      <c r="HO20" s="51">
        <v>0</v>
      </c>
      <c r="HP20" s="51">
        <v>0</v>
      </c>
      <c r="HQ20" s="51">
        <v>0</v>
      </c>
      <c r="HR20" s="51">
        <v>0</v>
      </c>
      <c r="HS20" s="51">
        <v>0</v>
      </c>
      <c r="HT20" s="51">
        <v>0</v>
      </c>
      <c r="HU20" s="51">
        <v>0</v>
      </c>
      <c r="HV20" s="51">
        <v>57</v>
      </c>
      <c r="HW20" s="51">
        <v>31</v>
      </c>
      <c r="HX20" s="51">
        <v>31</v>
      </c>
      <c r="HY20" s="51">
        <v>0</v>
      </c>
      <c r="HZ20" s="51">
        <v>26</v>
      </c>
      <c r="IA20" s="51">
        <v>16</v>
      </c>
      <c r="IB20" s="51">
        <v>0</v>
      </c>
      <c r="IC20" s="51">
        <v>0</v>
      </c>
      <c r="ID20" s="51">
        <v>0</v>
      </c>
      <c r="IE20" s="51">
        <v>0</v>
      </c>
      <c r="IF20" s="51">
        <v>0</v>
      </c>
      <c r="IG20" s="51">
        <v>10</v>
      </c>
      <c r="IH20" s="51">
        <v>5421</v>
      </c>
      <c r="II20" s="51">
        <v>4757</v>
      </c>
      <c r="IJ20" s="51">
        <v>3</v>
      </c>
      <c r="IK20" s="51">
        <v>17</v>
      </c>
      <c r="IL20" s="51">
        <v>48</v>
      </c>
      <c r="IM20" s="51">
        <v>77</v>
      </c>
      <c r="IN20" s="51">
        <v>91</v>
      </c>
      <c r="IO20" s="51">
        <v>428</v>
      </c>
    </row>
    <row r="21" spans="1:249">
      <c r="A21" s="54" t="s">
        <v>378</v>
      </c>
      <c r="B21" s="54" t="s">
        <v>324</v>
      </c>
      <c r="C21" s="54" t="s">
        <v>325</v>
      </c>
      <c r="D21" s="54">
        <v>1110107</v>
      </c>
      <c r="E21" s="55" t="s">
        <v>301</v>
      </c>
      <c r="F21" s="57">
        <v>3455</v>
      </c>
      <c r="G21" s="57">
        <v>3398</v>
      </c>
      <c r="H21" s="57">
        <v>3</v>
      </c>
      <c r="I21" s="57">
        <v>20</v>
      </c>
      <c r="J21" s="57">
        <v>34</v>
      </c>
      <c r="K21" s="57">
        <v>901</v>
      </c>
      <c r="L21" s="57">
        <v>628</v>
      </c>
      <c r="M21" s="57">
        <v>2</v>
      </c>
      <c r="N21" s="57">
        <v>0</v>
      </c>
      <c r="O21" s="57">
        <v>3</v>
      </c>
      <c r="P21" s="57">
        <v>7</v>
      </c>
      <c r="Q21" s="57">
        <v>33</v>
      </c>
      <c r="R21" s="57">
        <v>228</v>
      </c>
      <c r="S21" s="57">
        <v>4356</v>
      </c>
      <c r="T21" s="57">
        <v>4026</v>
      </c>
      <c r="U21" s="57">
        <v>2</v>
      </c>
      <c r="V21" s="57">
        <v>3</v>
      </c>
      <c r="W21" s="57">
        <v>23</v>
      </c>
      <c r="X21" s="57">
        <v>41</v>
      </c>
      <c r="Y21" s="57">
        <v>33</v>
      </c>
      <c r="Z21" s="57">
        <v>228</v>
      </c>
      <c r="AA21" s="57">
        <v>109</v>
      </c>
      <c r="AB21" s="57">
        <v>109</v>
      </c>
      <c r="AC21" s="57">
        <v>0</v>
      </c>
      <c r="AD21" s="57">
        <v>3967</v>
      </c>
      <c r="AE21" s="57">
        <v>3393</v>
      </c>
      <c r="AF21" s="57">
        <v>3336</v>
      </c>
      <c r="AG21" s="57">
        <v>3</v>
      </c>
      <c r="AH21" s="57">
        <v>20</v>
      </c>
      <c r="AI21" s="57">
        <v>34</v>
      </c>
      <c r="AJ21" s="57">
        <v>574</v>
      </c>
      <c r="AK21" s="57">
        <v>440</v>
      </c>
      <c r="AL21" s="57">
        <v>0</v>
      </c>
      <c r="AM21" s="57">
        <v>0</v>
      </c>
      <c r="AN21" s="57">
        <v>1</v>
      </c>
      <c r="AO21" s="57">
        <v>3</v>
      </c>
      <c r="AP21" s="57">
        <v>5</v>
      </c>
      <c r="AQ21" s="57">
        <v>125</v>
      </c>
      <c r="AR21" s="57">
        <v>3517</v>
      </c>
      <c r="AS21" s="57">
        <v>3017</v>
      </c>
      <c r="AT21" s="57">
        <v>2962</v>
      </c>
      <c r="AU21" s="57">
        <v>3</v>
      </c>
      <c r="AV21" s="57">
        <v>20</v>
      </c>
      <c r="AW21" s="57">
        <v>32</v>
      </c>
      <c r="AX21" s="57">
        <v>500</v>
      </c>
      <c r="AY21" s="57">
        <v>381</v>
      </c>
      <c r="AZ21" s="57">
        <v>0</v>
      </c>
      <c r="BA21" s="57">
        <v>0</v>
      </c>
      <c r="BB21" s="57">
        <v>1</v>
      </c>
      <c r="BC21" s="57">
        <v>3</v>
      </c>
      <c r="BD21" s="57">
        <v>5</v>
      </c>
      <c r="BE21" s="57">
        <v>110</v>
      </c>
      <c r="BF21" s="57">
        <v>0</v>
      </c>
      <c r="BG21" s="57">
        <v>0</v>
      </c>
      <c r="BH21" s="57">
        <v>0</v>
      </c>
      <c r="BI21" s="57">
        <v>0</v>
      </c>
      <c r="BJ21" s="57">
        <v>0</v>
      </c>
      <c r="BK21" s="57">
        <v>0</v>
      </c>
      <c r="BL21" s="57">
        <v>0</v>
      </c>
      <c r="BM21" s="57">
        <v>0</v>
      </c>
      <c r="BN21" s="57">
        <v>0</v>
      </c>
      <c r="BO21" s="57">
        <v>0</v>
      </c>
      <c r="BP21" s="57">
        <v>0</v>
      </c>
      <c r="BQ21" s="57">
        <v>0</v>
      </c>
      <c r="BR21" s="57">
        <v>0</v>
      </c>
      <c r="BS21" s="57">
        <v>0</v>
      </c>
      <c r="BT21" s="57">
        <v>0</v>
      </c>
      <c r="BU21" s="57">
        <v>0</v>
      </c>
      <c r="BV21" s="57">
        <v>0</v>
      </c>
      <c r="BW21" s="57">
        <v>0</v>
      </c>
      <c r="BX21" s="57">
        <v>0</v>
      </c>
      <c r="BY21" s="57">
        <v>0</v>
      </c>
      <c r="BZ21" s="57">
        <v>0</v>
      </c>
      <c r="CA21" s="57">
        <v>0</v>
      </c>
      <c r="CB21" s="57">
        <v>0</v>
      </c>
      <c r="CC21" s="57">
        <v>0</v>
      </c>
      <c r="CD21" s="57">
        <v>0</v>
      </c>
      <c r="CE21" s="57">
        <v>0</v>
      </c>
      <c r="CF21" s="57">
        <v>0</v>
      </c>
      <c r="CG21" s="57">
        <v>0</v>
      </c>
      <c r="CH21" s="57">
        <v>224</v>
      </c>
      <c r="CI21" s="57">
        <v>203</v>
      </c>
      <c r="CJ21" s="57">
        <v>203</v>
      </c>
      <c r="CK21" s="57">
        <v>0</v>
      </c>
      <c r="CL21" s="57">
        <v>0</v>
      </c>
      <c r="CM21" s="57">
        <v>0</v>
      </c>
      <c r="CN21" s="57">
        <v>21</v>
      </c>
      <c r="CO21" s="57">
        <v>17</v>
      </c>
      <c r="CP21" s="57">
        <v>0</v>
      </c>
      <c r="CQ21" s="57">
        <v>0</v>
      </c>
      <c r="CR21" s="57">
        <v>0</v>
      </c>
      <c r="CS21" s="57">
        <v>0</v>
      </c>
      <c r="CT21" s="57">
        <v>0</v>
      </c>
      <c r="CU21" s="57">
        <v>4</v>
      </c>
      <c r="CV21" s="57">
        <v>0</v>
      </c>
      <c r="CW21" s="57">
        <v>0</v>
      </c>
      <c r="CX21" s="57">
        <v>0</v>
      </c>
      <c r="CY21" s="57">
        <v>0</v>
      </c>
      <c r="CZ21" s="57">
        <v>0</v>
      </c>
      <c r="DA21" s="57">
        <v>0</v>
      </c>
      <c r="DB21" s="57">
        <v>0</v>
      </c>
      <c r="DC21" s="57">
        <v>0</v>
      </c>
      <c r="DD21" s="57">
        <v>0</v>
      </c>
      <c r="DE21" s="57">
        <v>0</v>
      </c>
      <c r="DF21" s="57">
        <v>0</v>
      </c>
      <c r="DG21" s="57">
        <v>0</v>
      </c>
      <c r="DH21" s="57">
        <v>0</v>
      </c>
      <c r="DI21" s="57">
        <v>0</v>
      </c>
      <c r="DJ21" s="57">
        <v>3675</v>
      </c>
      <c r="DK21" s="57">
        <v>3228</v>
      </c>
      <c r="DL21" s="57">
        <v>3200</v>
      </c>
      <c r="DM21" s="57">
        <v>0</v>
      </c>
      <c r="DN21" s="57">
        <v>1</v>
      </c>
      <c r="DO21" s="57">
        <v>27</v>
      </c>
      <c r="DP21" s="57">
        <v>447</v>
      </c>
      <c r="DQ21" s="57">
        <v>334</v>
      </c>
      <c r="DR21" s="57">
        <v>0</v>
      </c>
      <c r="DS21" s="57">
        <v>0</v>
      </c>
      <c r="DT21" s="57">
        <v>0</v>
      </c>
      <c r="DU21" s="57">
        <v>2</v>
      </c>
      <c r="DV21" s="57">
        <v>1</v>
      </c>
      <c r="DW21" s="57">
        <v>110</v>
      </c>
      <c r="DX21" s="57">
        <v>31</v>
      </c>
      <c r="DY21" s="57">
        <v>28</v>
      </c>
      <c r="DZ21" s="57">
        <v>28</v>
      </c>
      <c r="EA21" s="57">
        <v>0</v>
      </c>
      <c r="EB21" s="57">
        <v>0</v>
      </c>
      <c r="EC21" s="57">
        <v>0</v>
      </c>
      <c r="ED21" s="57">
        <v>3</v>
      </c>
      <c r="EE21" s="57">
        <v>3</v>
      </c>
      <c r="EF21" s="57">
        <v>0</v>
      </c>
      <c r="EG21" s="57">
        <v>0</v>
      </c>
      <c r="EH21" s="57">
        <v>0</v>
      </c>
      <c r="EI21" s="57">
        <v>0</v>
      </c>
      <c r="EJ21" s="57">
        <v>0</v>
      </c>
      <c r="EK21" s="57">
        <v>0</v>
      </c>
      <c r="EL21" s="57">
        <v>0</v>
      </c>
      <c r="EM21" s="57">
        <v>0</v>
      </c>
      <c r="EN21" s="57">
        <v>0</v>
      </c>
      <c r="EO21" s="57">
        <v>0</v>
      </c>
      <c r="EP21" s="57">
        <v>0</v>
      </c>
      <c r="EQ21" s="57">
        <v>0</v>
      </c>
      <c r="ER21" s="57">
        <v>0</v>
      </c>
      <c r="ES21" s="57">
        <v>0</v>
      </c>
      <c r="ET21" s="57">
        <v>0</v>
      </c>
      <c r="EU21" s="57">
        <v>0</v>
      </c>
      <c r="EV21" s="57">
        <v>0</v>
      </c>
      <c r="EW21" s="57">
        <v>0</v>
      </c>
      <c r="EX21" s="57">
        <v>0</v>
      </c>
      <c r="EY21" s="57">
        <v>0</v>
      </c>
      <c r="EZ21" s="57">
        <v>0</v>
      </c>
      <c r="FA21" s="57">
        <v>0</v>
      </c>
      <c r="FB21" s="57">
        <v>0</v>
      </c>
      <c r="FC21" s="57">
        <v>0</v>
      </c>
      <c r="FD21" s="57">
        <v>0</v>
      </c>
      <c r="FE21" s="57">
        <v>0</v>
      </c>
      <c r="FF21" s="57">
        <v>0</v>
      </c>
      <c r="FG21" s="57">
        <v>0</v>
      </c>
      <c r="FH21" s="57">
        <v>0</v>
      </c>
      <c r="FI21" s="57">
        <v>0</v>
      </c>
      <c r="FJ21" s="57">
        <v>13</v>
      </c>
      <c r="FK21" s="57">
        <v>8</v>
      </c>
      <c r="FL21" s="57">
        <v>0</v>
      </c>
      <c r="FM21" s="57">
        <v>0</v>
      </c>
      <c r="FN21" s="57">
        <v>1</v>
      </c>
      <c r="FO21" s="57">
        <v>4</v>
      </c>
      <c r="FP21" s="57">
        <v>0</v>
      </c>
      <c r="FQ21" s="57">
        <v>0</v>
      </c>
      <c r="FR21" s="57">
        <v>0</v>
      </c>
      <c r="FS21" s="57">
        <v>0</v>
      </c>
      <c r="FT21" s="57">
        <v>0</v>
      </c>
      <c r="FU21" s="57">
        <v>0</v>
      </c>
      <c r="FV21" s="57">
        <v>0</v>
      </c>
      <c r="FW21" s="57">
        <v>0</v>
      </c>
      <c r="FX21" s="57">
        <v>0</v>
      </c>
      <c r="FY21" s="57">
        <v>0</v>
      </c>
      <c r="FZ21" s="57">
        <v>0</v>
      </c>
      <c r="GA21" s="57">
        <v>0</v>
      </c>
      <c r="GB21" s="57">
        <v>0</v>
      </c>
      <c r="GC21" s="57">
        <v>0</v>
      </c>
      <c r="GD21" s="57">
        <v>0</v>
      </c>
      <c r="GE21" s="57">
        <v>0</v>
      </c>
      <c r="GF21" s="57">
        <v>0</v>
      </c>
      <c r="GG21" s="57">
        <v>0</v>
      </c>
      <c r="GH21" s="57">
        <v>10</v>
      </c>
      <c r="GI21" s="57">
        <v>10</v>
      </c>
      <c r="GJ21" s="57">
        <v>0</v>
      </c>
      <c r="GK21" s="57">
        <v>0</v>
      </c>
      <c r="GL21" s="57">
        <v>0</v>
      </c>
      <c r="GM21" s="57">
        <v>0</v>
      </c>
      <c r="GN21" s="57">
        <v>0</v>
      </c>
      <c r="GO21" s="57">
        <v>0</v>
      </c>
      <c r="GP21" s="57">
        <v>69</v>
      </c>
      <c r="GQ21" s="57">
        <v>63</v>
      </c>
      <c r="GR21" s="57">
        <v>0</v>
      </c>
      <c r="GS21" s="57">
        <v>0</v>
      </c>
      <c r="GT21" s="57">
        <v>0</v>
      </c>
      <c r="GU21" s="57">
        <v>2</v>
      </c>
      <c r="GV21" s="57">
        <v>0</v>
      </c>
      <c r="GW21" s="57">
        <v>4</v>
      </c>
      <c r="GX21" s="57">
        <v>0</v>
      </c>
      <c r="GY21" s="57">
        <v>0</v>
      </c>
      <c r="GZ21" s="57">
        <v>0</v>
      </c>
      <c r="HA21" s="57">
        <v>0</v>
      </c>
      <c r="HB21" s="57">
        <v>0</v>
      </c>
      <c r="HC21" s="57">
        <v>0</v>
      </c>
      <c r="HD21" s="57">
        <v>0</v>
      </c>
      <c r="HE21" s="57">
        <v>0</v>
      </c>
      <c r="HF21" s="57">
        <v>115</v>
      </c>
      <c r="HG21" s="57">
        <v>2</v>
      </c>
      <c r="HH21" s="57">
        <v>0</v>
      </c>
      <c r="HI21" s="57">
        <v>0</v>
      </c>
      <c r="HJ21" s="57">
        <v>0</v>
      </c>
      <c r="HK21" s="57">
        <v>0</v>
      </c>
      <c r="HL21" s="57">
        <v>31</v>
      </c>
      <c r="HM21" s="57">
        <v>82</v>
      </c>
      <c r="HN21" s="57">
        <v>0</v>
      </c>
      <c r="HO21" s="57">
        <v>0</v>
      </c>
      <c r="HP21" s="57">
        <v>0</v>
      </c>
      <c r="HQ21" s="57">
        <v>0</v>
      </c>
      <c r="HR21" s="57">
        <v>0</v>
      </c>
      <c r="HS21" s="57">
        <v>0</v>
      </c>
      <c r="HT21" s="57">
        <v>0</v>
      </c>
      <c r="HU21" s="57">
        <v>0</v>
      </c>
      <c r="HV21" s="57">
        <v>40</v>
      </c>
      <c r="HW21" s="57">
        <v>4</v>
      </c>
      <c r="HX21" s="57">
        <v>4</v>
      </c>
      <c r="HY21" s="57">
        <v>0</v>
      </c>
      <c r="HZ21" s="57">
        <v>36</v>
      </c>
      <c r="IA21" s="57">
        <v>35</v>
      </c>
      <c r="IB21" s="57">
        <v>0</v>
      </c>
      <c r="IC21" s="57">
        <v>0</v>
      </c>
      <c r="ID21" s="57">
        <v>0</v>
      </c>
      <c r="IE21" s="57">
        <v>0</v>
      </c>
      <c r="IF21" s="57">
        <v>0</v>
      </c>
      <c r="IG21" s="57">
        <v>1</v>
      </c>
      <c r="IH21" s="57">
        <v>4093</v>
      </c>
      <c r="II21" s="57">
        <v>3793</v>
      </c>
      <c r="IJ21" s="57">
        <v>0</v>
      </c>
      <c r="IK21" s="57">
        <v>3</v>
      </c>
      <c r="IL21" s="57">
        <v>21</v>
      </c>
      <c r="IM21" s="57">
        <v>38</v>
      </c>
      <c r="IN21" s="57">
        <v>32</v>
      </c>
      <c r="IO21" s="57">
        <v>206</v>
      </c>
    </row>
    <row r="22" spans="1:249">
      <c r="A22" s="48" t="s">
        <v>379</v>
      </c>
      <c r="B22" s="48" t="s">
        <v>326</v>
      </c>
      <c r="C22" s="48" t="s">
        <v>327</v>
      </c>
      <c r="D22" s="48">
        <v>1110110</v>
      </c>
      <c r="E22" s="49" t="s">
        <v>301</v>
      </c>
      <c r="F22" s="51">
        <v>2733</v>
      </c>
      <c r="G22" s="51">
        <v>2665</v>
      </c>
      <c r="H22" s="51">
        <v>5</v>
      </c>
      <c r="I22" s="51">
        <v>21</v>
      </c>
      <c r="J22" s="51">
        <v>42</v>
      </c>
      <c r="K22" s="51">
        <v>973</v>
      </c>
      <c r="L22" s="51">
        <v>586</v>
      </c>
      <c r="M22" s="51">
        <v>2</v>
      </c>
      <c r="N22" s="51">
        <v>1</v>
      </c>
      <c r="O22" s="51">
        <v>5</v>
      </c>
      <c r="P22" s="51">
        <v>12</v>
      </c>
      <c r="Q22" s="51">
        <v>72</v>
      </c>
      <c r="R22" s="51">
        <v>295</v>
      </c>
      <c r="S22" s="51">
        <v>3706</v>
      </c>
      <c r="T22" s="51">
        <v>3251</v>
      </c>
      <c r="U22" s="51">
        <v>2</v>
      </c>
      <c r="V22" s="51">
        <v>6</v>
      </c>
      <c r="W22" s="51">
        <v>26</v>
      </c>
      <c r="X22" s="51">
        <v>54</v>
      </c>
      <c r="Y22" s="51">
        <v>72</v>
      </c>
      <c r="Z22" s="51">
        <v>295</v>
      </c>
      <c r="AA22" s="51">
        <v>124</v>
      </c>
      <c r="AB22" s="51">
        <v>124</v>
      </c>
      <c r="AC22" s="51">
        <v>0</v>
      </c>
      <c r="AD22" s="51">
        <v>3312</v>
      </c>
      <c r="AE22" s="51">
        <v>2685</v>
      </c>
      <c r="AF22" s="51">
        <v>2621</v>
      </c>
      <c r="AG22" s="51">
        <v>4</v>
      </c>
      <c r="AH22" s="51">
        <v>18</v>
      </c>
      <c r="AI22" s="51">
        <v>42</v>
      </c>
      <c r="AJ22" s="51">
        <v>627</v>
      </c>
      <c r="AK22" s="51">
        <v>444</v>
      </c>
      <c r="AL22" s="51">
        <v>1</v>
      </c>
      <c r="AM22" s="51">
        <v>1</v>
      </c>
      <c r="AN22" s="51">
        <v>0</v>
      </c>
      <c r="AO22" s="51">
        <v>9</v>
      </c>
      <c r="AP22" s="51">
        <v>15</v>
      </c>
      <c r="AQ22" s="51">
        <v>157</v>
      </c>
      <c r="AR22" s="51">
        <v>3168</v>
      </c>
      <c r="AS22" s="51">
        <v>2571</v>
      </c>
      <c r="AT22" s="51">
        <v>2511</v>
      </c>
      <c r="AU22" s="51">
        <v>4</v>
      </c>
      <c r="AV22" s="51">
        <v>17</v>
      </c>
      <c r="AW22" s="51">
        <v>39</v>
      </c>
      <c r="AX22" s="51">
        <v>597</v>
      </c>
      <c r="AY22" s="51">
        <v>424</v>
      </c>
      <c r="AZ22" s="51">
        <v>1</v>
      </c>
      <c r="BA22" s="51">
        <v>1</v>
      </c>
      <c r="BB22" s="51">
        <v>0</v>
      </c>
      <c r="BC22" s="51">
        <v>9</v>
      </c>
      <c r="BD22" s="51">
        <v>15</v>
      </c>
      <c r="BE22" s="51">
        <v>147</v>
      </c>
      <c r="BF22" s="51">
        <v>3</v>
      </c>
      <c r="BG22" s="51">
        <v>2</v>
      </c>
      <c r="BH22" s="51">
        <v>2</v>
      </c>
      <c r="BI22" s="51">
        <v>0</v>
      </c>
      <c r="BJ22" s="51">
        <v>0</v>
      </c>
      <c r="BK22" s="51">
        <v>0</v>
      </c>
      <c r="BL22" s="51">
        <v>1</v>
      </c>
      <c r="BM22" s="51">
        <v>1</v>
      </c>
      <c r="BN22" s="51">
        <v>0</v>
      </c>
      <c r="BO22" s="51">
        <v>0</v>
      </c>
      <c r="BP22" s="51">
        <v>0</v>
      </c>
      <c r="BQ22" s="51">
        <v>0</v>
      </c>
      <c r="BR22" s="51">
        <v>0</v>
      </c>
      <c r="BS22" s="51">
        <v>0</v>
      </c>
      <c r="BT22" s="51">
        <v>0</v>
      </c>
      <c r="BU22" s="51">
        <v>0</v>
      </c>
      <c r="BV22" s="51">
        <v>0</v>
      </c>
      <c r="BW22" s="51">
        <v>0</v>
      </c>
      <c r="BX22" s="51">
        <v>0</v>
      </c>
      <c r="BY22" s="51">
        <v>0</v>
      </c>
      <c r="BZ22" s="51">
        <v>0</v>
      </c>
      <c r="CA22" s="51">
        <v>0</v>
      </c>
      <c r="CB22" s="51">
        <v>0</v>
      </c>
      <c r="CC22" s="51">
        <v>0</v>
      </c>
      <c r="CD22" s="51">
        <v>0</v>
      </c>
      <c r="CE22" s="51">
        <v>0</v>
      </c>
      <c r="CF22" s="51">
        <v>0</v>
      </c>
      <c r="CG22" s="51">
        <v>0</v>
      </c>
      <c r="CH22" s="51">
        <v>0</v>
      </c>
      <c r="CI22" s="51">
        <v>0</v>
      </c>
      <c r="CJ22" s="51">
        <v>0</v>
      </c>
      <c r="CK22" s="51">
        <v>0</v>
      </c>
      <c r="CL22" s="51">
        <v>0</v>
      </c>
      <c r="CM22" s="51">
        <v>0</v>
      </c>
      <c r="CN22" s="51">
        <v>0</v>
      </c>
      <c r="CO22" s="51">
        <v>0</v>
      </c>
      <c r="CP22" s="51">
        <v>0</v>
      </c>
      <c r="CQ22" s="51">
        <v>0</v>
      </c>
      <c r="CR22" s="51">
        <v>0</v>
      </c>
      <c r="CS22" s="51">
        <v>0</v>
      </c>
      <c r="CT22" s="51">
        <v>0</v>
      </c>
      <c r="CU22" s="51">
        <v>0</v>
      </c>
      <c r="CV22" s="51">
        <v>0</v>
      </c>
      <c r="CW22" s="51">
        <v>0</v>
      </c>
      <c r="CX22" s="51">
        <v>0</v>
      </c>
      <c r="CY22" s="51">
        <v>0</v>
      </c>
      <c r="CZ22" s="51">
        <v>0</v>
      </c>
      <c r="DA22" s="51">
        <v>0</v>
      </c>
      <c r="DB22" s="51">
        <v>0</v>
      </c>
      <c r="DC22" s="51">
        <v>0</v>
      </c>
      <c r="DD22" s="51">
        <v>0</v>
      </c>
      <c r="DE22" s="51">
        <v>0</v>
      </c>
      <c r="DF22" s="51">
        <v>0</v>
      </c>
      <c r="DG22" s="51">
        <v>0</v>
      </c>
      <c r="DH22" s="51">
        <v>0</v>
      </c>
      <c r="DI22" s="51">
        <v>0</v>
      </c>
      <c r="DJ22" s="51">
        <v>3032</v>
      </c>
      <c r="DK22" s="51">
        <v>2538</v>
      </c>
      <c r="DL22" s="51">
        <v>2495</v>
      </c>
      <c r="DM22" s="51">
        <v>1</v>
      </c>
      <c r="DN22" s="51">
        <v>5</v>
      </c>
      <c r="DO22" s="51">
        <v>37</v>
      </c>
      <c r="DP22" s="51">
        <v>494</v>
      </c>
      <c r="DQ22" s="51">
        <v>351</v>
      </c>
      <c r="DR22" s="51">
        <v>0</v>
      </c>
      <c r="DS22" s="51">
        <v>0</v>
      </c>
      <c r="DT22" s="51">
        <v>0</v>
      </c>
      <c r="DU22" s="51">
        <v>7</v>
      </c>
      <c r="DV22" s="51">
        <v>7</v>
      </c>
      <c r="DW22" s="51">
        <v>129</v>
      </c>
      <c r="DX22" s="51">
        <v>12</v>
      </c>
      <c r="DY22" s="51">
        <v>11</v>
      </c>
      <c r="DZ22" s="51">
        <v>11</v>
      </c>
      <c r="EA22" s="51">
        <v>0</v>
      </c>
      <c r="EB22" s="51">
        <v>0</v>
      </c>
      <c r="EC22" s="51">
        <v>0</v>
      </c>
      <c r="ED22" s="51">
        <v>1</v>
      </c>
      <c r="EE22" s="51">
        <v>1</v>
      </c>
      <c r="EF22" s="51">
        <v>0</v>
      </c>
      <c r="EG22" s="51">
        <v>0</v>
      </c>
      <c r="EH22" s="51">
        <v>0</v>
      </c>
      <c r="EI22" s="51">
        <v>0</v>
      </c>
      <c r="EJ22" s="51">
        <v>0</v>
      </c>
      <c r="EK22" s="51">
        <v>0</v>
      </c>
      <c r="EL22" s="51">
        <v>0</v>
      </c>
      <c r="EM22" s="51">
        <v>0</v>
      </c>
      <c r="EN22" s="51">
        <v>0</v>
      </c>
      <c r="EO22" s="51">
        <v>0</v>
      </c>
      <c r="EP22" s="51">
        <v>0</v>
      </c>
      <c r="EQ22" s="51">
        <v>0</v>
      </c>
      <c r="ER22" s="51">
        <v>0</v>
      </c>
      <c r="ES22" s="51">
        <v>0</v>
      </c>
      <c r="ET22" s="51">
        <v>0</v>
      </c>
      <c r="EU22" s="51">
        <v>0</v>
      </c>
      <c r="EV22" s="51">
        <v>0</v>
      </c>
      <c r="EW22" s="51">
        <v>0</v>
      </c>
      <c r="EX22" s="51">
        <v>0</v>
      </c>
      <c r="EY22" s="51">
        <v>0</v>
      </c>
      <c r="EZ22" s="51">
        <v>0</v>
      </c>
      <c r="FA22" s="51">
        <v>0</v>
      </c>
      <c r="FB22" s="51">
        <v>0</v>
      </c>
      <c r="FC22" s="51">
        <v>0</v>
      </c>
      <c r="FD22" s="51">
        <v>0</v>
      </c>
      <c r="FE22" s="51">
        <v>0</v>
      </c>
      <c r="FF22" s="51">
        <v>0</v>
      </c>
      <c r="FG22" s="51">
        <v>0</v>
      </c>
      <c r="FH22" s="51">
        <v>0</v>
      </c>
      <c r="FI22" s="51">
        <v>0</v>
      </c>
      <c r="FJ22" s="51">
        <v>5</v>
      </c>
      <c r="FK22" s="51">
        <v>3</v>
      </c>
      <c r="FL22" s="51">
        <v>1</v>
      </c>
      <c r="FM22" s="51">
        <v>0</v>
      </c>
      <c r="FN22" s="51">
        <v>0</v>
      </c>
      <c r="FO22" s="51">
        <v>0</v>
      </c>
      <c r="FP22" s="51">
        <v>0</v>
      </c>
      <c r="FQ22" s="51">
        <v>1</v>
      </c>
      <c r="FR22" s="51">
        <v>0</v>
      </c>
      <c r="FS22" s="51">
        <v>0</v>
      </c>
      <c r="FT22" s="51">
        <v>0</v>
      </c>
      <c r="FU22" s="51">
        <v>0</v>
      </c>
      <c r="FV22" s="51">
        <v>0</v>
      </c>
      <c r="FW22" s="51">
        <v>0</v>
      </c>
      <c r="FX22" s="51">
        <v>0</v>
      </c>
      <c r="FY22" s="51">
        <v>0</v>
      </c>
      <c r="FZ22" s="51">
        <v>0</v>
      </c>
      <c r="GA22" s="51">
        <v>0</v>
      </c>
      <c r="GB22" s="51">
        <v>0</v>
      </c>
      <c r="GC22" s="51">
        <v>0</v>
      </c>
      <c r="GD22" s="51">
        <v>0</v>
      </c>
      <c r="GE22" s="51">
        <v>0</v>
      </c>
      <c r="GF22" s="51">
        <v>0</v>
      </c>
      <c r="GG22" s="51">
        <v>0</v>
      </c>
      <c r="GH22" s="51">
        <v>19</v>
      </c>
      <c r="GI22" s="51">
        <v>17</v>
      </c>
      <c r="GJ22" s="51">
        <v>0</v>
      </c>
      <c r="GK22" s="51">
        <v>0</v>
      </c>
      <c r="GL22" s="51">
        <v>2</v>
      </c>
      <c r="GM22" s="51">
        <v>0</v>
      </c>
      <c r="GN22" s="51">
        <v>0</v>
      </c>
      <c r="GO22" s="51">
        <v>0</v>
      </c>
      <c r="GP22" s="51">
        <v>247</v>
      </c>
      <c r="GQ22" s="51">
        <v>236</v>
      </c>
      <c r="GR22" s="51">
        <v>0</v>
      </c>
      <c r="GS22" s="51">
        <v>0</v>
      </c>
      <c r="GT22" s="51">
        <v>1</v>
      </c>
      <c r="GU22" s="51">
        <v>3</v>
      </c>
      <c r="GV22" s="51">
        <v>0</v>
      </c>
      <c r="GW22" s="51">
        <v>7</v>
      </c>
      <c r="GX22" s="51">
        <v>1</v>
      </c>
      <c r="GY22" s="51">
        <v>0</v>
      </c>
      <c r="GZ22" s="51">
        <v>0</v>
      </c>
      <c r="HA22" s="51">
        <v>0</v>
      </c>
      <c r="HB22" s="51">
        <v>0</v>
      </c>
      <c r="HC22" s="51">
        <v>0</v>
      </c>
      <c r="HD22" s="51">
        <v>1</v>
      </c>
      <c r="HE22" s="51">
        <v>0</v>
      </c>
      <c r="HF22" s="51">
        <v>182</v>
      </c>
      <c r="HG22" s="51">
        <v>0</v>
      </c>
      <c r="HH22" s="51">
        <v>0</v>
      </c>
      <c r="HI22" s="51">
        <v>0</v>
      </c>
      <c r="HJ22" s="51">
        <v>0</v>
      </c>
      <c r="HK22" s="51">
        <v>0</v>
      </c>
      <c r="HL22" s="51">
        <v>59</v>
      </c>
      <c r="HM22" s="51">
        <v>123</v>
      </c>
      <c r="HN22" s="51">
        <v>0</v>
      </c>
      <c r="HO22" s="51">
        <v>0</v>
      </c>
      <c r="HP22" s="51">
        <v>0</v>
      </c>
      <c r="HQ22" s="51">
        <v>0</v>
      </c>
      <c r="HR22" s="51">
        <v>0</v>
      </c>
      <c r="HS22" s="51">
        <v>0</v>
      </c>
      <c r="HT22" s="51">
        <v>0</v>
      </c>
      <c r="HU22" s="51">
        <v>0</v>
      </c>
      <c r="HV22" s="51">
        <v>24</v>
      </c>
      <c r="HW22" s="51">
        <v>10</v>
      </c>
      <c r="HX22" s="51">
        <v>10</v>
      </c>
      <c r="HY22" s="51">
        <v>0</v>
      </c>
      <c r="HZ22" s="51">
        <v>14</v>
      </c>
      <c r="IA22" s="51">
        <v>9</v>
      </c>
      <c r="IB22" s="51">
        <v>0</v>
      </c>
      <c r="IC22" s="51">
        <v>0</v>
      </c>
      <c r="ID22" s="51">
        <v>1</v>
      </c>
      <c r="IE22" s="51">
        <v>2</v>
      </c>
      <c r="IF22" s="51">
        <v>0</v>
      </c>
      <c r="IG22" s="51">
        <v>2</v>
      </c>
      <c r="IH22" s="51">
        <v>3537</v>
      </c>
      <c r="II22" s="51">
        <v>3105</v>
      </c>
      <c r="IJ22" s="51">
        <v>2</v>
      </c>
      <c r="IK22" s="51">
        <v>5</v>
      </c>
      <c r="IL22" s="51">
        <v>21</v>
      </c>
      <c r="IM22" s="51">
        <v>52</v>
      </c>
      <c r="IN22" s="51">
        <v>70</v>
      </c>
      <c r="IO22" s="51">
        <v>282</v>
      </c>
    </row>
    <row r="23" spans="1:249">
      <c r="A23" s="54" t="s">
        <v>380</v>
      </c>
      <c r="B23" s="54" t="s">
        <v>328</v>
      </c>
      <c r="C23" s="54" t="s">
        <v>329</v>
      </c>
      <c r="D23" s="54">
        <v>1110111</v>
      </c>
      <c r="E23" s="55" t="s">
        <v>301</v>
      </c>
      <c r="F23" s="57">
        <v>4850</v>
      </c>
      <c r="G23" s="57">
        <v>4795</v>
      </c>
      <c r="H23" s="57">
        <v>3</v>
      </c>
      <c r="I23" s="57">
        <v>17</v>
      </c>
      <c r="J23" s="57">
        <v>35</v>
      </c>
      <c r="K23" s="57">
        <v>1388</v>
      </c>
      <c r="L23" s="57">
        <v>973</v>
      </c>
      <c r="M23" s="57">
        <v>0</v>
      </c>
      <c r="N23" s="57">
        <v>2</v>
      </c>
      <c r="O23" s="57">
        <v>5</v>
      </c>
      <c r="P23" s="57">
        <v>11</v>
      </c>
      <c r="Q23" s="57">
        <v>67</v>
      </c>
      <c r="R23" s="57">
        <v>330</v>
      </c>
      <c r="S23" s="57">
        <v>6238</v>
      </c>
      <c r="T23" s="57">
        <v>5768</v>
      </c>
      <c r="U23" s="57">
        <v>0</v>
      </c>
      <c r="V23" s="57">
        <v>5</v>
      </c>
      <c r="W23" s="57">
        <v>22</v>
      </c>
      <c r="X23" s="57">
        <v>46</v>
      </c>
      <c r="Y23" s="57">
        <v>67</v>
      </c>
      <c r="Z23" s="57">
        <v>330</v>
      </c>
      <c r="AA23" s="57">
        <v>153</v>
      </c>
      <c r="AB23" s="57">
        <v>153</v>
      </c>
      <c r="AC23" s="57">
        <v>0</v>
      </c>
      <c r="AD23" s="57">
        <v>5476</v>
      </c>
      <c r="AE23" s="57">
        <v>4699</v>
      </c>
      <c r="AF23" s="57">
        <v>4647</v>
      </c>
      <c r="AG23" s="57">
        <v>3</v>
      </c>
      <c r="AH23" s="57">
        <v>15</v>
      </c>
      <c r="AI23" s="57">
        <v>34</v>
      </c>
      <c r="AJ23" s="57">
        <v>777</v>
      </c>
      <c r="AK23" s="57">
        <v>581</v>
      </c>
      <c r="AL23" s="57">
        <v>0</v>
      </c>
      <c r="AM23" s="57">
        <v>1</v>
      </c>
      <c r="AN23" s="57">
        <v>2</v>
      </c>
      <c r="AO23" s="57">
        <v>6</v>
      </c>
      <c r="AP23" s="57">
        <v>11</v>
      </c>
      <c r="AQ23" s="57">
        <v>176</v>
      </c>
      <c r="AR23" s="57">
        <v>4802</v>
      </c>
      <c r="AS23" s="57">
        <v>4126</v>
      </c>
      <c r="AT23" s="57">
        <v>4076</v>
      </c>
      <c r="AU23" s="57">
        <v>3</v>
      </c>
      <c r="AV23" s="57">
        <v>14</v>
      </c>
      <c r="AW23" s="57">
        <v>33</v>
      </c>
      <c r="AX23" s="57">
        <v>676</v>
      </c>
      <c r="AY23" s="57">
        <v>495</v>
      </c>
      <c r="AZ23" s="57">
        <v>0</v>
      </c>
      <c r="BA23" s="57">
        <v>1</v>
      </c>
      <c r="BB23" s="57">
        <v>2</v>
      </c>
      <c r="BC23" s="57">
        <v>6</v>
      </c>
      <c r="BD23" s="57">
        <v>10</v>
      </c>
      <c r="BE23" s="57">
        <v>162</v>
      </c>
      <c r="BF23" s="57">
        <v>0</v>
      </c>
      <c r="BG23" s="57">
        <v>0</v>
      </c>
      <c r="BH23" s="57">
        <v>0</v>
      </c>
      <c r="BI23" s="57">
        <v>0</v>
      </c>
      <c r="BJ23" s="57">
        <v>0</v>
      </c>
      <c r="BK23" s="57">
        <v>0</v>
      </c>
      <c r="BL23" s="57">
        <v>0</v>
      </c>
      <c r="BM23" s="57">
        <v>0</v>
      </c>
      <c r="BN23" s="57">
        <v>0</v>
      </c>
      <c r="BO23" s="57">
        <v>0</v>
      </c>
      <c r="BP23" s="57">
        <v>0</v>
      </c>
      <c r="BQ23" s="57">
        <v>0</v>
      </c>
      <c r="BR23" s="57">
        <v>0</v>
      </c>
      <c r="BS23" s="57">
        <v>0</v>
      </c>
      <c r="BT23" s="57">
        <v>0</v>
      </c>
      <c r="BU23" s="57">
        <v>0</v>
      </c>
      <c r="BV23" s="57">
        <v>0</v>
      </c>
      <c r="BW23" s="57">
        <v>0</v>
      </c>
      <c r="BX23" s="57">
        <v>0</v>
      </c>
      <c r="BY23" s="57">
        <v>0</v>
      </c>
      <c r="BZ23" s="57">
        <v>0</v>
      </c>
      <c r="CA23" s="57">
        <v>0</v>
      </c>
      <c r="CB23" s="57">
        <v>0</v>
      </c>
      <c r="CC23" s="57">
        <v>0</v>
      </c>
      <c r="CD23" s="57">
        <v>0</v>
      </c>
      <c r="CE23" s="57">
        <v>0</v>
      </c>
      <c r="CF23" s="57">
        <v>0</v>
      </c>
      <c r="CG23" s="57">
        <v>0</v>
      </c>
      <c r="CH23" s="57">
        <v>444</v>
      </c>
      <c r="CI23" s="57">
        <v>413</v>
      </c>
      <c r="CJ23" s="57">
        <v>412</v>
      </c>
      <c r="CK23" s="57">
        <v>0</v>
      </c>
      <c r="CL23" s="57">
        <v>0</v>
      </c>
      <c r="CM23" s="57">
        <v>1</v>
      </c>
      <c r="CN23" s="57">
        <v>31</v>
      </c>
      <c r="CO23" s="57">
        <v>29</v>
      </c>
      <c r="CP23" s="57">
        <v>0</v>
      </c>
      <c r="CQ23" s="57">
        <v>0</v>
      </c>
      <c r="CR23" s="57">
        <v>0</v>
      </c>
      <c r="CS23" s="57">
        <v>0</v>
      </c>
      <c r="CT23" s="57">
        <v>1</v>
      </c>
      <c r="CU23" s="57">
        <v>1</v>
      </c>
      <c r="CV23" s="57">
        <v>0</v>
      </c>
      <c r="CW23" s="57">
        <v>0</v>
      </c>
      <c r="CX23" s="57">
        <v>0</v>
      </c>
      <c r="CY23" s="57">
        <v>0</v>
      </c>
      <c r="CZ23" s="57">
        <v>0</v>
      </c>
      <c r="DA23" s="57">
        <v>0</v>
      </c>
      <c r="DB23" s="57">
        <v>0</v>
      </c>
      <c r="DC23" s="57">
        <v>0</v>
      </c>
      <c r="DD23" s="57">
        <v>0</v>
      </c>
      <c r="DE23" s="57">
        <v>0</v>
      </c>
      <c r="DF23" s="57">
        <v>0</v>
      </c>
      <c r="DG23" s="57">
        <v>0</v>
      </c>
      <c r="DH23" s="57">
        <v>0</v>
      </c>
      <c r="DI23" s="57">
        <v>0</v>
      </c>
      <c r="DJ23" s="57">
        <v>5139</v>
      </c>
      <c r="DK23" s="57">
        <v>4526</v>
      </c>
      <c r="DL23" s="57">
        <v>4493</v>
      </c>
      <c r="DM23" s="57">
        <v>0</v>
      </c>
      <c r="DN23" s="57">
        <v>7</v>
      </c>
      <c r="DO23" s="57">
        <v>26</v>
      </c>
      <c r="DP23" s="57">
        <v>613</v>
      </c>
      <c r="DQ23" s="57">
        <v>474</v>
      </c>
      <c r="DR23" s="57">
        <v>0</v>
      </c>
      <c r="DS23" s="57">
        <v>0</v>
      </c>
      <c r="DT23" s="57">
        <v>2</v>
      </c>
      <c r="DU23" s="57">
        <v>1</v>
      </c>
      <c r="DV23" s="57">
        <v>4</v>
      </c>
      <c r="DW23" s="57">
        <v>132</v>
      </c>
      <c r="DX23" s="57">
        <v>2</v>
      </c>
      <c r="DY23" s="57">
        <v>1</v>
      </c>
      <c r="DZ23" s="57">
        <v>1</v>
      </c>
      <c r="EA23" s="57">
        <v>0</v>
      </c>
      <c r="EB23" s="57">
        <v>0</v>
      </c>
      <c r="EC23" s="57">
        <v>0</v>
      </c>
      <c r="ED23" s="57">
        <v>1</v>
      </c>
      <c r="EE23" s="57">
        <v>1</v>
      </c>
      <c r="EF23" s="57">
        <v>0</v>
      </c>
      <c r="EG23" s="57">
        <v>0</v>
      </c>
      <c r="EH23" s="57">
        <v>0</v>
      </c>
      <c r="EI23" s="57">
        <v>0</v>
      </c>
      <c r="EJ23" s="57">
        <v>0</v>
      </c>
      <c r="EK23" s="57">
        <v>0</v>
      </c>
      <c r="EL23" s="57">
        <v>0</v>
      </c>
      <c r="EM23" s="57">
        <v>0</v>
      </c>
      <c r="EN23" s="57">
        <v>0</v>
      </c>
      <c r="EO23" s="57">
        <v>0</v>
      </c>
      <c r="EP23" s="57">
        <v>0</v>
      </c>
      <c r="EQ23" s="57">
        <v>0</v>
      </c>
      <c r="ER23" s="57">
        <v>0</v>
      </c>
      <c r="ES23" s="57">
        <v>0</v>
      </c>
      <c r="ET23" s="57">
        <v>0</v>
      </c>
      <c r="EU23" s="57">
        <v>0</v>
      </c>
      <c r="EV23" s="57">
        <v>0</v>
      </c>
      <c r="EW23" s="57">
        <v>0</v>
      </c>
      <c r="EX23" s="57">
        <v>0</v>
      </c>
      <c r="EY23" s="57">
        <v>0</v>
      </c>
      <c r="EZ23" s="57">
        <v>0</v>
      </c>
      <c r="FA23" s="57">
        <v>0</v>
      </c>
      <c r="FB23" s="57">
        <v>0</v>
      </c>
      <c r="FC23" s="57">
        <v>0</v>
      </c>
      <c r="FD23" s="57">
        <v>0</v>
      </c>
      <c r="FE23" s="57">
        <v>0</v>
      </c>
      <c r="FF23" s="57">
        <v>0</v>
      </c>
      <c r="FG23" s="57">
        <v>0</v>
      </c>
      <c r="FH23" s="57">
        <v>0</v>
      </c>
      <c r="FI23" s="57">
        <v>0</v>
      </c>
      <c r="FJ23" s="57">
        <v>72</v>
      </c>
      <c r="FK23" s="57">
        <v>49</v>
      </c>
      <c r="FL23" s="57">
        <v>0</v>
      </c>
      <c r="FM23" s="57">
        <v>5</v>
      </c>
      <c r="FN23" s="57">
        <v>11</v>
      </c>
      <c r="FO23" s="57">
        <v>6</v>
      </c>
      <c r="FP23" s="57">
        <v>0</v>
      </c>
      <c r="FQ23" s="57">
        <v>1</v>
      </c>
      <c r="FR23" s="57">
        <v>0</v>
      </c>
      <c r="FS23" s="57">
        <v>0</v>
      </c>
      <c r="FT23" s="57">
        <v>0</v>
      </c>
      <c r="FU23" s="57">
        <v>0</v>
      </c>
      <c r="FV23" s="57">
        <v>0</v>
      </c>
      <c r="FW23" s="57">
        <v>0</v>
      </c>
      <c r="FX23" s="57">
        <v>0</v>
      </c>
      <c r="FY23" s="57">
        <v>0</v>
      </c>
      <c r="FZ23" s="57">
        <v>0</v>
      </c>
      <c r="GA23" s="57">
        <v>0</v>
      </c>
      <c r="GB23" s="57">
        <v>0</v>
      </c>
      <c r="GC23" s="57">
        <v>0</v>
      </c>
      <c r="GD23" s="57">
        <v>0</v>
      </c>
      <c r="GE23" s="57">
        <v>0</v>
      </c>
      <c r="GF23" s="57">
        <v>0</v>
      </c>
      <c r="GG23" s="57">
        <v>0</v>
      </c>
      <c r="GH23" s="57">
        <v>44</v>
      </c>
      <c r="GI23" s="57">
        <v>42</v>
      </c>
      <c r="GJ23" s="57">
        <v>0</v>
      </c>
      <c r="GK23" s="57">
        <v>0</v>
      </c>
      <c r="GL23" s="57">
        <v>1</v>
      </c>
      <c r="GM23" s="57">
        <v>1</v>
      </c>
      <c r="GN23" s="57">
        <v>0</v>
      </c>
      <c r="GO23" s="57">
        <v>0</v>
      </c>
      <c r="GP23" s="57">
        <v>0</v>
      </c>
      <c r="GQ23" s="57">
        <v>0</v>
      </c>
      <c r="GR23" s="57">
        <v>0</v>
      </c>
      <c r="GS23" s="57">
        <v>0</v>
      </c>
      <c r="GT23" s="57">
        <v>0</v>
      </c>
      <c r="GU23" s="57">
        <v>0</v>
      </c>
      <c r="GV23" s="57">
        <v>0</v>
      </c>
      <c r="GW23" s="57">
        <v>0</v>
      </c>
      <c r="GX23" s="57">
        <v>0</v>
      </c>
      <c r="GY23" s="57">
        <v>0</v>
      </c>
      <c r="GZ23" s="57">
        <v>0</v>
      </c>
      <c r="HA23" s="57">
        <v>0</v>
      </c>
      <c r="HB23" s="57">
        <v>0</v>
      </c>
      <c r="HC23" s="57">
        <v>0</v>
      </c>
      <c r="HD23" s="57">
        <v>0</v>
      </c>
      <c r="HE23" s="57">
        <v>0</v>
      </c>
      <c r="HF23" s="57">
        <v>200</v>
      </c>
      <c r="HG23" s="57">
        <v>4</v>
      </c>
      <c r="HH23" s="57">
        <v>0</v>
      </c>
      <c r="HI23" s="57">
        <v>0</v>
      </c>
      <c r="HJ23" s="57">
        <v>0</v>
      </c>
      <c r="HK23" s="57">
        <v>0</v>
      </c>
      <c r="HL23" s="57">
        <v>59</v>
      </c>
      <c r="HM23" s="57">
        <v>137</v>
      </c>
      <c r="HN23" s="57">
        <v>1</v>
      </c>
      <c r="HO23" s="57">
        <v>0</v>
      </c>
      <c r="HP23" s="57">
        <v>0</v>
      </c>
      <c r="HQ23" s="57">
        <v>0</v>
      </c>
      <c r="HR23" s="57">
        <v>0</v>
      </c>
      <c r="HS23" s="57">
        <v>0</v>
      </c>
      <c r="HT23" s="57">
        <v>0</v>
      </c>
      <c r="HU23" s="57">
        <v>1</v>
      </c>
      <c r="HV23" s="57">
        <v>66</v>
      </c>
      <c r="HW23" s="57">
        <v>5</v>
      </c>
      <c r="HX23" s="57">
        <v>5</v>
      </c>
      <c r="HY23" s="57">
        <v>0</v>
      </c>
      <c r="HZ23" s="57">
        <v>61</v>
      </c>
      <c r="IA23" s="57">
        <v>58</v>
      </c>
      <c r="IB23" s="57">
        <v>0</v>
      </c>
      <c r="IC23" s="57">
        <v>0</v>
      </c>
      <c r="ID23" s="57">
        <v>0</v>
      </c>
      <c r="IE23" s="57">
        <v>0</v>
      </c>
      <c r="IF23" s="57">
        <v>0</v>
      </c>
      <c r="IG23" s="57">
        <v>3</v>
      </c>
      <c r="IH23" s="57">
        <v>5706</v>
      </c>
      <c r="II23" s="57">
        <v>5272</v>
      </c>
      <c r="IJ23" s="57">
        <v>0</v>
      </c>
      <c r="IK23" s="57">
        <v>5</v>
      </c>
      <c r="IL23" s="57">
        <v>20</v>
      </c>
      <c r="IM23" s="57">
        <v>42</v>
      </c>
      <c r="IN23" s="57">
        <v>65</v>
      </c>
      <c r="IO23" s="57">
        <v>302</v>
      </c>
    </row>
    <row r="24" spans="1:249">
      <c r="A24" s="48" t="s">
        <v>381</v>
      </c>
      <c r="B24" s="48" t="s">
        <v>330</v>
      </c>
      <c r="C24" s="48" t="s">
        <v>331</v>
      </c>
      <c r="D24" s="48">
        <v>1110507</v>
      </c>
      <c r="E24" s="49" t="s">
        <v>301</v>
      </c>
      <c r="F24" s="51">
        <v>5784</v>
      </c>
      <c r="G24" s="51">
        <v>5532</v>
      </c>
      <c r="H24" s="51">
        <v>17</v>
      </c>
      <c r="I24" s="51">
        <v>99</v>
      </c>
      <c r="J24" s="51">
        <v>136</v>
      </c>
      <c r="K24" s="51">
        <v>1951</v>
      </c>
      <c r="L24" s="51">
        <v>1166</v>
      </c>
      <c r="M24" s="51">
        <v>9</v>
      </c>
      <c r="N24" s="51">
        <v>8</v>
      </c>
      <c r="O24" s="51">
        <v>12</v>
      </c>
      <c r="P24" s="51">
        <v>21</v>
      </c>
      <c r="Q24" s="51">
        <v>145</v>
      </c>
      <c r="R24" s="51">
        <v>590</v>
      </c>
      <c r="S24" s="51">
        <v>7735</v>
      </c>
      <c r="T24" s="51">
        <v>6698</v>
      </c>
      <c r="U24" s="51">
        <v>9</v>
      </c>
      <c r="V24" s="51">
        <v>25</v>
      </c>
      <c r="W24" s="51">
        <v>111</v>
      </c>
      <c r="X24" s="51">
        <v>157</v>
      </c>
      <c r="Y24" s="51">
        <v>145</v>
      </c>
      <c r="Z24" s="51">
        <v>590</v>
      </c>
      <c r="AA24" s="51">
        <v>238</v>
      </c>
      <c r="AB24" s="51">
        <v>238</v>
      </c>
      <c r="AC24" s="51">
        <v>0</v>
      </c>
      <c r="AD24" s="51">
        <v>6820</v>
      </c>
      <c r="AE24" s="51">
        <v>5677</v>
      </c>
      <c r="AF24" s="51">
        <v>5451</v>
      </c>
      <c r="AG24" s="51">
        <v>14</v>
      </c>
      <c r="AH24" s="51">
        <v>85</v>
      </c>
      <c r="AI24" s="51">
        <v>127</v>
      </c>
      <c r="AJ24" s="51">
        <v>1143</v>
      </c>
      <c r="AK24" s="51">
        <v>735</v>
      </c>
      <c r="AL24" s="51">
        <v>2</v>
      </c>
      <c r="AM24" s="51">
        <v>2</v>
      </c>
      <c r="AN24" s="51">
        <v>4</v>
      </c>
      <c r="AO24" s="51">
        <v>7</v>
      </c>
      <c r="AP24" s="51">
        <v>23</v>
      </c>
      <c r="AQ24" s="51">
        <v>370</v>
      </c>
      <c r="AR24" s="51">
        <v>6239</v>
      </c>
      <c r="AS24" s="51">
        <v>5196</v>
      </c>
      <c r="AT24" s="51">
        <v>4971</v>
      </c>
      <c r="AU24" s="51">
        <v>14</v>
      </c>
      <c r="AV24" s="51">
        <v>84</v>
      </c>
      <c r="AW24" s="51">
        <v>127</v>
      </c>
      <c r="AX24" s="51">
        <v>1043</v>
      </c>
      <c r="AY24" s="51">
        <v>655</v>
      </c>
      <c r="AZ24" s="51">
        <v>1</v>
      </c>
      <c r="BA24" s="51">
        <v>2</v>
      </c>
      <c r="BB24" s="51">
        <v>4</v>
      </c>
      <c r="BC24" s="51">
        <v>7</v>
      </c>
      <c r="BD24" s="51">
        <v>22</v>
      </c>
      <c r="BE24" s="51">
        <v>352</v>
      </c>
      <c r="BF24" s="51">
        <v>1</v>
      </c>
      <c r="BG24" s="51">
        <v>1</v>
      </c>
      <c r="BH24" s="51">
        <v>1</v>
      </c>
      <c r="BI24" s="51">
        <v>0</v>
      </c>
      <c r="BJ24" s="51">
        <v>0</v>
      </c>
      <c r="BK24" s="51">
        <v>0</v>
      </c>
      <c r="BL24" s="51">
        <v>0</v>
      </c>
      <c r="BM24" s="51">
        <v>0</v>
      </c>
      <c r="BN24" s="51">
        <v>0</v>
      </c>
      <c r="BO24" s="51">
        <v>0</v>
      </c>
      <c r="BP24" s="51">
        <v>0</v>
      </c>
      <c r="BQ24" s="51">
        <v>0</v>
      </c>
      <c r="BR24" s="51">
        <v>0</v>
      </c>
      <c r="BS24" s="51">
        <v>0</v>
      </c>
      <c r="BT24" s="51">
        <v>0</v>
      </c>
      <c r="BU24" s="51">
        <v>0</v>
      </c>
      <c r="BV24" s="51">
        <v>0</v>
      </c>
      <c r="BW24" s="51">
        <v>0</v>
      </c>
      <c r="BX24" s="51">
        <v>0</v>
      </c>
      <c r="BY24" s="51">
        <v>0</v>
      </c>
      <c r="BZ24" s="51">
        <v>0</v>
      </c>
      <c r="CA24" s="51">
        <v>0</v>
      </c>
      <c r="CB24" s="51">
        <v>0</v>
      </c>
      <c r="CC24" s="51">
        <v>0</v>
      </c>
      <c r="CD24" s="51">
        <v>0</v>
      </c>
      <c r="CE24" s="51">
        <v>0</v>
      </c>
      <c r="CF24" s="51">
        <v>0</v>
      </c>
      <c r="CG24" s="51">
        <v>0</v>
      </c>
      <c r="CH24" s="51">
        <v>499</v>
      </c>
      <c r="CI24" s="51">
        <v>464</v>
      </c>
      <c r="CJ24" s="51">
        <v>464</v>
      </c>
      <c r="CK24" s="51">
        <v>0</v>
      </c>
      <c r="CL24" s="51">
        <v>0</v>
      </c>
      <c r="CM24" s="51">
        <v>0</v>
      </c>
      <c r="CN24" s="51">
        <v>35</v>
      </c>
      <c r="CO24" s="51">
        <v>33</v>
      </c>
      <c r="CP24" s="51">
        <v>0</v>
      </c>
      <c r="CQ24" s="51">
        <v>0</v>
      </c>
      <c r="CR24" s="51">
        <v>0</v>
      </c>
      <c r="CS24" s="51">
        <v>0</v>
      </c>
      <c r="CT24" s="51">
        <v>0</v>
      </c>
      <c r="CU24" s="51">
        <v>2</v>
      </c>
      <c r="CV24" s="51">
        <v>0</v>
      </c>
      <c r="CW24" s="51">
        <v>0</v>
      </c>
      <c r="CX24" s="51">
        <v>0</v>
      </c>
      <c r="CY24" s="51">
        <v>0</v>
      </c>
      <c r="CZ24" s="51">
        <v>0</v>
      </c>
      <c r="DA24" s="51">
        <v>0</v>
      </c>
      <c r="DB24" s="51">
        <v>0</v>
      </c>
      <c r="DC24" s="51">
        <v>0</v>
      </c>
      <c r="DD24" s="51">
        <v>0</v>
      </c>
      <c r="DE24" s="51">
        <v>0</v>
      </c>
      <c r="DF24" s="51">
        <v>0</v>
      </c>
      <c r="DG24" s="51">
        <v>0</v>
      </c>
      <c r="DH24" s="51">
        <v>0</v>
      </c>
      <c r="DI24" s="51">
        <v>0</v>
      </c>
      <c r="DJ24" s="51">
        <v>5894</v>
      </c>
      <c r="DK24" s="51">
        <v>5174</v>
      </c>
      <c r="DL24" s="51">
        <v>5041</v>
      </c>
      <c r="DM24" s="51">
        <v>5</v>
      </c>
      <c r="DN24" s="51">
        <v>17</v>
      </c>
      <c r="DO24" s="51">
        <v>111</v>
      </c>
      <c r="DP24" s="51">
        <v>720</v>
      </c>
      <c r="DQ24" s="51">
        <v>461</v>
      </c>
      <c r="DR24" s="51">
        <v>1</v>
      </c>
      <c r="DS24" s="51">
        <v>0</v>
      </c>
      <c r="DT24" s="51">
        <v>2</v>
      </c>
      <c r="DU24" s="51">
        <v>1</v>
      </c>
      <c r="DV24" s="51">
        <v>15</v>
      </c>
      <c r="DW24" s="51">
        <v>240</v>
      </c>
      <c r="DX24" s="51">
        <v>246</v>
      </c>
      <c r="DY24" s="51">
        <v>209</v>
      </c>
      <c r="DZ24" s="51">
        <v>209</v>
      </c>
      <c r="EA24" s="51">
        <v>0</v>
      </c>
      <c r="EB24" s="51">
        <v>0</v>
      </c>
      <c r="EC24" s="51">
        <v>0</v>
      </c>
      <c r="ED24" s="51">
        <v>37</v>
      </c>
      <c r="EE24" s="51">
        <v>37</v>
      </c>
      <c r="EF24" s="51">
        <v>0</v>
      </c>
      <c r="EG24" s="51">
        <v>0</v>
      </c>
      <c r="EH24" s="51">
        <v>0</v>
      </c>
      <c r="EI24" s="51">
        <v>0</v>
      </c>
      <c r="EJ24" s="51">
        <v>0</v>
      </c>
      <c r="EK24" s="51">
        <v>0</v>
      </c>
      <c r="EL24" s="51">
        <v>0</v>
      </c>
      <c r="EM24" s="51">
        <v>0</v>
      </c>
      <c r="EN24" s="51">
        <v>0</v>
      </c>
      <c r="EO24" s="51">
        <v>0</v>
      </c>
      <c r="EP24" s="51">
        <v>0</v>
      </c>
      <c r="EQ24" s="51">
        <v>0</v>
      </c>
      <c r="ER24" s="51">
        <v>0</v>
      </c>
      <c r="ES24" s="51">
        <v>0</v>
      </c>
      <c r="ET24" s="51">
        <v>0</v>
      </c>
      <c r="EU24" s="51">
        <v>0</v>
      </c>
      <c r="EV24" s="51">
        <v>0</v>
      </c>
      <c r="EW24" s="51">
        <v>0</v>
      </c>
      <c r="EX24" s="51">
        <v>0</v>
      </c>
      <c r="EY24" s="51">
        <v>0</v>
      </c>
      <c r="EZ24" s="51">
        <v>0</v>
      </c>
      <c r="FA24" s="51">
        <v>0</v>
      </c>
      <c r="FB24" s="51">
        <v>0</v>
      </c>
      <c r="FC24" s="51">
        <v>0</v>
      </c>
      <c r="FD24" s="51">
        <v>0</v>
      </c>
      <c r="FE24" s="51">
        <v>0</v>
      </c>
      <c r="FF24" s="51">
        <v>0</v>
      </c>
      <c r="FG24" s="51">
        <v>0</v>
      </c>
      <c r="FH24" s="51">
        <v>0</v>
      </c>
      <c r="FI24" s="51">
        <v>0</v>
      </c>
      <c r="FJ24" s="51">
        <v>204</v>
      </c>
      <c r="FK24" s="51">
        <v>128</v>
      </c>
      <c r="FL24" s="51">
        <v>4</v>
      </c>
      <c r="FM24" s="51">
        <v>13</v>
      </c>
      <c r="FN24" s="51">
        <v>44</v>
      </c>
      <c r="FO24" s="51">
        <v>5</v>
      </c>
      <c r="FP24" s="51">
        <v>1</v>
      </c>
      <c r="FQ24" s="51">
        <v>9</v>
      </c>
      <c r="FR24" s="51">
        <v>0</v>
      </c>
      <c r="FS24" s="51">
        <v>0</v>
      </c>
      <c r="FT24" s="51">
        <v>0</v>
      </c>
      <c r="FU24" s="51">
        <v>0</v>
      </c>
      <c r="FV24" s="51">
        <v>0</v>
      </c>
      <c r="FW24" s="51">
        <v>0</v>
      </c>
      <c r="FX24" s="51">
        <v>0</v>
      </c>
      <c r="FY24" s="51">
        <v>0</v>
      </c>
      <c r="FZ24" s="51">
        <v>0</v>
      </c>
      <c r="GA24" s="51">
        <v>0</v>
      </c>
      <c r="GB24" s="51">
        <v>0</v>
      </c>
      <c r="GC24" s="51">
        <v>0</v>
      </c>
      <c r="GD24" s="51">
        <v>0</v>
      </c>
      <c r="GE24" s="51">
        <v>0</v>
      </c>
      <c r="GF24" s="51">
        <v>0</v>
      </c>
      <c r="GG24" s="51">
        <v>0</v>
      </c>
      <c r="GH24" s="51">
        <v>71</v>
      </c>
      <c r="GI24" s="51">
        <v>68</v>
      </c>
      <c r="GJ24" s="51">
        <v>1</v>
      </c>
      <c r="GK24" s="51">
        <v>0</v>
      </c>
      <c r="GL24" s="51">
        <v>0</v>
      </c>
      <c r="GM24" s="51">
        <v>0</v>
      </c>
      <c r="GN24" s="51">
        <v>0</v>
      </c>
      <c r="GO24" s="51">
        <v>2</v>
      </c>
      <c r="GP24" s="51">
        <v>324</v>
      </c>
      <c r="GQ24" s="51">
        <v>216</v>
      </c>
      <c r="GR24" s="51">
        <v>7</v>
      </c>
      <c r="GS24" s="51">
        <v>18</v>
      </c>
      <c r="GT24" s="51">
        <v>65</v>
      </c>
      <c r="GU24" s="51">
        <v>9</v>
      </c>
      <c r="GV24" s="51">
        <v>2</v>
      </c>
      <c r="GW24" s="51">
        <v>7</v>
      </c>
      <c r="GX24" s="51">
        <v>541</v>
      </c>
      <c r="GY24" s="51">
        <v>380</v>
      </c>
      <c r="GZ24" s="51">
        <v>0</v>
      </c>
      <c r="HA24" s="51">
        <v>0</v>
      </c>
      <c r="HB24" s="51">
        <v>8</v>
      </c>
      <c r="HC24" s="51">
        <v>133</v>
      </c>
      <c r="HD24" s="51">
        <v>8</v>
      </c>
      <c r="HE24" s="51">
        <v>12</v>
      </c>
      <c r="HF24" s="51">
        <v>402</v>
      </c>
      <c r="HG24" s="51">
        <v>9</v>
      </c>
      <c r="HH24" s="51">
        <v>0</v>
      </c>
      <c r="HI24" s="51">
        <v>0</v>
      </c>
      <c r="HJ24" s="51">
        <v>0</v>
      </c>
      <c r="HK24" s="51">
        <v>1</v>
      </c>
      <c r="HL24" s="51">
        <v>114</v>
      </c>
      <c r="HM24" s="51">
        <v>278</v>
      </c>
      <c r="HN24" s="51">
        <v>0</v>
      </c>
      <c r="HO24" s="51">
        <v>0</v>
      </c>
      <c r="HP24" s="51">
        <v>0</v>
      </c>
      <c r="HQ24" s="51">
        <v>0</v>
      </c>
      <c r="HR24" s="51">
        <v>0</v>
      </c>
      <c r="HS24" s="51">
        <v>0</v>
      </c>
      <c r="HT24" s="51">
        <v>0</v>
      </c>
      <c r="HU24" s="51">
        <v>0</v>
      </c>
      <c r="HV24" s="51">
        <v>59</v>
      </c>
      <c r="HW24" s="51">
        <v>10</v>
      </c>
      <c r="HX24" s="51">
        <v>10</v>
      </c>
      <c r="HY24" s="51">
        <v>0</v>
      </c>
      <c r="HZ24" s="51">
        <v>49</v>
      </c>
      <c r="IA24" s="51">
        <v>35</v>
      </c>
      <c r="IB24" s="51">
        <v>0</v>
      </c>
      <c r="IC24" s="51">
        <v>0</v>
      </c>
      <c r="ID24" s="51">
        <v>3</v>
      </c>
      <c r="IE24" s="51">
        <v>0</v>
      </c>
      <c r="IF24" s="51">
        <v>0</v>
      </c>
      <c r="IG24" s="51">
        <v>11</v>
      </c>
      <c r="IH24" s="51">
        <v>7506</v>
      </c>
      <c r="II24" s="51">
        <v>6485</v>
      </c>
      <c r="IJ24" s="51">
        <v>9</v>
      </c>
      <c r="IK24" s="51">
        <v>25</v>
      </c>
      <c r="IL24" s="51">
        <v>110</v>
      </c>
      <c r="IM24" s="51">
        <v>154</v>
      </c>
      <c r="IN24" s="51">
        <v>140</v>
      </c>
      <c r="IO24" s="51">
        <v>583</v>
      </c>
    </row>
    <row r="25" spans="1:249">
      <c r="A25" s="54" t="s">
        <v>382</v>
      </c>
      <c r="B25" s="54" t="s">
        <v>332</v>
      </c>
      <c r="C25" s="54" t="s">
        <v>333</v>
      </c>
      <c r="D25" s="54">
        <v>1110508</v>
      </c>
      <c r="E25" s="55" t="s">
        <v>301</v>
      </c>
      <c r="F25" s="57">
        <v>683</v>
      </c>
      <c r="G25" s="57">
        <v>637</v>
      </c>
      <c r="H25" s="57">
        <v>0</v>
      </c>
      <c r="I25" s="57">
        <v>4</v>
      </c>
      <c r="J25" s="57">
        <v>42</v>
      </c>
      <c r="K25" s="57">
        <v>116</v>
      </c>
      <c r="L25" s="57">
        <v>108</v>
      </c>
      <c r="M25" s="57">
        <v>0</v>
      </c>
      <c r="N25" s="57">
        <v>0</v>
      </c>
      <c r="O25" s="57">
        <v>2</v>
      </c>
      <c r="P25" s="57">
        <v>5</v>
      </c>
      <c r="Q25" s="57">
        <v>0</v>
      </c>
      <c r="R25" s="57">
        <v>0</v>
      </c>
      <c r="S25" s="57">
        <v>799</v>
      </c>
      <c r="T25" s="57">
        <v>745</v>
      </c>
      <c r="U25" s="57">
        <v>0</v>
      </c>
      <c r="V25" s="57">
        <v>0</v>
      </c>
      <c r="W25" s="57">
        <v>6</v>
      </c>
      <c r="X25" s="57">
        <v>47</v>
      </c>
      <c r="Y25" s="57">
        <v>0</v>
      </c>
      <c r="Z25" s="57">
        <v>0</v>
      </c>
      <c r="AA25" s="57">
        <v>0</v>
      </c>
      <c r="AB25" s="57">
        <v>0</v>
      </c>
      <c r="AC25" s="57">
        <v>0</v>
      </c>
      <c r="AD25" s="57">
        <v>758</v>
      </c>
      <c r="AE25" s="57">
        <v>675</v>
      </c>
      <c r="AF25" s="57">
        <v>629</v>
      </c>
      <c r="AG25" s="57">
        <v>0</v>
      </c>
      <c r="AH25" s="57">
        <v>4</v>
      </c>
      <c r="AI25" s="57">
        <v>42</v>
      </c>
      <c r="AJ25" s="57">
        <v>83</v>
      </c>
      <c r="AK25" s="57">
        <v>76</v>
      </c>
      <c r="AL25" s="57">
        <v>0</v>
      </c>
      <c r="AM25" s="57">
        <v>0</v>
      </c>
      <c r="AN25" s="57">
        <v>1</v>
      </c>
      <c r="AO25" s="57">
        <v>5</v>
      </c>
      <c r="AP25" s="57">
        <v>0</v>
      </c>
      <c r="AQ25" s="57">
        <v>0</v>
      </c>
      <c r="AR25" s="57">
        <v>754</v>
      </c>
      <c r="AS25" s="57">
        <v>672</v>
      </c>
      <c r="AT25" s="57">
        <v>626</v>
      </c>
      <c r="AU25" s="57">
        <v>0</v>
      </c>
      <c r="AV25" s="57">
        <v>4</v>
      </c>
      <c r="AW25" s="57">
        <v>42</v>
      </c>
      <c r="AX25" s="57">
        <v>82</v>
      </c>
      <c r="AY25" s="57">
        <v>75</v>
      </c>
      <c r="AZ25" s="57">
        <v>0</v>
      </c>
      <c r="BA25" s="57">
        <v>0</v>
      </c>
      <c r="BB25" s="57">
        <v>1</v>
      </c>
      <c r="BC25" s="57">
        <v>5</v>
      </c>
      <c r="BD25" s="57">
        <v>0</v>
      </c>
      <c r="BE25" s="57">
        <v>0</v>
      </c>
      <c r="BF25" s="57">
        <v>1</v>
      </c>
      <c r="BG25" s="57">
        <v>0</v>
      </c>
      <c r="BH25" s="57">
        <v>0</v>
      </c>
      <c r="BI25" s="57">
        <v>0</v>
      </c>
      <c r="BJ25" s="57">
        <v>0</v>
      </c>
      <c r="BK25" s="57">
        <v>0</v>
      </c>
      <c r="BL25" s="57">
        <v>1</v>
      </c>
      <c r="BM25" s="57">
        <v>1</v>
      </c>
      <c r="BN25" s="57">
        <v>0</v>
      </c>
      <c r="BO25" s="57">
        <v>0</v>
      </c>
      <c r="BP25" s="57">
        <v>0</v>
      </c>
      <c r="BQ25" s="57">
        <v>0</v>
      </c>
      <c r="BR25" s="57">
        <v>0</v>
      </c>
      <c r="BS25" s="57">
        <v>0</v>
      </c>
      <c r="BT25" s="57">
        <v>0</v>
      </c>
      <c r="BU25" s="57">
        <v>0</v>
      </c>
      <c r="BV25" s="57">
        <v>0</v>
      </c>
      <c r="BW25" s="57">
        <v>0</v>
      </c>
      <c r="BX25" s="57">
        <v>0</v>
      </c>
      <c r="BY25" s="57">
        <v>0</v>
      </c>
      <c r="BZ25" s="57">
        <v>0</v>
      </c>
      <c r="CA25" s="57">
        <v>0</v>
      </c>
      <c r="CB25" s="57">
        <v>0</v>
      </c>
      <c r="CC25" s="57">
        <v>0</v>
      </c>
      <c r="CD25" s="57">
        <v>0</v>
      </c>
      <c r="CE25" s="57">
        <v>0</v>
      </c>
      <c r="CF25" s="57">
        <v>0</v>
      </c>
      <c r="CG25" s="57">
        <v>0</v>
      </c>
      <c r="CH25" s="57">
        <v>0</v>
      </c>
      <c r="CI25" s="57">
        <v>0</v>
      </c>
      <c r="CJ25" s="57">
        <v>0</v>
      </c>
      <c r="CK25" s="57">
        <v>0</v>
      </c>
      <c r="CL25" s="57">
        <v>0</v>
      </c>
      <c r="CM25" s="57">
        <v>0</v>
      </c>
      <c r="CN25" s="57">
        <v>0</v>
      </c>
      <c r="CO25" s="57">
        <v>0</v>
      </c>
      <c r="CP25" s="57">
        <v>0</v>
      </c>
      <c r="CQ25" s="57">
        <v>0</v>
      </c>
      <c r="CR25" s="57">
        <v>0</v>
      </c>
      <c r="CS25" s="57">
        <v>0</v>
      </c>
      <c r="CT25" s="57">
        <v>0</v>
      </c>
      <c r="CU25" s="57">
        <v>0</v>
      </c>
      <c r="CV25" s="57">
        <v>0</v>
      </c>
      <c r="CW25" s="57">
        <v>0</v>
      </c>
      <c r="CX25" s="57">
        <v>0</v>
      </c>
      <c r="CY25" s="57">
        <v>0</v>
      </c>
      <c r="CZ25" s="57">
        <v>0</v>
      </c>
      <c r="DA25" s="57">
        <v>0</v>
      </c>
      <c r="DB25" s="57">
        <v>0</v>
      </c>
      <c r="DC25" s="57">
        <v>0</v>
      </c>
      <c r="DD25" s="57">
        <v>0</v>
      </c>
      <c r="DE25" s="57">
        <v>0</v>
      </c>
      <c r="DF25" s="57">
        <v>0</v>
      </c>
      <c r="DG25" s="57">
        <v>0</v>
      </c>
      <c r="DH25" s="57">
        <v>0</v>
      </c>
      <c r="DI25" s="57">
        <v>0</v>
      </c>
      <c r="DJ25" s="57">
        <v>680</v>
      </c>
      <c r="DK25" s="57">
        <v>625</v>
      </c>
      <c r="DL25" s="57">
        <v>584</v>
      </c>
      <c r="DM25" s="57">
        <v>0</v>
      </c>
      <c r="DN25" s="57">
        <v>3</v>
      </c>
      <c r="DO25" s="57">
        <v>38</v>
      </c>
      <c r="DP25" s="57">
        <v>55</v>
      </c>
      <c r="DQ25" s="57">
        <v>50</v>
      </c>
      <c r="DR25" s="57">
        <v>0</v>
      </c>
      <c r="DS25" s="57">
        <v>0</v>
      </c>
      <c r="DT25" s="57">
        <v>0</v>
      </c>
      <c r="DU25" s="57">
        <v>4</v>
      </c>
      <c r="DV25" s="57">
        <v>0</v>
      </c>
      <c r="DW25" s="57">
        <v>0</v>
      </c>
      <c r="DX25" s="57">
        <v>0</v>
      </c>
      <c r="DY25" s="57">
        <v>0</v>
      </c>
      <c r="DZ25" s="57">
        <v>0</v>
      </c>
      <c r="EA25" s="57">
        <v>0</v>
      </c>
      <c r="EB25" s="57">
        <v>0</v>
      </c>
      <c r="EC25" s="57">
        <v>0</v>
      </c>
      <c r="ED25" s="57">
        <v>0</v>
      </c>
      <c r="EE25" s="57">
        <v>0</v>
      </c>
      <c r="EF25" s="57">
        <v>0</v>
      </c>
      <c r="EG25" s="57">
        <v>0</v>
      </c>
      <c r="EH25" s="57">
        <v>0</v>
      </c>
      <c r="EI25" s="57">
        <v>0</v>
      </c>
      <c r="EJ25" s="57">
        <v>0</v>
      </c>
      <c r="EK25" s="57">
        <v>0</v>
      </c>
      <c r="EL25" s="57">
        <v>0</v>
      </c>
      <c r="EM25" s="57">
        <v>0</v>
      </c>
      <c r="EN25" s="57">
        <v>0</v>
      </c>
      <c r="EO25" s="57">
        <v>0</v>
      </c>
      <c r="EP25" s="57">
        <v>0</v>
      </c>
      <c r="EQ25" s="57">
        <v>0</v>
      </c>
      <c r="ER25" s="57">
        <v>0</v>
      </c>
      <c r="ES25" s="57">
        <v>0</v>
      </c>
      <c r="ET25" s="57">
        <v>0</v>
      </c>
      <c r="EU25" s="57">
        <v>0</v>
      </c>
      <c r="EV25" s="57">
        <v>0</v>
      </c>
      <c r="EW25" s="57">
        <v>0</v>
      </c>
      <c r="EX25" s="57">
        <v>0</v>
      </c>
      <c r="EY25" s="57">
        <v>0</v>
      </c>
      <c r="EZ25" s="57">
        <v>0</v>
      </c>
      <c r="FA25" s="57">
        <v>0</v>
      </c>
      <c r="FB25" s="57">
        <v>0</v>
      </c>
      <c r="FC25" s="57">
        <v>0</v>
      </c>
      <c r="FD25" s="57">
        <v>0</v>
      </c>
      <c r="FE25" s="57">
        <v>0</v>
      </c>
      <c r="FF25" s="57">
        <v>0</v>
      </c>
      <c r="FG25" s="57">
        <v>0</v>
      </c>
      <c r="FH25" s="57">
        <v>0</v>
      </c>
      <c r="FI25" s="57">
        <v>0</v>
      </c>
      <c r="FJ25" s="57">
        <v>47</v>
      </c>
      <c r="FK25" s="57">
        <v>41</v>
      </c>
      <c r="FL25" s="57">
        <v>0</v>
      </c>
      <c r="FM25" s="57">
        <v>0</v>
      </c>
      <c r="FN25" s="57">
        <v>1</v>
      </c>
      <c r="FO25" s="57">
        <v>5</v>
      </c>
      <c r="FP25" s="57">
        <v>0</v>
      </c>
      <c r="FQ25" s="57">
        <v>0</v>
      </c>
      <c r="FR25" s="57">
        <v>0</v>
      </c>
      <c r="FS25" s="57">
        <v>0</v>
      </c>
      <c r="FT25" s="57">
        <v>0</v>
      </c>
      <c r="FU25" s="57">
        <v>0</v>
      </c>
      <c r="FV25" s="57">
        <v>0</v>
      </c>
      <c r="FW25" s="57">
        <v>0</v>
      </c>
      <c r="FX25" s="57">
        <v>0</v>
      </c>
      <c r="FY25" s="57">
        <v>0</v>
      </c>
      <c r="FZ25" s="57">
        <v>0</v>
      </c>
      <c r="GA25" s="57">
        <v>0</v>
      </c>
      <c r="GB25" s="57">
        <v>0</v>
      </c>
      <c r="GC25" s="57">
        <v>0</v>
      </c>
      <c r="GD25" s="57">
        <v>0</v>
      </c>
      <c r="GE25" s="57">
        <v>0</v>
      </c>
      <c r="GF25" s="57">
        <v>0</v>
      </c>
      <c r="GG25" s="57">
        <v>0</v>
      </c>
      <c r="GH25" s="57">
        <v>0</v>
      </c>
      <c r="GI25" s="57">
        <v>0</v>
      </c>
      <c r="GJ25" s="57">
        <v>0</v>
      </c>
      <c r="GK25" s="57">
        <v>0</v>
      </c>
      <c r="GL25" s="57">
        <v>0</v>
      </c>
      <c r="GM25" s="57">
        <v>0</v>
      </c>
      <c r="GN25" s="57">
        <v>0</v>
      </c>
      <c r="GO25" s="57">
        <v>0</v>
      </c>
      <c r="GP25" s="57">
        <v>0</v>
      </c>
      <c r="GQ25" s="57">
        <v>0</v>
      </c>
      <c r="GR25" s="57">
        <v>0</v>
      </c>
      <c r="GS25" s="57">
        <v>0</v>
      </c>
      <c r="GT25" s="57">
        <v>0</v>
      </c>
      <c r="GU25" s="57">
        <v>0</v>
      </c>
      <c r="GV25" s="57">
        <v>0</v>
      </c>
      <c r="GW25" s="57">
        <v>0</v>
      </c>
      <c r="GX25" s="57">
        <v>0</v>
      </c>
      <c r="GY25" s="57">
        <v>0</v>
      </c>
      <c r="GZ25" s="57">
        <v>0</v>
      </c>
      <c r="HA25" s="57">
        <v>0</v>
      </c>
      <c r="HB25" s="57">
        <v>0</v>
      </c>
      <c r="HC25" s="57">
        <v>0</v>
      </c>
      <c r="HD25" s="57">
        <v>0</v>
      </c>
      <c r="HE25" s="57">
        <v>0</v>
      </c>
      <c r="HF25" s="57">
        <v>0</v>
      </c>
      <c r="HG25" s="57">
        <v>0</v>
      </c>
      <c r="HH25" s="57">
        <v>0</v>
      </c>
      <c r="HI25" s="57">
        <v>0</v>
      </c>
      <c r="HJ25" s="57">
        <v>0</v>
      </c>
      <c r="HK25" s="57">
        <v>0</v>
      </c>
      <c r="HL25" s="57">
        <v>0</v>
      </c>
      <c r="HM25" s="57">
        <v>0</v>
      </c>
      <c r="HN25" s="57">
        <v>0</v>
      </c>
      <c r="HO25" s="57">
        <v>0</v>
      </c>
      <c r="HP25" s="57">
        <v>0</v>
      </c>
      <c r="HQ25" s="57">
        <v>0</v>
      </c>
      <c r="HR25" s="57">
        <v>0</v>
      </c>
      <c r="HS25" s="57">
        <v>0</v>
      </c>
      <c r="HT25" s="57">
        <v>0</v>
      </c>
      <c r="HU25" s="57">
        <v>0</v>
      </c>
      <c r="HV25" s="57">
        <v>0</v>
      </c>
      <c r="HW25" s="57">
        <v>0</v>
      </c>
      <c r="HX25" s="57">
        <v>0</v>
      </c>
      <c r="HY25" s="57">
        <v>0</v>
      </c>
      <c r="HZ25" s="57">
        <v>0</v>
      </c>
      <c r="IA25" s="57">
        <v>0</v>
      </c>
      <c r="IB25" s="57">
        <v>0</v>
      </c>
      <c r="IC25" s="57">
        <v>0</v>
      </c>
      <c r="ID25" s="57">
        <v>0</v>
      </c>
      <c r="IE25" s="57">
        <v>0</v>
      </c>
      <c r="IF25" s="57">
        <v>0</v>
      </c>
      <c r="IG25" s="57">
        <v>0</v>
      </c>
      <c r="IH25" s="57">
        <v>762</v>
      </c>
      <c r="II25" s="57">
        <v>708</v>
      </c>
      <c r="IJ25" s="57">
        <v>0</v>
      </c>
      <c r="IK25" s="57">
        <v>0</v>
      </c>
      <c r="IL25" s="57">
        <v>6</v>
      </c>
      <c r="IM25" s="57">
        <v>47</v>
      </c>
      <c r="IN25" s="57">
        <v>0</v>
      </c>
      <c r="IO25" s="57">
        <v>0</v>
      </c>
    </row>
    <row r="26" spans="1:249">
      <c r="A26" s="48" t="s">
        <v>383</v>
      </c>
      <c r="B26" s="48" t="s">
        <v>334</v>
      </c>
      <c r="C26" s="48" t="s">
        <v>335</v>
      </c>
      <c r="D26" s="48">
        <v>1110512</v>
      </c>
      <c r="E26" s="49" t="s">
        <v>301</v>
      </c>
      <c r="F26" s="51">
        <v>964</v>
      </c>
      <c r="G26" s="51">
        <v>923</v>
      </c>
      <c r="H26" s="51">
        <v>6</v>
      </c>
      <c r="I26" s="51">
        <v>23</v>
      </c>
      <c r="J26" s="51">
        <v>12</v>
      </c>
      <c r="K26" s="51">
        <v>441</v>
      </c>
      <c r="L26" s="51">
        <v>245</v>
      </c>
      <c r="M26" s="51">
        <v>4</v>
      </c>
      <c r="N26" s="51">
        <v>7</v>
      </c>
      <c r="O26" s="51">
        <v>3</v>
      </c>
      <c r="P26" s="51">
        <v>9</v>
      </c>
      <c r="Q26" s="51">
        <v>27</v>
      </c>
      <c r="R26" s="51">
        <v>146</v>
      </c>
      <c r="S26" s="51">
        <v>1405</v>
      </c>
      <c r="T26" s="51">
        <v>1168</v>
      </c>
      <c r="U26" s="51">
        <v>4</v>
      </c>
      <c r="V26" s="51">
        <v>13</v>
      </c>
      <c r="W26" s="51">
        <v>26</v>
      </c>
      <c r="X26" s="51">
        <v>21</v>
      </c>
      <c r="Y26" s="51">
        <v>27</v>
      </c>
      <c r="Z26" s="51">
        <v>146</v>
      </c>
      <c r="AA26" s="51">
        <v>63</v>
      </c>
      <c r="AB26" s="51">
        <v>63</v>
      </c>
      <c r="AC26" s="51">
        <v>0</v>
      </c>
      <c r="AD26" s="51">
        <v>1137</v>
      </c>
      <c r="AE26" s="51">
        <v>924</v>
      </c>
      <c r="AF26" s="51">
        <v>888</v>
      </c>
      <c r="AG26" s="51">
        <v>5</v>
      </c>
      <c r="AH26" s="51">
        <v>20</v>
      </c>
      <c r="AI26" s="51">
        <v>11</v>
      </c>
      <c r="AJ26" s="51">
        <v>213</v>
      </c>
      <c r="AK26" s="51">
        <v>124</v>
      </c>
      <c r="AL26" s="51">
        <v>0</v>
      </c>
      <c r="AM26" s="51">
        <v>2</v>
      </c>
      <c r="AN26" s="51">
        <v>1</v>
      </c>
      <c r="AO26" s="51">
        <v>3</v>
      </c>
      <c r="AP26" s="51">
        <v>4</v>
      </c>
      <c r="AQ26" s="51">
        <v>79</v>
      </c>
      <c r="AR26" s="51">
        <v>1116</v>
      </c>
      <c r="AS26" s="51">
        <v>906</v>
      </c>
      <c r="AT26" s="51">
        <v>871</v>
      </c>
      <c r="AU26" s="51">
        <v>5</v>
      </c>
      <c r="AV26" s="51">
        <v>19</v>
      </c>
      <c r="AW26" s="51">
        <v>11</v>
      </c>
      <c r="AX26" s="51">
        <v>210</v>
      </c>
      <c r="AY26" s="51">
        <v>122</v>
      </c>
      <c r="AZ26" s="51">
        <v>0</v>
      </c>
      <c r="BA26" s="51">
        <v>1</v>
      </c>
      <c r="BB26" s="51">
        <v>1</v>
      </c>
      <c r="BC26" s="51">
        <v>3</v>
      </c>
      <c r="BD26" s="51">
        <v>4</v>
      </c>
      <c r="BE26" s="51">
        <v>79</v>
      </c>
      <c r="BF26" s="51">
        <v>0</v>
      </c>
      <c r="BG26" s="51">
        <v>0</v>
      </c>
      <c r="BH26" s="51">
        <v>0</v>
      </c>
      <c r="BI26" s="51">
        <v>0</v>
      </c>
      <c r="BJ26" s="51">
        <v>0</v>
      </c>
      <c r="BK26" s="51">
        <v>0</v>
      </c>
      <c r="BL26" s="51">
        <v>0</v>
      </c>
      <c r="BM26" s="51">
        <v>0</v>
      </c>
      <c r="BN26" s="51">
        <v>0</v>
      </c>
      <c r="BO26" s="51">
        <v>0</v>
      </c>
      <c r="BP26" s="51">
        <v>0</v>
      </c>
      <c r="BQ26" s="51">
        <v>0</v>
      </c>
      <c r="BR26" s="51">
        <v>0</v>
      </c>
      <c r="BS26" s="51">
        <v>0</v>
      </c>
      <c r="BT26" s="51">
        <v>0</v>
      </c>
      <c r="BU26" s="51">
        <v>0</v>
      </c>
      <c r="BV26" s="51">
        <v>0</v>
      </c>
      <c r="BW26" s="51">
        <v>0</v>
      </c>
      <c r="BX26" s="51">
        <v>0</v>
      </c>
      <c r="BY26" s="51">
        <v>0</v>
      </c>
      <c r="BZ26" s="51">
        <v>0</v>
      </c>
      <c r="CA26" s="51">
        <v>0</v>
      </c>
      <c r="CB26" s="51">
        <v>0</v>
      </c>
      <c r="CC26" s="51">
        <v>0</v>
      </c>
      <c r="CD26" s="51">
        <v>0</v>
      </c>
      <c r="CE26" s="51">
        <v>0</v>
      </c>
      <c r="CF26" s="51">
        <v>0</v>
      </c>
      <c r="CG26" s="51">
        <v>0</v>
      </c>
      <c r="CH26" s="51">
        <v>0</v>
      </c>
      <c r="CI26" s="51">
        <v>0</v>
      </c>
      <c r="CJ26" s="51">
        <v>0</v>
      </c>
      <c r="CK26" s="51">
        <v>0</v>
      </c>
      <c r="CL26" s="51">
        <v>0</v>
      </c>
      <c r="CM26" s="51">
        <v>0</v>
      </c>
      <c r="CN26" s="51">
        <v>0</v>
      </c>
      <c r="CO26" s="51">
        <v>0</v>
      </c>
      <c r="CP26" s="51">
        <v>0</v>
      </c>
      <c r="CQ26" s="51">
        <v>0</v>
      </c>
      <c r="CR26" s="51">
        <v>0</v>
      </c>
      <c r="CS26" s="51">
        <v>0</v>
      </c>
      <c r="CT26" s="51">
        <v>0</v>
      </c>
      <c r="CU26" s="51">
        <v>0</v>
      </c>
      <c r="CV26" s="51">
        <v>0</v>
      </c>
      <c r="CW26" s="51">
        <v>0</v>
      </c>
      <c r="CX26" s="51">
        <v>0</v>
      </c>
      <c r="CY26" s="51">
        <v>0</v>
      </c>
      <c r="CZ26" s="51">
        <v>0</v>
      </c>
      <c r="DA26" s="51">
        <v>0</v>
      </c>
      <c r="DB26" s="51">
        <v>0</v>
      </c>
      <c r="DC26" s="51">
        <v>0</v>
      </c>
      <c r="DD26" s="51">
        <v>0</v>
      </c>
      <c r="DE26" s="51">
        <v>0</v>
      </c>
      <c r="DF26" s="51">
        <v>0</v>
      </c>
      <c r="DG26" s="51">
        <v>0</v>
      </c>
      <c r="DH26" s="51">
        <v>0</v>
      </c>
      <c r="DI26" s="51">
        <v>0</v>
      </c>
      <c r="DJ26" s="51">
        <v>923</v>
      </c>
      <c r="DK26" s="51">
        <v>808</v>
      </c>
      <c r="DL26" s="51">
        <v>774</v>
      </c>
      <c r="DM26" s="51">
        <v>5</v>
      </c>
      <c r="DN26" s="51">
        <v>18</v>
      </c>
      <c r="DO26" s="51">
        <v>11</v>
      </c>
      <c r="DP26" s="51">
        <v>115</v>
      </c>
      <c r="DQ26" s="51">
        <v>71</v>
      </c>
      <c r="DR26" s="51">
        <v>0</v>
      </c>
      <c r="DS26" s="51">
        <v>1</v>
      </c>
      <c r="DT26" s="51">
        <v>1</v>
      </c>
      <c r="DU26" s="51">
        <v>1</v>
      </c>
      <c r="DV26" s="51">
        <v>0</v>
      </c>
      <c r="DW26" s="51">
        <v>41</v>
      </c>
      <c r="DX26" s="51">
        <v>4</v>
      </c>
      <c r="DY26" s="51">
        <v>4</v>
      </c>
      <c r="DZ26" s="51">
        <v>4</v>
      </c>
      <c r="EA26" s="51">
        <v>0</v>
      </c>
      <c r="EB26" s="51">
        <v>0</v>
      </c>
      <c r="EC26" s="51">
        <v>0</v>
      </c>
      <c r="ED26" s="51">
        <v>0</v>
      </c>
      <c r="EE26" s="51">
        <v>0</v>
      </c>
      <c r="EF26" s="51">
        <v>0</v>
      </c>
      <c r="EG26" s="51">
        <v>0</v>
      </c>
      <c r="EH26" s="51">
        <v>0</v>
      </c>
      <c r="EI26" s="51">
        <v>0</v>
      </c>
      <c r="EJ26" s="51">
        <v>0</v>
      </c>
      <c r="EK26" s="51">
        <v>0</v>
      </c>
      <c r="EL26" s="51">
        <v>0</v>
      </c>
      <c r="EM26" s="51">
        <v>0</v>
      </c>
      <c r="EN26" s="51">
        <v>0</v>
      </c>
      <c r="EO26" s="51">
        <v>0</v>
      </c>
      <c r="EP26" s="51">
        <v>0</v>
      </c>
      <c r="EQ26" s="51">
        <v>0</v>
      </c>
      <c r="ER26" s="51">
        <v>0</v>
      </c>
      <c r="ES26" s="51">
        <v>0</v>
      </c>
      <c r="ET26" s="51">
        <v>0</v>
      </c>
      <c r="EU26" s="51">
        <v>0</v>
      </c>
      <c r="EV26" s="51">
        <v>0</v>
      </c>
      <c r="EW26" s="51">
        <v>0</v>
      </c>
      <c r="EX26" s="51">
        <v>0</v>
      </c>
      <c r="EY26" s="51">
        <v>0</v>
      </c>
      <c r="EZ26" s="51">
        <v>0</v>
      </c>
      <c r="FA26" s="51">
        <v>0</v>
      </c>
      <c r="FB26" s="51">
        <v>0</v>
      </c>
      <c r="FC26" s="51">
        <v>0</v>
      </c>
      <c r="FD26" s="51">
        <v>0</v>
      </c>
      <c r="FE26" s="51">
        <v>0</v>
      </c>
      <c r="FF26" s="51">
        <v>0</v>
      </c>
      <c r="FG26" s="51">
        <v>0</v>
      </c>
      <c r="FH26" s="51">
        <v>0</v>
      </c>
      <c r="FI26" s="51">
        <v>0</v>
      </c>
      <c r="FJ26" s="51">
        <v>22</v>
      </c>
      <c r="FK26" s="51">
        <v>10</v>
      </c>
      <c r="FL26" s="51">
        <v>4</v>
      </c>
      <c r="FM26" s="51">
        <v>4</v>
      </c>
      <c r="FN26" s="51">
        <v>2</v>
      </c>
      <c r="FO26" s="51">
        <v>1</v>
      </c>
      <c r="FP26" s="51">
        <v>0</v>
      </c>
      <c r="FQ26" s="51">
        <v>1</v>
      </c>
      <c r="FR26" s="51">
        <v>0</v>
      </c>
      <c r="FS26" s="51">
        <v>0</v>
      </c>
      <c r="FT26" s="51">
        <v>0</v>
      </c>
      <c r="FU26" s="51">
        <v>0</v>
      </c>
      <c r="FV26" s="51">
        <v>0</v>
      </c>
      <c r="FW26" s="51">
        <v>0</v>
      </c>
      <c r="FX26" s="51">
        <v>0</v>
      </c>
      <c r="FY26" s="51">
        <v>0</v>
      </c>
      <c r="FZ26" s="51">
        <v>0</v>
      </c>
      <c r="GA26" s="51">
        <v>0</v>
      </c>
      <c r="GB26" s="51">
        <v>0</v>
      </c>
      <c r="GC26" s="51">
        <v>0</v>
      </c>
      <c r="GD26" s="51">
        <v>0</v>
      </c>
      <c r="GE26" s="51">
        <v>0</v>
      </c>
      <c r="GF26" s="51">
        <v>0</v>
      </c>
      <c r="GG26" s="51">
        <v>0</v>
      </c>
      <c r="GH26" s="51">
        <v>21</v>
      </c>
      <c r="GI26" s="51">
        <v>20</v>
      </c>
      <c r="GJ26" s="51">
        <v>0</v>
      </c>
      <c r="GK26" s="51">
        <v>1</v>
      </c>
      <c r="GL26" s="51">
        <v>0</v>
      </c>
      <c r="GM26" s="51">
        <v>0</v>
      </c>
      <c r="GN26" s="51">
        <v>0</v>
      </c>
      <c r="GO26" s="51">
        <v>0</v>
      </c>
      <c r="GP26" s="51">
        <v>0</v>
      </c>
      <c r="GQ26" s="51">
        <v>0</v>
      </c>
      <c r="GR26" s="51">
        <v>0</v>
      </c>
      <c r="GS26" s="51">
        <v>0</v>
      </c>
      <c r="GT26" s="51">
        <v>0</v>
      </c>
      <c r="GU26" s="51">
        <v>0</v>
      </c>
      <c r="GV26" s="51">
        <v>0</v>
      </c>
      <c r="GW26" s="51">
        <v>0</v>
      </c>
      <c r="GX26" s="51">
        <v>0</v>
      </c>
      <c r="GY26" s="51">
        <v>0</v>
      </c>
      <c r="GZ26" s="51">
        <v>0</v>
      </c>
      <c r="HA26" s="51">
        <v>0</v>
      </c>
      <c r="HB26" s="51">
        <v>0</v>
      </c>
      <c r="HC26" s="51">
        <v>0</v>
      </c>
      <c r="HD26" s="51">
        <v>0</v>
      </c>
      <c r="HE26" s="51">
        <v>0</v>
      </c>
      <c r="HF26" s="51">
        <v>122</v>
      </c>
      <c r="HG26" s="51">
        <v>3</v>
      </c>
      <c r="HH26" s="51">
        <v>0</v>
      </c>
      <c r="HI26" s="51">
        <v>0</v>
      </c>
      <c r="HJ26" s="51">
        <v>0</v>
      </c>
      <c r="HK26" s="51">
        <v>1</v>
      </c>
      <c r="HL26" s="51">
        <v>24</v>
      </c>
      <c r="HM26" s="51">
        <v>94</v>
      </c>
      <c r="HN26" s="51">
        <v>0</v>
      </c>
      <c r="HO26" s="51">
        <v>0</v>
      </c>
      <c r="HP26" s="51">
        <v>0</v>
      </c>
      <c r="HQ26" s="51">
        <v>0</v>
      </c>
      <c r="HR26" s="51">
        <v>0</v>
      </c>
      <c r="HS26" s="51">
        <v>0</v>
      </c>
      <c r="HT26" s="51">
        <v>0</v>
      </c>
      <c r="HU26" s="51">
        <v>0</v>
      </c>
      <c r="HV26" s="51">
        <v>0</v>
      </c>
      <c r="HW26" s="51">
        <v>0</v>
      </c>
      <c r="HX26" s="51">
        <v>0</v>
      </c>
      <c r="HY26" s="51">
        <v>0</v>
      </c>
      <c r="HZ26" s="51">
        <v>0</v>
      </c>
      <c r="IA26" s="51">
        <v>0</v>
      </c>
      <c r="IB26" s="51">
        <v>0</v>
      </c>
      <c r="IC26" s="51">
        <v>0</v>
      </c>
      <c r="ID26" s="51">
        <v>0</v>
      </c>
      <c r="IE26" s="51">
        <v>0</v>
      </c>
      <c r="IF26" s="51">
        <v>0</v>
      </c>
      <c r="IG26" s="51">
        <v>0</v>
      </c>
      <c r="IH26" s="51">
        <v>1257</v>
      </c>
      <c r="II26" s="51">
        <v>1038</v>
      </c>
      <c r="IJ26" s="51">
        <v>4</v>
      </c>
      <c r="IK26" s="51">
        <v>11</v>
      </c>
      <c r="IL26" s="51">
        <v>21</v>
      </c>
      <c r="IM26" s="51">
        <v>15</v>
      </c>
      <c r="IN26" s="51">
        <v>26</v>
      </c>
      <c r="IO26" s="51">
        <v>142</v>
      </c>
    </row>
    <row r="27" spans="1:249">
      <c r="A27" s="54" t="s">
        <v>384</v>
      </c>
      <c r="B27" s="54" t="s">
        <v>336</v>
      </c>
      <c r="C27" s="54" t="s">
        <v>337</v>
      </c>
      <c r="D27" s="54">
        <v>1110514</v>
      </c>
      <c r="E27" s="55" t="s">
        <v>301</v>
      </c>
      <c r="F27" s="57">
        <v>1855</v>
      </c>
      <c r="G27" s="57">
        <v>1759</v>
      </c>
      <c r="H27" s="57">
        <v>9</v>
      </c>
      <c r="I27" s="57">
        <v>44</v>
      </c>
      <c r="J27" s="57">
        <v>43</v>
      </c>
      <c r="K27" s="57">
        <v>791</v>
      </c>
      <c r="L27" s="57">
        <v>420</v>
      </c>
      <c r="M27" s="57">
        <v>7</v>
      </c>
      <c r="N27" s="57">
        <v>4</v>
      </c>
      <c r="O27" s="57">
        <v>4</v>
      </c>
      <c r="P27" s="57">
        <v>8</v>
      </c>
      <c r="Q27" s="57">
        <v>81</v>
      </c>
      <c r="R27" s="57">
        <v>267</v>
      </c>
      <c r="S27" s="57">
        <v>2646</v>
      </c>
      <c r="T27" s="57">
        <v>2179</v>
      </c>
      <c r="U27" s="57">
        <v>7</v>
      </c>
      <c r="V27" s="57">
        <v>13</v>
      </c>
      <c r="W27" s="57">
        <v>48</v>
      </c>
      <c r="X27" s="57">
        <v>51</v>
      </c>
      <c r="Y27" s="57">
        <v>81</v>
      </c>
      <c r="Z27" s="57">
        <v>267</v>
      </c>
      <c r="AA27" s="57">
        <v>95</v>
      </c>
      <c r="AB27" s="57">
        <v>95</v>
      </c>
      <c r="AC27" s="57">
        <v>0</v>
      </c>
      <c r="AD27" s="57">
        <v>2197</v>
      </c>
      <c r="AE27" s="57">
        <v>1827</v>
      </c>
      <c r="AF27" s="57">
        <v>1735</v>
      </c>
      <c r="AG27" s="57">
        <v>8</v>
      </c>
      <c r="AH27" s="57">
        <v>42</v>
      </c>
      <c r="AI27" s="57">
        <v>42</v>
      </c>
      <c r="AJ27" s="57">
        <v>370</v>
      </c>
      <c r="AK27" s="57">
        <v>195</v>
      </c>
      <c r="AL27" s="57">
        <v>0</v>
      </c>
      <c r="AM27" s="57">
        <v>3</v>
      </c>
      <c r="AN27" s="57">
        <v>0</v>
      </c>
      <c r="AO27" s="57">
        <v>4</v>
      </c>
      <c r="AP27" s="57">
        <v>16</v>
      </c>
      <c r="AQ27" s="57">
        <v>152</v>
      </c>
      <c r="AR27" s="57">
        <v>2131</v>
      </c>
      <c r="AS27" s="57">
        <v>1770</v>
      </c>
      <c r="AT27" s="57">
        <v>1678</v>
      </c>
      <c r="AU27" s="57">
        <v>8</v>
      </c>
      <c r="AV27" s="57">
        <v>42</v>
      </c>
      <c r="AW27" s="57">
        <v>42</v>
      </c>
      <c r="AX27" s="57">
        <v>361</v>
      </c>
      <c r="AY27" s="57">
        <v>189</v>
      </c>
      <c r="AZ27" s="57">
        <v>0</v>
      </c>
      <c r="BA27" s="57">
        <v>3</v>
      </c>
      <c r="BB27" s="57">
        <v>0</v>
      </c>
      <c r="BC27" s="57">
        <v>4</v>
      </c>
      <c r="BD27" s="57">
        <v>16</v>
      </c>
      <c r="BE27" s="57">
        <v>149</v>
      </c>
      <c r="BF27" s="57">
        <v>0</v>
      </c>
      <c r="BG27" s="57">
        <v>0</v>
      </c>
      <c r="BH27" s="57">
        <v>0</v>
      </c>
      <c r="BI27" s="57">
        <v>0</v>
      </c>
      <c r="BJ27" s="57">
        <v>0</v>
      </c>
      <c r="BK27" s="57">
        <v>0</v>
      </c>
      <c r="BL27" s="57">
        <v>0</v>
      </c>
      <c r="BM27" s="57">
        <v>0</v>
      </c>
      <c r="BN27" s="57">
        <v>0</v>
      </c>
      <c r="BO27" s="57">
        <v>0</v>
      </c>
      <c r="BP27" s="57">
        <v>0</v>
      </c>
      <c r="BQ27" s="57">
        <v>0</v>
      </c>
      <c r="BR27" s="57">
        <v>0</v>
      </c>
      <c r="BS27" s="57">
        <v>0</v>
      </c>
      <c r="BT27" s="57">
        <v>0</v>
      </c>
      <c r="BU27" s="57">
        <v>0</v>
      </c>
      <c r="BV27" s="57">
        <v>0</v>
      </c>
      <c r="BW27" s="57">
        <v>0</v>
      </c>
      <c r="BX27" s="57">
        <v>0</v>
      </c>
      <c r="BY27" s="57">
        <v>0</v>
      </c>
      <c r="BZ27" s="57">
        <v>0</v>
      </c>
      <c r="CA27" s="57">
        <v>0</v>
      </c>
      <c r="CB27" s="57">
        <v>0</v>
      </c>
      <c r="CC27" s="57">
        <v>0</v>
      </c>
      <c r="CD27" s="57">
        <v>0</v>
      </c>
      <c r="CE27" s="57">
        <v>0</v>
      </c>
      <c r="CF27" s="57">
        <v>0</v>
      </c>
      <c r="CG27" s="57">
        <v>0</v>
      </c>
      <c r="CH27" s="57">
        <v>0</v>
      </c>
      <c r="CI27" s="57">
        <v>0</v>
      </c>
      <c r="CJ27" s="57">
        <v>0</v>
      </c>
      <c r="CK27" s="57">
        <v>0</v>
      </c>
      <c r="CL27" s="57">
        <v>0</v>
      </c>
      <c r="CM27" s="57">
        <v>0</v>
      </c>
      <c r="CN27" s="57">
        <v>0</v>
      </c>
      <c r="CO27" s="57">
        <v>0</v>
      </c>
      <c r="CP27" s="57">
        <v>0</v>
      </c>
      <c r="CQ27" s="57">
        <v>0</v>
      </c>
      <c r="CR27" s="57">
        <v>0</v>
      </c>
      <c r="CS27" s="57">
        <v>0</v>
      </c>
      <c r="CT27" s="57">
        <v>0</v>
      </c>
      <c r="CU27" s="57">
        <v>0</v>
      </c>
      <c r="CV27" s="57">
        <v>0</v>
      </c>
      <c r="CW27" s="57">
        <v>0</v>
      </c>
      <c r="CX27" s="57">
        <v>0</v>
      </c>
      <c r="CY27" s="57">
        <v>0</v>
      </c>
      <c r="CZ27" s="57">
        <v>0</v>
      </c>
      <c r="DA27" s="57">
        <v>0</v>
      </c>
      <c r="DB27" s="57">
        <v>0</v>
      </c>
      <c r="DC27" s="57">
        <v>0</v>
      </c>
      <c r="DD27" s="57">
        <v>0</v>
      </c>
      <c r="DE27" s="57">
        <v>0</v>
      </c>
      <c r="DF27" s="57">
        <v>0</v>
      </c>
      <c r="DG27" s="57">
        <v>0</v>
      </c>
      <c r="DH27" s="57">
        <v>0</v>
      </c>
      <c r="DI27" s="57">
        <v>0</v>
      </c>
      <c r="DJ27" s="57">
        <v>1845</v>
      </c>
      <c r="DK27" s="57">
        <v>1648</v>
      </c>
      <c r="DL27" s="57">
        <v>1590</v>
      </c>
      <c r="DM27" s="57">
        <v>2</v>
      </c>
      <c r="DN27" s="57">
        <v>19</v>
      </c>
      <c r="DO27" s="57">
        <v>37</v>
      </c>
      <c r="DP27" s="57">
        <v>197</v>
      </c>
      <c r="DQ27" s="57">
        <v>112</v>
      </c>
      <c r="DR27" s="57">
        <v>0</v>
      </c>
      <c r="DS27" s="57">
        <v>0</v>
      </c>
      <c r="DT27" s="57">
        <v>0</v>
      </c>
      <c r="DU27" s="57">
        <v>1</v>
      </c>
      <c r="DV27" s="57">
        <v>10</v>
      </c>
      <c r="DW27" s="57">
        <v>74</v>
      </c>
      <c r="DX27" s="57">
        <v>15</v>
      </c>
      <c r="DY27" s="57">
        <v>15</v>
      </c>
      <c r="DZ27" s="57">
        <v>15</v>
      </c>
      <c r="EA27" s="57">
        <v>0</v>
      </c>
      <c r="EB27" s="57">
        <v>0</v>
      </c>
      <c r="EC27" s="57">
        <v>0</v>
      </c>
      <c r="ED27" s="57">
        <v>0</v>
      </c>
      <c r="EE27" s="57">
        <v>0</v>
      </c>
      <c r="EF27" s="57">
        <v>0</v>
      </c>
      <c r="EG27" s="57">
        <v>0</v>
      </c>
      <c r="EH27" s="57">
        <v>0</v>
      </c>
      <c r="EI27" s="57">
        <v>0</v>
      </c>
      <c r="EJ27" s="57">
        <v>0</v>
      </c>
      <c r="EK27" s="57">
        <v>0</v>
      </c>
      <c r="EL27" s="57">
        <v>0</v>
      </c>
      <c r="EM27" s="57">
        <v>0</v>
      </c>
      <c r="EN27" s="57">
        <v>0</v>
      </c>
      <c r="EO27" s="57">
        <v>0</v>
      </c>
      <c r="EP27" s="57">
        <v>0</v>
      </c>
      <c r="EQ27" s="57">
        <v>0</v>
      </c>
      <c r="ER27" s="57">
        <v>0</v>
      </c>
      <c r="ES27" s="57">
        <v>0</v>
      </c>
      <c r="ET27" s="57">
        <v>0</v>
      </c>
      <c r="EU27" s="57">
        <v>0</v>
      </c>
      <c r="EV27" s="57">
        <v>0</v>
      </c>
      <c r="EW27" s="57">
        <v>0</v>
      </c>
      <c r="EX27" s="57">
        <v>0</v>
      </c>
      <c r="EY27" s="57">
        <v>0</v>
      </c>
      <c r="EZ27" s="57">
        <v>0</v>
      </c>
      <c r="FA27" s="57">
        <v>0</v>
      </c>
      <c r="FB27" s="57">
        <v>0</v>
      </c>
      <c r="FC27" s="57">
        <v>0</v>
      </c>
      <c r="FD27" s="57">
        <v>0</v>
      </c>
      <c r="FE27" s="57">
        <v>0</v>
      </c>
      <c r="FF27" s="57">
        <v>0</v>
      </c>
      <c r="FG27" s="57">
        <v>0</v>
      </c>
      <c r="FH27" s="57">
        <v>0</v>
      </c>
      <c r="FI27" s="57">
        <v>0</v>
      </c>
      <c r="FJ27" s="57">
        <v>84</v>
      </c>
      <c r="FK27" s="57">
        <v>55</v>
      </c>
      <c r="FL27" s="57">
        <v>6</v>
      </c>
      <c r="FM27" s="57">
        <v>4</v>
      </c>
      <c r="FN27" s="57">
        <v>8</v>
      </c>
      <c r="FO27" s="57">
        <v>6</v>
      </c>
      <c r="FP27" s="57">
        <v>0</v>
      </c>
      <c r="FQ27" s="57">
        <v>5</v>
      </c>
      <c r="FR27" s="57">
        <v>0</v>
      </c>
      <c r="FS27" s="57">
        <v>0</v>
      </c>
      <c r="FT27" s="57">
        <v>0</v>
      </c>
      <c r="FU27" s="57">
        <v>0</v>
      </c>
      <c r="FV27" s="57">
        <v>0</v>
      </c>
      <c r="FW27" s="57">
        <v>0</v>
      </c>
      <c r="FX27" s="57">
        <v>0</v>
      </c>
      <c r="FY27" s="57">
        <v>0</v>
      </c>
      <c r="FZ27" s="57">
        <v>0</v>
      </c>
      <c r="GA27" s="57">
        <v>0</v>
      </c>
      <c r="GB27" s="57">
        <v>0</v>
      </c>
      <c r="GC27" s="57">
        <v>0</v>
      </c>
      <c r="GD27" s="57">
        <v>0</v>
      </c>
      <c r="GE27" s="57">
        <v>0</v>
      </c>
      <c r="GF27" s="57">
        <v>0</v>
      </c>
      <c r="GG27" s="57">
        <v>0</v>
      </c>
      <c r="GH27" s="57">
        <v>44</v>
      </c>
      <c r="GI27" s="57">
        <v>42</v>
      </c>
      <c r="GJ27" s="57">
        <v>0</v>
      </c>
      <c r="GK27" s="57">
        <v>0</v>
      </c>
      <c r="GL27" s="57">
        <v>1</v>
      </c>
      <c r="GM27" s="57">
        <v>0</v>
      </c>
      <c r="GN27" s="57">
        <v>0</v>
      </c>
      <c r="GO27" s="57">
        <v>1</v>
      </c>
      <c r="GP27" s="57">
        <v>0</v>
      </c>
      <c r="GQ27" s="57">
        <v>0</v>
      </c>
      <c r="GR27" s="57">
        <v>0</v>
      </c>
      <c r="GS27" s="57">
        <v>0</v>
      </c>
      <c r="GT27" s="57">
        <v>0</v>
      </c>
      <c r="GU27" s="57">
        <v>0</v>
      </c>
      <c r="GV27" s="57">
        <v>0</v>
      </c>
      <c r="GW27" s="57">
        <v>0</v>
      </c>
      <c r="GX27" s="57">
        <v>0</v>
      </c>
      <c r="GY27" s="57">
        <v>0</v>
      </c>
      <c r="GZ27" s="57">
        <v>0</v>
      </c>
      <c r="HA27" s="57">
        <v>0</v>
      </c>
      <c r="HB27" s="57">
        <v>0</v>
      </c>
      <c r="HC27" s="57">
        <v>0</v>
      </c>
      <c r="HD27" s="57">
        <v>0</v>
      </c>
      <c r="HE27" s="57">
        <v>0</v>
      </c>
      <c r="HF27" s="57">
        <v>216</v>
      </c>
      <c r="HG27" s="57">
        <v>2</v>
      </c>
      <c r="HH27" s="57">
        <v>0</v>
      </c>
      <c r="HI27" s="57">
        <v>0</v>
      </c>
      <c r="HJ27" s="57">
        <v>0</v>
      </c>
      <c r="HK27" s="57">
        <v>0</v>
      </c>
      <c r="HL27" s="57">
        <v>66</v>
      </c>
      <c r="HM27" s="57">
        <v>148</v>
      </c>
      <c r="HN27" s="57">
        <v>0</v>
      </c>
      <c r="HO27" s="57">
        <v>0</v>
      </c>
      <c r="HP27" s="57">
        <v>0</v>
      </c>
      <c r="HQ27" s="57">
        <v>0</v>
      </c>
      <c r="HR27" s="57">
        <v>0</v>
      </c>
      <c r="HS27" s="57">
        <v>0</v>
      </c>
      <c r="HT27" s="57">
        <v>0</v>
      </c>
      <c r="HU27" s="57">
        <v>0</v>
      </c>
      <c r="HV27" s="57">
        <v>18</v>
      </c>
      <c r="HW27" s="57">
        <v>7</v>
      </c>
      <c r="HX27" s="57">
        <v>7</v>
      </c>
      <c r="HY27" s="57">
        <v>0</v>
      </c>
      <c r="HZ27" s="57">
        <v>11</v>
      </c>
      <c r="IA27" s="57">
        <v>1</v>
      </c>
      <c r="IB27" s="57">
        <v>0</v>
      </c>
      <c r="IC27" s="57">
        <v>0</v>
      </c>
      <c r="ID27" s="57">
        <v>0</v>
      </c>
      <c r="IE27" s="57">
        <v>0</v>
      </c>
      <c r="IF27" s="57">
        <v>0</v>
      </c>
      <c r="IG27" s="57">
        <v>10</v>
      </c>
      <c r="IH27" s="57">
        <v>2427</v>
      </c>
      <c r="II27" s="57">
        <v>1982</v>
      </c>
      <c r="IJ27" s="57">
        <v>6</v>
      </c>
      <c r="IK27" s="57">
        <v>12</v>
      </c>
      <c r="IL27" s="57">
        <v>44</v>
      </c>
      <c r="IM27" s="57">
        <v>48</v>
      </c>
      <c r="IN27" s="57">
        <v>80</v>
      </c>
      <c r="IO27" s="57">
        <v>255</v>
      </c>
    </row>
    <row r="28" spans="1:249">
      <c r="A28" s="48" t="s">
        <v>385</v>
      </c>
      <c r="B28" s="48" t="s">
        <v>338</v>
      </c>
      <c r="C28" s="48" t="s">
        <v>339</v>
      </c>
      <c r="D28" s="48">
        <v>1110511</v>
      </c>
      <c r="E28" s="49" t="s">
        <v>301</v>
      </c>
      <c r="F28" s="51">
        <v>2178</v>
      </c>
      <c r="G28" s="51">
        <v>2062</v>
      </c>
      <c r="H28" s="51">
        <v>9</v>
      </c>
      <c r="I28" s="51">
        <v>48</v>
      </c>
      <c r="J28" s="51">
        <v>59</v>
      </c>
      <c r="K28" s="51">
        <v>798</v>
      </c>
      <c r="L28" s="51">
        <v>433</v>
      </c>
      <c r="M28" s="51">
        <v>1</v>
      </c>
      <c r="N28" s="51">
        <v>3</v>
      </c>
      <c r="O28" s="51">
        <v>20</v>
      </c>
      <c r="P28" s="51">
        <v>15</v>
      </c>
      <c r="Q28" s="51">
        <v>56</v>
      </c>
      <c r="R28" s="51">
        <v>270</v>
      </c>
      <c r="S28" s="51">
        <v>2976</v>
      </c>
      <c r="T28" s="51">
        <v>2495</v>
      </c>
      <c r="U28" s="51">
        <v>1</v>
      </c>
      <c r="V28" s="51">
        <v>12</v>
      </c>
      <c r="W28" s="51">
        <v>68</v>
      </c>
      <c r="X28" s="51">
        <v>74</v>
      </c>
      <c r="Y28" s="51">
        <v>56</v>
      </c>
      <c r="Z28" s="51">
        <v>270</v>
      </c>
      <c r="AA28" s="51">
        <v>118</v>
      </c>
      <c r="AB28" s="51">
        <v>118</v>
      </c>
      <c r="AC28" s="51">
        <v>0</v>
      </c>
      <c r="AD28" s="51">
        <v>2454</v>
      </c>
      <c r="AE28" s="51">
        <v>2068</v>
      </c>
      <c r="AF28" s="51">
        <v>1958</v>
      </c>
      <c r="AG28" s="51">
        <v>9</v>
      </c>
      <c r="AH28" s="51">
        <v>46</v>
      </c>
      <c r="AI28" s="51">
        <v>55</v>
      </c>
      <c r="AJ28" s="51">
        <v>386</v>
      </c>
      <c r="AK28" s="51">
        <v>235</v>
      </c>
      <c r="AL28" s="51">
        <v>0</v>
      </c>
      <c r="AM28" s="51">
        <v>2</v>
      </c>
      <c r="AN28" s="51">
        <v>7</v>
      </c>
      <c r="AO28" s="51">
        <v>9</v>
      </c>
      <c r="AP28" s="51">
        <v>14</v>
      </c>
      <c r="AQ28" s="51">
        <v>119</v>
      </c>
      <c r="AR28" s="51">
        <v>2277</v>
      </c>
      <c r="AS28" s="51">
        <v>1928</v>
      </c>
      <c r="AT28" s="51">
        <v>1818</v>
      </c>
      <c r="AU28" s="51">
        <v>9</v>
      </c>
      <c r="AV28" s="51">
        <v>46</v>
      </c>
      <c r="AW28" s="51">
        <v>55</v>
      </c>
      <c r="AX28" s="51">
        <v>349</v>
      </c>
      <c r="AY28" s="51">
        <v>203</v>
      </c>
      <c r="AZ28" s="51">
        <v>0</v>
      </c>
      <c r="BA28" s="51">
        <v>2</v>
      </c>
      <c r="BB28" s="51">
        <v>7</v>
      </c>
      <c r="BC28" s="51">
        <v>8</v>
      </c>
      <c r="BD28" s="51">
        <v>12</v>
      </c>
      <c r="BE28" s="51">
        <v>117</v>
      </c>
      <c r="BF28" s="51">
        <v>0</v>
      </c>
      <c r="BG28" s="51">
        <v>0</v>
      </c>
      <c r="BH28" s="51">
        <v>0</v>
      </c>
      <c r="BI28" s="51">
        <v>0</v>
      </c>
      <c r="BJ28" s="51">
        <v>0</v>
      </c>
      <c r="BK28" s="51">
        <v>0</v>
      </c>
      <c r="BL28" s="51">
        <v>0</v>
      </c>
      <c r="BM28" s="51">
        <v>0</v>
      </c>
      <c r="BN28" s="51">
        <v>0</v>
      </c>
      <c r="BO28" s="51">
        <v>0</v>
      </c>
      <c r="BP28" s="51">
        <v>0</v>
      </c>
      <c r="BQ28" s="51">
        <v>0</v>
      </c>
      <c r="BR28" s="51">
        <v>0</v>
      </c>
      <c r="BS28" s="51">
        <v>0</v>
      </c>
      <c r="BT28" s="51">
        <v>0</v>
      </c>
      <c r="BU28" s="51">
        <v>0</v>
      </c>
      <c r="BV28" s="51">
        <v>0</v>
      </c>
      <c r="BW28" s="51">
        <v>0</v>
      </c>
      <c r="BX28" s="51">
        <v>0</v>
      </c>
      <c r="BY28" s="51">
        <v>0</v>
      </c>
      <c r="BZ28" s="51">
        <v>0</v>
      </c>
      <c r="CA28" s="51">
        <v>0</v>
      </c>
      <c r="CB28" s="51">
        <v>0</v>
      </c>
      <c r="CC28" s="51">
        <v>0</v>
      </c>
      <c r="CD28" s="51">
        <v>0</v>
      </c>
      <c r="CE28" s="51">
        <v>0</v>
      </c>
      <c r="CF28" s="51">
        <v>0</v>
      </c>
      <c r="CG28" s="51">
        <v>0</v>
      </c>
      <c r="CH28" s="51">
        <v>0</v>
      </c>
      <c r="CI28" s="51">
        <v>0</v>
      </c>
      <c r="CJ28" s="51">
        <v>0</v>
      </c>
      <c r="CK28" s="51">
        <v>0</v>
      </c>
      <c r="CL28" s="51">
        <v>0</v>
      </c>
      <c r="CM28" s="51">
        <v>0</v>
      </c>
      <c r="CN28" s="51">
        <v>0</v>
      </c>
      <c r="CO28" s="51">
        <v>0</v>
      </c>
      <c r="CP28" s="51">
        <v>0</v>
      </c>
      <c r="CQ28" s="51">
        <v>0</v>
      </c>
      <c r="CR28" s="51">
        <v>0</v>
      </c>
      <c r="CS28" s="51">
        <v>0</v>
      </c>
      <c r="CT28" s="51">
        <v>0</v>
      </c>
      <c r="CU28" s="51">
        <v>0</v>
      </c>
      <c r="CV28" s="51">
        <v>0</v>
      </c>
      <c r="CW28" s="51">
        <v>0</v>
      </c>
      <c r="CX28" s="51">
        <v>0</v>
      </c>
      <c r="CY28" s="51">
        <v>0</v>
      </c>
      <c r="CZ28" s="51">
        <v>0</v>
      </c>
      <c r="DA28" s="51">
        <v>0</v>
      </c>
      <c r="DB28" s="51">
        <v>0</v>
      </c>
      <c r="DC28" s="51">
        <v>0</v>
      </c>
      <c r="DD28" s="51">
        <v>0</v>
      </c>
      <c r="DE28" s="51">
        <v>0</v>
      </c>
      <c r="DF28" s="51">
        <v>0</v>
      </c>
      <c r="DG28" s="51">
        <v>0</v>
      </c>
      <c r="DH28" s="51">
        <v>0</v>
      </c>
      <c r="DI28" s="51">
        <v>0</v>
      </c>
      <c r="DJ28" s="51">
        <v>2196</v>
      </c>
      <c r="DK28" s="51">
        <v>1910</v>
      </c>
      <c r="DL28" s="51">
        <v>1864</v>
      </c>
      <c r="DM28" s="51">
        <v>1</v>
      </c>
      <c r="DN28" s="51">
        <v>7</v>
      </c>
      <c r="DO28" s="51">
        <v>38</v>
      </c>
      <c r="DP28" s="51">
        <v>286</v>
      </c>
      <c r="DQ28" s="51">
        <v>167</v>
      </c>
      <c r="DR28" s="51">
        <v>0</v>
      </c>
      <c r="DS28" s="51">
        <v>0</v>
      </c>
      <c r="DT28" s="51">
        <v>0</v>
      </c>
      <c r="DU28" s="51">
        <v>3</v>
      </c>
      <c r="DV28" s="51">
        <v>7</v>
      </c>
      <c r="DW28" s="51">
        <v>109</v>
      </c>
      <c r="DX28" s="51">
        <v>36</v>
      </c>
      <c r="DY28" s="51">
        <v>35</v>
      </c>
      <c r="DZ28" s="51">
        <v>35</v>
      </c>
      <c r="EA28" s="51">
        <v>0</v>
      </c>
      <c r="EB28" s="51">
        <v>0</v>
      </c>
      <c r="EC28" s="51">
        <v>0</v>
      </c>
      <c r="ED28" s="51">
        <v>1</v>
      </c>
      <c r="EE28" s="51">
        <v>1</v>
      </c>
      <c r="EF28" s="51">
        <v>0</v>
      </c>
      <c r="EG28" s="51">
        <v>0</v>
      </c>
      <c r="EH28" s="51">
        <v>0</v>
      </c>
      <c r="EI28" s="51">
        <v>0</v>
      </c>
      <c r="EJ28" s="51">
        <v>0</v>
      </c>
      <c r="EK28" s="51">
        <v>0</v>
      </c>
      <c r="EL28" s="51">
        <v>0</v>
      </c>
      <c r="EM28" s="51">
        <v>0</v>
      </c>
      <c r="EN28" s="51">
        <v>0</v>
      </c>
      <c r="EO28" s="51">
        <v>0</v>
      </c>
      <c r="EP28" s="51">
        <v>0</v>
      </c>
      <c r="EQ28" s="51">
        <v>0</v>
      </c>
      <c r="ER28" s="51">
        <v>0</v>
      </c>
      <c r="ES28" s="51">
        <v>0</v>
      </c>
      <c r="ET28" s="51">
        <v>0</v>
      </c>
      <c r="EU28" s="51">
        <v>0</v>
      </c>
      <c r="EV28" s="51">
        <v>0</v>
      </c>
      <c r="EW28" s="51">
        <v>0</v>
      </c>
      <c r="EX28" s="51">
        <v>0</v>
      </c>
      <c r="EY28" s="51">
        <v>0</v>
      </c>
      <c r="EZ28" s="51">
        <v>0</v>
      </c>
      <c r="FA28" s="51">
        <v>0</v>
      </c>
      <c r="FB28" s="51">
        <v>0</v>
      </c>
      <c r="FC28" s="51">
        <v>0</v>
      </c>
      <c r="FD28" s="51">
        <v>0</v>
      </c>
      <c r="FE28" s="51">
        <v>0</v>
      </c>
      <c r="FF28" s="51">
        <v>0</v>
      </c>
      <c r="FG28" s="51">
        <v>0</v>
      </c>
      <c r="FH28" s="51">
        <v>0</v>
      </c>
      <c r="FI28" s="51">
        <v>0</v>
      </c>
      <c r="FJ28" s="51">
        <v>32</v>
      </c>
      <c r="FK28" s="51">
        <v>27</v>
      </c>
      <c r="FL28" s="51">
        <v>0</v>
      </c>
      <c r="FM28" s="51">
        <v>0</v>
      </c>
      <c r="FN28" s="51">
        <v>4</v>
      </c>
      <c r="FO28" s="51">
        <v>0</v>
      </c>
      <c r="FP28" s="51">
        <v>0</v>
      </c>
      <c r="FQ28" s="51">
        <v>1</v>
      </c>
      <c r="FR28" s="51">
        <v>0</v>
      </c>
      <c r="FS28" s="51">
        <v>0</v>
      </c>
      <c r="FT28" s="51">
        <v>0</v>
      </c>
      <c r="FU28" s="51">
        <v>0</v>
      </c>
      <c r="FV28" s="51">
        <v>0</v>
      </c>
      <c r="FW28" s="51">
        <v>0</v>
      </c>
      <c r="FX28" s="51">
        <v>0</v>
      </c>
      <c r="FY28" s="51">
        <v>0</v>
      </c>
      <c r="FZ28" s="51">
        <v>0</v>
      </c>
      <c r="GA28" s="51">
        <v>0</v>
      </c>
      <c r="GB28" s="51">
        <v>0</v>
      </c>
      <c r="GC28" s="51">
        <v>0</v>
      </c>
      <c r="GD28" s="51">
        <v>0</v>
      </c>
      <c r="GE28" s="51">
        <v>0</v>
      </c>
      <c r="GF28" s="51">
        <v>0</v>
      </c>
      <c r="GG28" s="51">
        <v>0</v>
      </c>
      <c r="GH28" s="51">
        <v>24</v>
      </c>
      <c r="GI28" s="51">
        <v>22</v>
      </c>
      <c r="GJ28" s="51">
        <v>0</v>
      </c>
      <c r="GK28" s="51">
        <v>0</v>
      </c>
      <c r="GL28" s="51">
        <v>1</v>
      </c>
      <c r="GM28" s="51">
        <v>1</v>
      </c>
      <c r="GN28" s="51">
        <v>0</v>
      </c>
      <c r="GO28" s="51">
        <v>0</v>
      </c>
      <c r="GP28" s="51">
        <v>0</v>
      </c>
      <c r="GQ28" s="51">
        <v>0</v>
      </c>
      <c r="GR28" s="51">
        <v>0</v>
      </c>
      <c r="GS28" s="51">
        <v>0</v>
      </c>
      <c r="GT28" s="51">
        <v>0</v>
      </c>
      <c r="GU28" s="51">
        <v>0</v>
      </c>
      <c r="GV28" s="51">
        <v>0</v>
      </c>
      <c r="GW28" s="51">
        <v>0</v>
      </c>
      <c r="GX28" s="51">
        <v>272</v>
      </c>
      <c r="GY28" s="51">
        <v>196</v>
      </c>
      <c r="GZ28" s="51">
        <v>0</v>
      </c>
      <c r="HA28" s="51">
        <v>0</v>
      </c>
      <c r="HB28" s="51">
        <v>4</v>
      </c>
      <c r="HC28" s="51">
        <v>52</v>
      </c>
      <c r="HD28" s="51">
        <v>2</v>
      </c>
      <c r="HE28" s="51">
        <v>18</v>
      </c>
      <c r="HF28" s="51">
        <v>144</v>
      </c>
      <c r="HG28" s="51">
        <v>3</v>
      </c>
      <c r="HH28" s="51">
        <v>0</v>
      </c>
      <c r="HI28" s="51">
        <v>0</v>
      </c>
      <c r="HJ28" s="51">
        <v>0</v>
      </c>
      <c r="HK28" s="51">
        <v>0</v>
      </c>
      <c r="HL28" s="51">
        <v>17</v>
      </c>
      <c r="HM28" s="51">
        <v>124</v>
      </c>
      <c r="HN28" s="51">
        <v>0</v>
      </c>
      <c r="HO28" s="51">
        <v>0</v>
      </c>
      <c r="HP28" s="51">
        <v>0</v>
      </c>
      <c r="HQ28" s="51">
        <v>0</v>
      </c>
      <c r="HR28" s="51">
        <v>0</v>
      </c>
      <c r="HS28" s="51">
        <v>0</v>
      </c>
      <c r="HT28" s="51">
        <v>0</v>
      </c>
      <c r="HU28" s="51">
        <v>0</v>
      </c>
      <c r="HV28" s="51">
        <v>2</v>
      </c>
      <c r="HW28" s="51">
        <v>2</v>
      </c>
      <c r="HX28" s="51">
        <v>2</v>
      </c>
      <c r="HY28" s="51">
        <v>0</v>
      </c>
      <c r="HZ28" s="51">
        <v>0</v>
      </c>
      <c r="IA28" s="51">
        <v>0</v>
      </c>
      <c r="IB28" s="51">
        <v>0</v>
      </c>
      <c r="IC28" s="51">
        <v>0</v>
      </c>
      <c r="ID28" s="51">
        <v>0</v>
      </c>
      <c r="IE28" s="51">
        <v>0</v>
      </c>
      <c r="IF28" s="51">
        <v>0</v>
      </c>
      <c r="IG28" s="51">
        <v>0</v>
      </c>
      <c r="IH28" s="51">
        <v>2668</v>
      </c>
      <c r="II28" s="51">
        <v>2256</v>
      </c>
      <c r="IJ28" s="51">
        <v>0</v>
      </c>
      <c r="IK28" s="51">
        <v>11</v>
      </c>
      <c r="IL28" s="51">
        <v>56</v>
      </c>
      <c r="IM28" s="51">
        <v>73</v>
      </c>
      <c r="IN28" s="51">
        <v>30</v>
      </c>
      <c r="IO28" s="51">
        <v>242</v>
      </c>
    </row>
    <row r="29" spans="1:249">
      <c r="A29" s="54" t="s">
        <v>386</v>
      </c>
      <c r="B29" s="54" t="s">
        <v>340</v>
      </c>
      <c r="C29" s="54" t="s">
        <v>341</v>
      </c>
      <c r="D29" s="54">
        <v>1110515</v>
      </c>
      <c r="E29" s="55" t="s">
        <v>301</v>
      </c>
      <c r="F29" s="57">
        <v>6916</v>
      </c>
      <c r="G29" s="57">
        <v>6598</v>
      </c>
      <c r="H29" s="57">
        <v>54</v>
      </c>
      <c r="I29" s="57">
        <v>107</v>
      </c>
      <c r="J29" s="57">
        <v>157</v>
      </c>
      <c r="K29" s="57">
        <v>2625</v>
      </c>
      <c r="L29" s="57">
        <v>1689</v>
      </c>
      <c r="M29" s="57">
        <v>12</v>
      </c>
      <c r="N29" s="57">
        <v>9</v>
      </c>
      <c r="O29" s="57">
        <v>10</v>
      </c>
      <c r="P29" s="57">
        <v>36</v>
      </c>
      <c r="Q29" s="57">
        <v>149</v>
      </c>
      <c r="R29" s="57">
        <v>720</v>
      </c>
      <c r="S29" s="57">
        <v>9541</v>
      </c>
      <c r="T29" s="57">
        <v>8287</v>
      </c>
      <c r="U29" s="57">
        <v>12</v>
      </c>
      <c r="V29" s="57">
        <v>63</v>
      </c>
      <c r="W29" s="57">
        <v>117</v>
      </c>
      <c r="X29" s="57">
        <v>193</v>
      </c>
      <c r="Y29" s="57">
        <v>149</v>
      </c>
      <c r="Z29" s="57">
        <v>720</v>
      </c>
      <c r="AA29" s="57">
        <v>196</v>
      </c>
      <c r="AB29" s="57">
        <v>196</v>
      </c>
      <c r="AC29" s="57">
        <v>0</v>
      </c>
      <c r="AD29" s="57">
        <v>8349</v>
      </c>
      <c r="AE29" s="57">
        <v>6782</v>
      </c>
      <c r="AF29" s="57">
        <v>6477</v>
      </c>
      <c r="AG29" s="57">
        <v>53</v>
      </c>
      <c r="AH29" s="57">
        <v>99</v>
      </c>
      <c r="AI29" s="57">
        <v>153</v>
      </c>
      <c r="AJ29" s="57">
        <v>1567</v>
      </c>
      <c r="AK29" s="57">
        <v>1040</v>
      </c>
      <c r="AL29" s="57">
        <v>3</v>
      </c>
      <c r="AM29" s="57">
        <v>2</v>
      </c>
      <c r="AN29" s="57">
        <v>3</v>
      </c>
      <c r="AO29" s="57">
        <v>19</v>
      </c>
      <c r="AP29" s="57">
        <v>37</v>
      </c>
      <c r="AQ29" s="57">
        <v>463</v>
      </c>
      <c r="AR29" s="57">
        <v>2478</v>
      </c>
      <c r="AS29" s="57">
        <v>1660</v>
      </c>
      <c r="AT29" s="57">
        <v>1392</v>
      </c>
      <c r="AU29" s="57">
        <v>53</v>
      </c>
      <c r="AV29" s="57">
        <v>98</v>
      </c>
      <c r="AW29" s="57">
        <v>117</v>
      </c>
      <c r="AX29" s="57">
        <v>818</v>
      </c>
      <c r="AY29" s="57">
        <v>482</v>
      </c>
      <c r="AZ29" s="57">
        <v>3</v>
      </c>
      <c r="BA29" s="57">
        <v>2</v>
      </c>
      <c r="BB29" s="57">
        <v>3</v>
      </c>
      <c r="BC29" s="57">
        <v>16</v>
      </c>
      <c r="BD29" s="57">
        <v>17</v>
      </c>
      <c r="BE29" s="57">
        <v>295</v>
      </c>
      <c r="BF29" s="57">
        <v>5506</v>
      </c>
      <c r="BG29" s="57">
        <v>4827</v>
      </c>
      <c r="BH29" s="57">
        <v>4795</v>
      </c>
      <c r="BI29" s="57">
        <v>0</v>
      </c>
      <c r="BJ29" s="57">
        <v>0</v>
      </c>
      <c r="BK29" s="57">
        <v>32</v>
      </c>
      <c r="BL29" s="57">
        <v>679</v>
      </c>
      <c r="BM29" s="57">
        <v>503</v>
      </c>
      <c r="BN29" s="57">
        <v>0</v>
      </c>
      <c r="BO29" s="57">
        <v>0</v>
      </c>
      <c r="BP29" s="57">
        <v>0</v>
      </c>
      <c r="BQ29" s="57">
        <v>3</v>
      </c>
      <c r="BR29" s="57">
        <v>19</v>
      </c>
      <c r="BS29" s="57">
        <v>154</v>
      </c>
      <c r="BT29" s="57">
        <v>0</v>
      </c>
      <c r="BU29" s="57">
        <v>0</v>
      </c>
      <c r="BV29" s="57">
        <v>0</v>
      </c>
      <c r="BW29" s="57">
        <v>0</v>
      </c>
      <c r="BX29" s="57">
        <v>0</v>
      </c>
      <c r="BY29" s="57">
        <v>0</v>
      </c>
      <c r="BZ29" s="57">
        <v>0</v>
      </c>
      <c r="CA29" s="57">
        <v>0</v>
      </c>
      <c r="CB29" s="57">
        <v>0</v>
      </c>
      <c r="CC29" s="57">
        <v>0</v>
      </c>
      <c r="CD29" s="57">
        <v>0</v>
      </c>
      <c r="CE29" s="57">
        <v>0</v>
      </c>
      <c r="CF29" s="57">
        <v>0</v>
      </c>
      <c r="CG29" s="57">
        <v>0</v>
      </c>
      <c r="CH29" s="57">
        <v>61</v>
      </c>
      <c r="CI29" s="57">
        <v>59</v>
      </c>
      <c r="CJ29" s="57">
        <v>59</v>
      </c>
      <c r="CK29" s="57">
        <v>0</v>
      </c>
      <c r="CL29" s="57">
        <v>0</v>
      </c>
      <c r="CM29" s="57">
        <v>0</v>
      </c>
      <c r="CN29" s="57">
        <v>2</v>
      </c>
      <c r="CO29" s="57">
        <v>1</v>
      </c>
      <c r="CP29" s="57">
        <v>0</v>
      </c>
      <c r="CQ29" s="57">
        <v>0</v>
      </c>
      <c r="CR29" s="57">
        <v>0</v>
      </c>
      <c r="CS29" s="57">
        <v>0</v>
      </c>
      <c r="CT29" s="57">
        <v>1</v>
      </c>
      <c r="CU29" s="57">
        <v>0</v>
      </c>
      <c r="CV29" s="57">
        <v>0</v>
      </c>
      <c r="CW29" s="57">
        <v>0</v>
      </c>
      <c r="CX29" s="57">
        <v>0</v>
      </c>
      <c r="CY29" s="57">
        <v>0</v>
      </c>
      <c r="CZ29" s="57">
        <v>0</v>
      </c>
      <c r="DA29" s="57">
        <v>0</v>
      </c>
      <c r="DB29" s="57">
        <v>0</v>
      </c>
      <c r="DC29" s="57">
        <v>0</v>
      </c>
      <c r="DD29" s="57">
        <v>0</v>
      </c>
      <c r="DE29" s="57">
        <v>0</v>
      </c>
      <c r="DF29" s="57">
        <v>0</v>
      </c>
      <c r="DG29" s="57">
        <v>0</v>
      </c>
      <c r="DH29" s="57">
        <v>0</v>
      </c>
      <c r="DI29" s="57">
        <v>0</v>
      </c>
      <c r="DJ29" s="57">
        <v>6927</v>
      </c>
      <c r="DK29" s="57">
        <v>6015</v>
      </c>
      <c r="DL29" s="57">
        <v>5860</v>
      </c>
      <c r="DM29" s="57">
        <v>1</v>
      </c>
      <c r="DN29" s="57">
        <v>20</v>
      </c>
      <c r="DO29" s="57">
        <v>134</v>
      </c>
      <c r="DP29" s="57">
        <v>912</v>
      </c>
      <c r="DQ29" s="57">
        <v>609</v>
      </c>
      <c r="DR29" s="57">
        <v>2</v>
      </c>
      <c r="DS29" s="57">
        <v>0</v>
      </c>
      <c r="DT29" s="57">
        <v>0</v>
      </c>
      <c r="DU29" s="57">
        <v>9</v>
      </c>
      <c r="DV29" s="57">
        <v>15</v>
      </c>
      <c r="DW29" s="57">
        <v>277</v>
      </c>
      <c r="DX29" s="57">
        <v>28</v>
      </c>
      <c r="DY29" s="57">
        <v>21</v>
      </c>
      <c r="DZ29" s="57">
        <v>21</v>
      </c>
      <c r="EA29" s="57">
        <v>0</v>
      </c>
      <c r="EB29" s="57">
        <v>0</v>
      </c>
      <c r="EC29" s="57">
        <v>0</v>
      </c>
      <c r="ED29" s="57">
        <v>7</v>
      </c>
      <c r="EE29" s="57">
        <v>7</v>
      </c>
      <c r="EF29" s="57">
        <v>0</v>
      </c>
      <c r="EG29" s="57">
        <v>0</v>
      </c>
      <c r="EH29" s="57">
        <v>0</v>
      </c>
      <c r="EI29" s="57">
        <v>0</v>
      </c>
      <c r="EJ29" s="57">
        <v>0</v>
      </c>
      <c r="EK29" s="57">
        <v>0</v>
      </c>
      <c r="EL29" s="57">
        <v>0</v>
      </c>
      <c r="EM29" s="57">
        <v>0</v>
      </c>
      <c r="EN29" s="57">
        <v>0</v>
      </c>
      <c r="EO29" s="57">
        <v>0</v>
      </c>
      <c r="EP29" s="57">
        <v>0</v>
      </c>
      <c r="EQ29" s="57">
        <v>0</v>
      </c>
      <c r="ER29" s="57">
        <v>0</v>
      </c>
      <c r="ES29" s="57">
        <v>0</v>
      </c>
      <c r="ET29" s="57">
        <v>0</v>
      </c>
      <c r="EU29" s="57">
        <v>0</v>
      </c>
      <c r="EV29" s="57">
        <v>0</v>
      </c>
      <c r="EW29" s="57">
        <v>0</v>
      </c>
      <c r="EX29" s="57">
        <v>0</v>
      </c>
      <c r="EY29" s="57">
        <v>0</v>
      </c>
      <c r="EZ29" s="57">
        <v>0</v>
      </c>
      <c r="FA29" s="57">
        <v>0</v>
      </c>
      <c r="FB29" s="57">
        <v>0</v>
      </c>
      <c r="FC29" s="57">
        <v>0</v>
      </c>
      <c r="FD29" s="57">
        <v>0</v>
      </c>
      <c r="FE29" s="57">
        <v>0</v>
      </c>
      <c r="FF29" s="57">
        <v>0</v>
      </c>
      <c r="FG29" s="57">
        <v>0</v>
      </c>
      <c r="FH29" s="57">
        <v>0</v>
      </c>
      <c r="FI29" s="57">
        <v>0</v>
      </c>
      <c r="FJ29" s="57">
        <v>166</v>
      </c>
      <c r="FK29" s="57">
        <v>70</v>
      </c>
      <c r="FL29" s="57">
        <v>4</v>
      </c>
      <c r="FM29" s="57">
        <v>26</v>
      </c>
      <c r="FN29" s="57">
        <v>38</v>
      </c>
      <c r="FO29" s="57">
        <v>22</v>
      </c>
      <c r="FP29" s="57">
        <v>2</v>
      </c>
      <c r="FQ29" s="57">
        <v>4</v>
      </c>
      <c r="FR29" s="57">
        <v>0</v>
      </c>
      <c r="FS29" s="57">
        <v>0</v>
      </c>
      <c r="FT29" s="57">
        <v>0</v>
      </c>
      <c r="FU29" s="57">
        <v>0</v>
      </c>
      <c r="FV29" s="57">
        <v>0</v>
      </c>
      <c r="FW29" s="57">
        <v>0</v>
      </c>
      <c r="FX29" s="57">
        <v>0</v>
      </c>
      <c r="FY29" s="57">
        <v>0</v>
      </c>
      <c r="FZ29" s="57">
        <v>0</v>
      </c>
      <c r="GA29" s="57">
        <v>0</v>
      </c>
      <c r="GB29" s="57">
        <v>0</v>
      </c>
      <c r="GC29" s="57">
        <v>0</v>
      </c>
      <c r="GD29" s="57">
        <v>0</v>
      </c>
      <c r="GE29" s="57">
        <v>0</v>
      </c>
      <c r="GF29" s="57">
        <v>0</v>
      </c>
      <c r="GG29" s="57">
        <v>0</v>
      </c>
      <c r="GH29" s="57">
        <v>66</v>
      </c>
      <c r="GI29" s="57">
        <v>58</v>
      </c>
      <c r="GJ29" s="57">
        <v>1</v>
      </c>
      <c r="GK29" s="57">
        <v>1</v>
      </c>
      <c r="GL29" s="57">
        <v>1</v>
      </c>
      <c r="GM29" s="57">
        <v>3</v>
      </c>
      <c r="GN29" s="57">
        <v>1</v>
      </c>
      <c r="GO29" s="57">
        <v>1</v>
      </c>
      <c r="GP29" s="57">
        <v>43</v>
      </c>
      <c r="GQ29" s="57">
        <v>7</v>
      </c>
      <c r="GR29" s="57">
        <v>3</v>
      </c>
      <c r="GS29" s="57">
        <v>7</v>
      </c>
      <c r="GT29" s="57">
        <v>16</v>
      </c>
      <c r="GU29" s="57">
        <v>8</v>
      </c>
      <c r="GV29" s="57">
        <v>0</v>
      </c>
      <c r="GW29" s="57">
        <v>2</v>
      </c>
      <c r="GX29" s="57">
        <v>442</v>
      </c>
      <c r="GY29" s="57">
        <v>353</v>
      </c>
      <c r="GZ29" s="57">
        <v>0</v>
      </c>
      <c r="HA29" s="57">
        <v>0</v>
      </c>
      <c r="HB29" s="57">
        <v>1</v>
      </c>
      <c r="HC29" s="57">
        <v>66</v>
      </c>
      <c r="HD29" s="57">
        <v>9</v>
      </c>
      <c r="HE29" s="57">
        <v>13</v>
      </c>
      <c r="HF29" s="57">
        <v>418</v>
      </c>
      <c r="HG29" s="57">
        <v>9</v>
      </c>
      <c r="HH29" s="57">
        <v>0</v>
      </c>
      <c r="HI29" s="57">
        <v>0</v>
      </c>
      <c r="HJ29" s="57">
        <v>0</v>
      </c>
      <c r="HK29" s="57">
        <v>0</v>
      </c>
      <c r="HL29" s="57">
        <v>118</v>
      </c>
      <c r="HM29" s="57">
        <v>291</v>
      </c>
      <c r="HN29" s="57">
        <v>153</v>
      </c>
      <c r="HO29" s="57">
        <v>143</v>
      </c>
      <c r="HP29" s="57">
        <v>1</v>
      </c>
      <c r="HQ29" s="57">
        <v>4</v>
      </c>
      <c r="HR29" s="57">
        <v>1</v>
      </c>
      <c r="HS29" s="57">
        <v>2</v>
      </c>
      <c r="HT29" s="57">
        <v>0</v>
      </c>
      <c r="HU29" s="57">
        <v>2</v>
      </c>
      <c r="HV29" s="57">
        <v>0</v>
      </c>
      <c r="HW29" s="57">
        <v>0</v>
      </c>
      <c r="HX29" s="57">
        <v>0</v>
      </c>
      <c r="HY29" s="57">
        <v>0</v>
      </c>
      <c r="HZ29" s="57">
        <v>0</v>
      </c>
      <c r="IA29" s="57">
        <v>0</v>
      </c>
      <c r="IB29" s="57">
        <v>0</v>
      </c>
      <c r="IC29" s="57">
        <v>0</v>
      </c>
      <c r="ID29" s="57">
        <v>0</v>
      </c>
      <c r="IE29" s="57">
        <v>0</v>
      </c>
      <c r="IF29" s="57">
        <v>0</v>
      </c>
      <c r="IG29" s="57">
        <v>0</v>
      </c>
      <c r="IH29" s="57">
        <v>8879</v>
      </c>
      <c r="II29" s="57">
        <v>7673</v>
      </c>
      <c r="IJ29" s="57">
        <v>11</v>
      </c>
      <c r="IK29" s="57">
        <v>59</v>
      </c>
      <c r="IL29" s="57">
        <v>112</v>
      </c>
      <c r="IM29" s="57">
        <v>187</v>
      </c>
      <c r="IN29" s="57">
        <v>147</v>
      </c>
      <c r="IO29" s="57">
        <v>690</v>
      </c>
    </row>
    <row r="30" spans="1:249">
      <c r="A30" s="48" t="s">
        <v>387</v>
      </c>
      <c r="B30" s="48"/>
      <c r="C30" s="48"/>
      <c r="D30" s="48"/>
      <c r="E30" s="49"/>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row>
    <row r="31" spans="1:249">
      <c r="A31" s="54" t="s">
        <v>388</v>
      </c>
      <c r="B31" s="54" t="s">
        <v>342</v>
      </c>
      <c r="C31" s="54" t="s">
        <v>343</v>
      </c>
      <c r="D31" s="54">
        <v>1110708</v>
      </c>
      <c r="E31" s="55" t="s">
        <v>301</v>
      </c>
      <c r="F31" s="57">
        <v>338</v>
      </c>
      <c r="G31" s="57">
        <v>325</v>
      </c>
      <c r="H31" s="57">
        <v>2</v>
      </c>
      <c r="I31" s="57">
        <v>5</v>
      </c>
      <c r="J31" s="57">
        <v>6</v>
      </c>
      <c r="K31" s="57">
        <v>105</v>
      </c>
      <c r="L31" s="57">
        <v>64</v>
      </c>
      <c r="M31" s="57">
        <v>0</v>
      </c>
      <c r="N31" s="57">
        <v>1</v>
      </c>
      <c r="O31" s="57">
        <v>0</v>
      </c>
      <c r="P31" s="57">
        <v>4</v>
      </c>
      <c r="Q31" s="57">
        <v>6</v>
      </c>
      <c r="R31" s="57">
        <v>30</v>
      </c>
      <c r="S31" s="57">
        <v>443</v>
      </c>
      <c r="T31" s="57">
        <v>389</v>
      </c>
      <c r="U31" s="57">
        <v>0</v>
      </c>
      <c r="V31" s="57">
        <v>3</v>
      </c>
      <c r="W31" s="57">
        <v>5</v>
      </c>
      <c r="X31" s="57">
        <v>10</v>
      </c>
      <c r="Y31" s="57">
        <v>6</v>
      </c>
      <c r="Z31" s="57">
        <v>30</v>
      </c>
      <c r="AA31" s="57">
        <v>14</v>
      </c>
      <c r="AB31" s="57">
        <v>14</v>
      </c>
      <c r="AC31" s="57">
        <v>0</v>
      </c>
      <c r="AD31" s="57">
        <v>374</v>
      </c>
      <c r="AE31" s="57">
        <v>327</v>
      </c>
      <c r="AF31" s="57">
        <v>315</v>
      </c>
      <c r="AG31" s="57">
        <v>2</v>
      </c>
      <c r="AH31" s="57">
        <v>4</v>
      </c>
      <c r="AI31" s="57">
        <v>6</v>
      </c>
      <c r="AJ31" s="57">
        <v>47</v>
      </c>
      <c r="AK31" s="57">
        <v>25</v>
      </c>
      <c r="AL31" s="57">
        <v>0</v>
      </c>
      <c r="AM31" s="57">
        <v>1</v>
      </c>
      <c r="AN31" s="57">
        <v>0</v>
      </c>
      <c r="AO31" s="57">
        <v>2</v>
      </c>
      <c r="AP31" s="57">
        <v>1</v>
      </c>
      <c r="AQ31" s="57">
        <v>18</v>
      </c>
      <c r="AR31" s="57">
        <v>325</v>
      </c>
      <c r="AS31" s="57">
        <v>284</v>
      </c>
      <c r="AT31" s="57">
        <v>274</v>
      </c>
      <c r="AU31" s="57">
        <v>2</v>
      </c>
      <c r="AV31" s="57">
        <v>4</v>
      </c>
      <c r="AW31" s="57">
        <v>4</v>
      </c>
      <c r="AX31" s="57">
        <v>41</v>
      </c>
      <c r="AY31" s="57">
        <v>21</v>
      </c>
      <c r="AZ31" s="57">
        <v>0</v>
      </c>
      <c r="BA31" s="57">
        <v>1</v>
      </c>
      <c r="BB31" s="57">
        <v>0</v>
      </c>
      <c r="BC31" s="57">
        <v>2</v>
      </c>
      <c r="BD31" s="57">
        <v>1</v>
      </c>
      <c r="BE31" s="57">
        <v>16</v>
      </c>
      <c r="BF31" s="57">
        <v>0</v>
      </c>
      <c r="BG31" s="57">
        <v>0</v>
      </c>
      <c r="BH31" s="57">
        <v>0</v>
      </c>
      <c r="BI31" s="57">
        <v>0</v>
      </c>
      <c r="BJ31" s="57">
        <v>0</v>
      </c>
      <c r="BK31" s="57">
        <v>0</v>
      </c>
      <c r="BL31" s="57">
        <v>0</v>
      </c>
      <c r="BM31" s="57">
        <v>0</v>
      </c>
      <c r="BN31" s="57">
        <v>0</v>
      </c>
      <c r="BO31" s="57">
        <v>0</v>
      </c>
      <c r="BP31" s="57">
        <v>0</v>
      </c>
      <c r="BQ31" s="57">
        <v>0</v>
      </c>
      <c r="BR31" s="57">
        <v>0</v>
      </c>
      <c r="BS31" s="57">
        <v>0</v>
      </c>
      <c r="BT31" s="57">
        <v>0</v>
      </c>
      <c r="BU31" s="57">
        <v>0</v>
      </c>
      <c r="BV31" s="57">
        <v>0</v>
      </c>
      <c r="BW31" s="57">
        <v>0</v>
      </c>
      <c r="BX31" s="57">
        <v>0</v>
      </c>
      <c r="BY31" s="57">
        <v>0</v>
      </c>
      <c r="BZ31" s="57">
        <v>0</v>
      </c>
      <c r="CA31" s="57">
        <v>0</v>
      </c>
      <c r="CB31" s="57">
        <v>0</v>
      </c>
      <c r="CC31" s="57">
        <v>0</v>
      </c>
      <c r="CD31" s="57">
        <v>0</v>
      </c>
      <c r="CE31" s="57">
        <v>0</v>
      </c>
      <c r="CF31" s="57">
        <v>0</v>
      </c>
      <c r="CG31" s="57">
        <v>0</v>
      </c>
      <c r="CH31" s="57">
        <v>0</v>
      </c>
      <c r="CI31" s="57">
        <v>0</v>
      </c>
      <c r="CJ31" s="57">
        <v>0</v>
      </c>
      <c r="CK31" s="57">
        <v>0</v>
      </c>
      <c r="CL31" s="57">
        <v>0</v>
      </c>
      <c r="CM31" s="57">
        <v>0</v>
      </c>
      <c r="CN31" s="57">
        <v>0</v>
      </c>
      <c r="CO31" s="57">
        <v>0</v>
      </c>
      <c r="CP31" s="57">
        <v>0</v>
      </c>
      <c r="CQ31" s="57">
        <v>0</v>
      </c>
      <c r="CR31" s="57">
        <v>0</v>
      </c>
      <c r="CS31" s="57">
        <v>0</v>
      </c>
      <c r="CT31" s="57">
        <v>0</v>
      </c>
      <c r="CU31" s="57">
        <v>0</v>
      </c>
      <c r="CV31" s="57">
        <v>0</v>
      </c>
      <c r="CW31" s="57">
        <v>0</v>
      </c>
      <c r="CX31" s="57">
        <v>0</v>
      </c>
      <c r="CY31" s="57">
        <v>0</v>
      </c>
      <c r="CZ31" s="57">
        <v>0</v>
      </c>
      <c r="DA31" s="57">
        <v>0</v>
      </c>
      <c r="DB31" s="57">
        <v>0</v>
      </c>
      <c r="DC31" s="57">
        <v>0</v>
      </c>
      <c r="DD31" s="57">
        <v>0</v>
      </c>
      <c r="DE31" s="57">
        <v>0</v>
      </c>
      <c r="DF31" s="57">
        <v>0</v>
      </c>
      <c r="DG31" s="57">
        <v>0</v>
      </c>
      <c r="DH31" s="57">
        <v>0</v>
      </c>
      <c r="DI31" s="57">
        <v>0</v>
      </c>
      <c r="DJ31" s="57">
        <v>311</v>
      </c>
      <c r="DK31" s="57">
        <v>282</v>
      </c>
      <c r="DL31" s="57">
        <v>277</v>
      </c>
      <c r="DM31" s="57">
        <v>0</v>
      </c>
      <c r="DN31" s="57">
        <v>0</v>
      </c>
      <c r="DO31" s="57">
        <v>5</v>
      </c>
      <c r="DP31" s="57">
        <v>29</v>
      </c>
      <c r="DQ31" s="57">
        <v>16</v>
      </c>
      <c r="DR31" s="57">
        <v>0</v>
      </c>
      <c r="DS31" s="57">
        <v>0</v>
      </c>
      <c r="DT31" s="57">
        <v>0</v>
      </c>
      <c r="DU31" s="57">
        <v>0</v>
      </c>
      <c r="DV31" s="57">
        <v>0</v>
      </c>
      <c r="DW31" s="57">
        <v>13</v>
      </c>
      <c r="DX31" s="57">
        <v>9</v>
      </c>
      <c r="DY31" s="57">
        <v>9</v>
      </c>
      <c r="DZ31" s="57">
        <v>9</v>
      </c>
      <c r="EA31" s="57">
        <v>0</v>
      </c>
      <c r="EB31" s="57">
        <v>0</v>
      </c>
      <c r="EC31" s="57">
        <v>0</v>
      </c>
      <c r="ED31" s="57">
        <v>0</v>
      </c>
      <c r="EE31" s="57">
        <v>0</v>
      </c>
      <c r="EF31" s="57">
        <v>0</v>
      </c>
      <c r="EG31" s="57">
        <v>0</v>
      </c>
      <c r="EH31" s="57">
        <v>0</v>
      </c>
      <c r="EI31" s="57">
        <v>0</v>
      </c>
      <c r="EJ31" s="57">
        <v>0</v>
      </c>
      <c r="EK31" s="57">
        <v>0</v>
      </c>
      <c r="EL31" s="57">
        <v>0</v>
      </c>
      <c r="EM31" s="57">
        <v>0</v>
      </c>
      <c r="EN31" s="57">
        <v>0</v>
      </c>
      <c r="EO31" s="57">
        <v>0</v>
      </c>
      <c r="EP31" s="57">
        <v>0</v>
      </c>
      <c r="EQ31" s="57">
        <v>0</v>
      </c>
      <c r="ER31" s="57">
        <v>0</v>
      </c>
      <c r="ES31" s="57">
        <v>0</v>
      </c>
      <c r="ET31" s="57">
        <v>0</v>
      </c>
      <c r="EU31" s="57">
        <v>0</v>
      </c>
      <c r="EV31" s="57">
        <v>0</v>
      </c>
      <c r="EW31" s="57">
        <v>0</v>
      </c>
      <c r="EX31" s="57">
        <v>0</v>
      </c>
      <c r="EY31" s="57">
        <v>0</v>
      </c>
      <c r="EZ31" s="57">
        <v>0</v>
      </c>
      <c r="FA31" s="57">
        <v>0</v>
      </c>
      <c r="FB31" s="57">
        <v>0</v>
      </c>
      <c r="FC31" s="57">
        <v>0</v>
      </c>
      <c r="FD31" s="57">
        <v>0</v>
      </c>
      <c r="FE31" s="57">
        <v>0</v>
      </c>
      <c r="FF31" s="57">
        <v>0</v>
      </c>
      <c r="FG31" s="57">
        <v>0</v>
      </c>
      <c r="FH31" s="57">
        <v>0</v>
      </c>
      <c r="FI31" s="57">
        <v>0</v>
      </c>
      <c r="FJ31" s="57">
        <v>3</v>
      </c>
      <c r="FK31" s="57">
        <v>2</v>
      </c>
      <c r="FL31" s="57">
        <v>0</v>
      </c>
      <c r="FM31" s="57">
        <v>1</v>
      </c>
      <c r="FN31" s="57">
        <v>0</v>
      </c>
      <c r="FO31" s="57">
        <v>0</v>
      </c>
      <c r="FP31" s="57">
        <v>0</v>
      </c>
      <c r="FQ31" s="57">
        <v>0</v>
      </c>
      <c r="FR31" s="57">
        <v>0</v>
      </c>
      <c r="FS31" s="57">
        <v>0</v>
      </c>
      <c r="FT31" s="57">
        <v>0</v>
      </c>
      <c r="FU31" s="57">
        <v>0</v>
      </c>
      <c r="FV31" s="57">
        <v>0</v>
      </c>
      <c r="FW31" s="57">
        <v>0</v>
      </c>
      <c r="FX31" s="57">
        <v>0</v>
      </c>
      <c r="FY31" s="57">
        <v>0</v>
      </c>
      <c r="FZ31" s="57">
        <v>0</v>
      </c>
      <c r="GA31" s="57">
        <v>0</v>
      </c>
      <c r="GB31" s="57">
        <v>0</v>
      </c>
      <c r="GC31" s="57">
        <v>0</v>
      </c>
      <c r="GD31" s="57">
        <v>0</v>
      </c>
      <c r="GE31" s="57">
        <v>0</v>
      </c>
      <c r="GF31" s="57">
        <v>0</v>
      </c>
      <c r="GG31" s="57">
        <v>0</v>
      </c>
      <c r="GH31" s="57">
        <v>5</v>
      </c>
      <c r="GI31" s="57">
        <v>5</v>
      </c>
      <c r="GJ31" s="57">
        <v>0</v>
      </c>
      <c r="GK31" s="57">
        <v>0</v>
      </c>
      <c r="GL31" s="57">
        <v>0</v>
      </c>
      <c r="GM31" s="57">
        <v>0</v>
      </c>
      <c r="GN31" s="57">
        <v>0</v>
      </c>
      <c r="GO31" s="57">
        <v>0</v>
      </c>
      <c r="GP31" s="57">
        <v>0</v>
      </c>
      <c r="GQ31" s="57">
        <v>0</v>
      </c>
      <c r="GR31" s="57">
        <v>0</v>
      </c>
      <c r="GS31" s="57">
        <v>0</v>
      </c>
      <c r="GT31" s="57">
        <v>0</v>
      </c>
      <c r="GU31" s="57">
        <v>0</v>
      </c>
      <c r="GV31" s="57">
        <v>0</v>
      </c>
      <c r="GW31" s="57">
        <v>0</v>
      </c>
      <c r="GX31" s="57">
        <v>0</v>
      </c>
      <c r="GY31" s="57">
        <v>0</v>
      </c>
      <c r="GZ31" s="57">
        <v>0</v>
      </c>
      <c r="HA31" s="57">
        <v>0</v>
      </c>
      <c r="HB31" s="57">
        <v>0</v>
      </c>
      <c r="HC31" s="57">
        <v>0</v>
      </c>
      <c r="HD31" s="57">
        <v>0</v>
      </c>
      <c r="HE31" s="57">
        <v>0</v>
      </c>
      <c r="HF31" s="57">
        <v>20</v>
      </c>
      <c r="HG31" s="57">
        <v>0</v>
      </c>
      <c r="HH31" s="57">
        <v>0</v>
      </c>
      <c r="HI31" s="57">
        <v>0</v>
      </c>
      <c r="HJ31" s="57">
        <v>0</v>
      </c>
      <c r="HK31" s="57">
        <v>0</v>
      </c>
      <c r="HL31" s="57">
        <v>6</v>
      </c>
      <c r="HM31" s="57">
        <v>14</v>
      </c>
      <c r="HN31" s="57">
        <v>0</v>
      </c>
      <c r="HO31" s="57">
        <v>0</v>
      </c>
      <c r="HP31" s="57">
        <v>0</v>
      </c>
      <c r="HQ31" s="57">
        <v>0</v>
      </c>
      <c r="HR31" s="57">
        <v>0</v>
      </c>
      <c r="HS31" s="57">
        <v>0</v>
      </c>
      <c r="HT31" s="57">
        <v>0</v>
      </c>
      <c r="HU31" s="57">
        <v>0</v>
      </c>
      <c r="HV31" s="57">
        <v>1</v>
      </c>
      <c r="HW31" s="57">
        <v>0</v>
      </c>
      <c r="HX31" s="57">
        <v>0</v>
      </c>
      <c r="HY31" s="57">
        <v>0</v>
      </c>
      <c r="HZ31" s="57">
        <v>1</v>
      </c>
      <c r="IA31" s="57">
        <v>1</v>
      </c>
      <c r="IB31" s="57">
        <v>0</v>
      </c>
      <c r="IC31" s="57">
        <v>0</v>
      </c>
      <c r="ID31" s="57">
        <v>0</v>
      </c>
      <c r="IE31" s="57">
        <v>0</v>
      </c>
      <c r="IF31" s="57">
        <v>0</v>
      </c>
      <c r="IG31" s="57">
        <v>0</v>
      </c>
      <c r="IH31" s="57">
        <v>393</v>
      </c>
      <c r="II31" s="57">
        <v>345</v>
      </c>
      <c r="IJ31" s="57">
        <v>0</v>
      </c>
      <c r="IK31" s="57">
        <v>3</v>
      </c>
      <c r="IL31" s="57">
        <v>4</v>
      </c>
      <c r="IM31" s="57">
        <v>8</v>
      </c>
      <c r="IN31" s="57">
        <v>6</v>
      </c>
      <c r="IO31" s="57">
        <v>27</v>
      </c>
    </row>
    <row r="32" spans="1:249">
      <c r="A32" s="48" t="s">
        <v>389</v>
      </c>
      <c r="B32" s="48"/>
      <c r="C32" s="48"/>
      <c r="D32" s="48"/>
      <c r="E32" s="49"/>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row>
    <row r="33" spans="1:249">
      <c r="A33" s="54" t="s">
        <v>390</v>
      </c>
      <c r="B33" s="54" t="s">
        <v>344</v>
      </c>
      <c r="C33" s="54" t="s">
        <v>345</v>
      </c>
      <c r="D33" s="54">
        <v>1110609</v>
      </c>
      <c r="E33" s="55" t="s">
        <v>301</v>
      </c>
      <c r="F33" s="57">
        <v>1746</v>
      </c>
      <c r="G33" s="57">
        <v>1688</v>
      </c>
      <c r="H33" s="57">
        <v>6</v>
      </c>
      <c r="I33" s="57">
        <v>19</v>
      </c>
      <c r="J33" s="57">
        <v>33</v>
      </c>
      <c r="K33" s="57">
        <v>463</v>
      </c>
      <c r="L33" s="57">
        <v>244</v>
      </c>
      <c r="M33" s="57">
        <v>2</v>
      </c>
      <c r="N33" s="57">
        <v>1</v>
      </c>
      <c r="O33" s="57">
        <v>5</v>
      </c>
      <c r="P33" s="57">
        <v>6</v>
      </c>
      <c r="Q33" s="57">
        <v>29</v>
      </c>
      <c r="R33" s="57">
        <v>176</v>
      </c>
      <c r="S33" s="57">
        <v>2209</v>
      </c>
      <c r="T33" s="57">
        <v>1932</v>
      </c>
      <c r="U33" s="57">
        <v>2</v>
      </c>
      <c r="V33" s="57">
        <v>7</v>
      </c>
      <c r="W33" s="57">
        <v>24</v>
      </c>
      <c r="X33" s="57">
        <v>39</v>
      </c>
      <c r="Y33" s="57">
        <v>29</v>
      </c>
      <c r="Z33" s="57">
        <v>176</v>
      </c>
      <c r="AA33" s="57">
        <v>91</v>
      </c>
      <c r="AB33" s="57">
        <v>91</v>
      </c>
      <c r="AC33" s="57">
        <v>0</v>
      </c>
      <c r="AD33" s="57">
        <v>1829</v>
      </c>
      <c r="AE33" s="57">
        <v>1634</v>
      </c>
      <c r="AF33" s="57">
        <v>1590</v>
      </c>
      <c r="AG33" s="57">
        <v>4</v>
      </c>
      <c r="AH33" s="57">
        <v>14</v>
      </c>
      <c r="AI33" s="57">
        <v>26</v>
      </c>
      <c r="AJ33" s="57">
        <v>195</v>
      </c>
      <c r="AK33" s="57">
        <v>107</v>
      </c>
      <c r="AL33" s="57">
        <v>1</v>
      </c>
      <c r="AM33" s="57">
        <v>0</v>
      </c>
      <c r="AN33" s="57">
        <v>0</v>
      </c>
      <c r="AO33" s="57">
        <v>2</v>
      </c>
      <c r="AP33" s="57">
        <v>4</v>
      </c>
      <c r="AQ33" s="57">
        <v>81</v>
      </c>
      <c r="AR33" s="57">
        <v>1711</v>
      </c>
      <c r="AS33" s="57">
        <v>1528</v>
      </c>
      <c r="AT33" s="57">
        <v>1485</v>
      </c>
      <c r="AU33" s="57">
        <v>4</v>
      </c>
      <c r="AV33" s="57">
        <v>14</v>
      </c>
      <c r="AW33" s="57">
        <v>25</v>
      </c>
      <c r="AX33" s="57">
        <v>183</v>
      </c>
      <c r="AY33" s="57">
        <v>97</v>
      </c>
      <c r="AZ33" s="57">
        <v>0</v>
      </c>
      <c r="BA33" s="57">
        <v>0</v>
      </c>
      <c r="BB33" s="57">
        <v>0</v>
      </c>
      <c r="BC33" s="57">
        <v>2</v>
      </c>
      <c r="BD33" s="57">
        <v>4</v>
      </c>
      <c r="BE33" s="57">
        <v>80</v>
      </c>
      <c r="BF33" s="57">
        <v>0</v>
      </c>
      <c r="BG33" s="57">
        <v>0</v>
      </c>
      <c r="BH33" s="57">
        <v>0</v>
      </c>
      <c r="BI33" s="57">
        <v>0</v>
      </c>
      <c r="BJ33" s="57">
        <v>0</v>
      </c>
      <c r="BK33" s="57">
        <v>0</v>
      </c>
      <c r="BL33" s="57">
        <v>0</v>
      </c>
      <c r="BM33" s="57">
        <v>0</v>
      </c>
      <c r="BN33" s="57">
        <v>0</v>
      </c>
      <c r="BO33" s="57">
        <v>0</v>
      </c>
      <c r="BP33" s="57">
        <v>0</v>
      </c>
      <c r="BQ33" s="57">
        <v>0</v>
      </c>
      <c r="BR33" s="57">
        <v>0</v>
      </c>
      <c r="BS33" s="57">
        <v>0</v>
      </c>
      <c r="BT33" s="57">
        <v>0</v>
      </c>
      <c r="BU33" s="57">
        <v>0</v>
      </c>
      <c r="BV33" s="57">
        <v>0</v>
      </c>
      <c r="BW33" s="57">
        <v>0</v>
      </c>
      <c r="BX33" s="57">
        <v>0</v>
      </c>
      <c r="BY33" s="57">
        <v>0</v>
      </c>
      <c r="BZ33" s="57">
        <v>0</v>
      </c>
      <c r="CA33" s="57">
        <v>0</v>
      </c>
      <c r="CB33" s="57">
        <v>0</v>
      </c>
      <c r="CC33" s="57">
        <v>0</v>
      </c>
      <c r="CD33" s="57">
        <v>0</v>
      </c>
      <c r="CE33" s="57">
        <v>0</v>
      </c>
      <c r="CF33" s="57">
        <v>0</v>
      </c>
      <c r="CG33" s="57">
        <v>0</v>
      </c>
      <c r="CH33" s="57">
        <v>1</v>
      </c>
      <c r="CI33" s="57">
        <v>1</v>
      </c>
      <c r="CJ33" s="57">
        <v>1</v>
      </c>
      <c r="CK33" s="57">
        <v>0</v>
      </c>
      <c r="CL33" s="57">
        <v>0</v>
      </c>
      <c r="CM33" s="57">
        <v>0</v>
      </c>
      <c r="CN33" s="57">
        <v>0</v>
      </c>
      <c r="CO33" s="57">
        <v>0</v>
      </c>
      <c r="CP33" s="57">
        <v>0</v>
      </c>
      <c r="CQ33" s="57">
        <v>0</v>
      </c>
      <c r="CR33" s="57">
        <v>0</v>
      </c>
      <c r="CS33" s="57">
        <v>0</v>
      </c>
      <c r="CT33" s="57">
        <v>0</v>
      </c>
      <c r="CU33" s="57">
        <v>0</v>
      </c>
      <c r="CV33" s="57">
        <v>0</v>
      </c>
      <c r="CW33" s="57">
        <v>0</v>
      </c>
      <c r="CX33" s="57">
        <v>0</v>
      </c>
      <c r="CY33" s="57">
        <v>0</v>
      </c>
      <c r="CZ33" s="57">
        <v>0</v>
      </c>
      <c r="DA33" s="57">
        <v>0</v>
      </c>
      <c r="DB33" s="57">
        <v>0</v>
      </c>
      <c r="DC33" s="57">
        <v>0</v>
      </c>
      <c r="DD33" s="57">
        <v>0</v>
      </c>
      <c r="DE33" s="57">
        <v>0</v>
      </c>
      <c r="DF33" s="57">
        <v>0</v>
      </c>
      <c r="DG33" s="57">
        <v>0</v>
      </c>
      <c r="DH33" s="57">
        <v>0</v>
      </c>
      <c r="DI33" s="57">
        <v>0</v>
      </c>
      <c r="DJ33" s="57">
        <v>1634</v>
      </c>
      <c r="DK33" s="57">
        <v>1494</v>
      </c>
      <c r="DL33" s="57">
        <v>1478</v>
      </c>
      <c r="DM33" s="57">
        <v>0</v>
      </c>
      <c r="DN33" s="57">
        <v>0</v>
      </c>
      <c r="DO33" s="57">
        <v>16</v>
      </c>
      <c r="DP33" s="57">
        <v>140</v>
      </c>
      <c r="DQ33" s="57">
        <v>71</v>
      </c>
      <c r="DR33" s="57">
        <v>1</v>
      </c>
      <c r="DS33" s="57">
        <v>0</v>
      </c>
      <c r="DT33" s="57">
        <v>0</v>
      </c>
      <c r="DU33" s="57">
        <v>0</v>
      </c>
      <c r="DV33" s="57">
        <v>0</v>
      </c>
      <c r="DW33" s="57">
        <v>68</v>
      </c>
      <c r="DX33" s="57">
        <v>46</v>
      </c>
      <c r="DY33" s="57">
        <v>44</v>
      </c>
      <c r="DZ33" s="57">
        <v>42</v>
      </c>
      <c r="EA33" s="57">
        <v>0</v>
      </c>
      <c r="EB33" s="57">
        <v>1</v>
      </c>
      <c r="EC33" s="57">
        <v>1</v>
      </c>
      <c r="ED33" s="57">
        <v>2</v>
      </c>
      <c r="EE33" s="57">
        <v>2</v>
      </c>
      <c r="EF33" s="57">
        <v>0</v>
      </c>
      <c r="EG33" s="57">
        <v>0</v>
      </c>
      <c r="EH33" s="57">
        <v>0</v>
      </c>
      <c r="EI33" s="57">
        <v>0</v>
      </c>
      <c r="EJ33" s="57">
        <v>0</v>
      </c>
      <c r="EK33" s="57">
        <v>0</v>
      </c>
      <c r="EL33" s="57">
        <v>0</v>
      </c>
      <c r="EM33" s="57">
        <v>0</v>
      </c>
      <c r="EN33" s="57">
        <v>0</v>
      </c>
      <c r="EO33" s="57">
        <v>0</v>
      </c>
      <c r="EP33" s="57">
        <v>0</v>
      </c>
      <c r="EQ33" s="57">
        <v>0</v>
      </c>
      <c r="ER33" s="57">
        <v>0</v>
      </c>
      <c r="ES33" s="57">
        <v>0</v>
      </c>
      <c r="ET33" s="57">
        <v>0</v>
      </c>
      <c r="EU33" s="57">
        <v>0</v>
      </c>
      <c r="EV33" s="57">
        <v>0</v>
      </c>
      <c r="EW33" s="57">
        <v>0</v>
      </c>
      <c r="EX33" s="57">
        <v>0</v>
      </c>
      <c r="EY33" s="57">
        <v>0</v>
      </c>
      <c r="EZ33" s="57">
        <v>0</v>
      </c>
      <c r="FA33" s="57">
        <v>0</v>
      </c>
      <c r="FB33" s="57">
        <v>0</v>
      </c>
      <c r="FC33" s="57">
        <v>0</v>
      </c>
      <c r="FD33" s="57">
        <v>0</v>
      </c>
      <c r="FE33" s="57">
        <v>0</v>
      </c>
      <c r="FF33" s="57">
        <v>0</v>
      </c>
      <c r="FG33" s="57">
        <v>0</v>
      </c>
      <c r="FH33" s="57">
        <v>0</v>
      </c>
      <c r="FI33" s="57">
        <v>0</v>
      </c>
      <c r="FJ33" s="57">
        <v>132</v>
      </c>
      <c r="FK33" s="57">
        <v>97</v>
      </c>
      <c r="FL33" s="57">
        <v>2</v>
      </c>
      <c r="FM33" s="57">
        <v>6</v>
      </c>
      <c r="FN33" s="57">
        <v>12</v>
      </c>
      <c r="FO33" s="57">
        <v>11</v>
      </c>
      <c r="FP33" s="57">
        <v>0</v>
      </c>
      <c r="FQ33" s="57">
        <v>4</v>
      </c>
      <c r="FR33" s="57">
        <v>0</v>
      </c>
      <c r="FS33" s="57">
        <v>0</v>
      </c>
      <c r="FT33" s="57">
        <v>0</v>
      </c>
      <c r="FU33" s="57">
        <v>0</v>
      </c>
      <c r="FV33" s="57">
        <v>0</v>
      </c>
      <c r="FW33" s="57">
        <v>0</v>
      </c>
      <c r="FX33" s="57">
        <v>0</v>
      </c>
      <c r="FY33" s="57">
        <v>0</v>
      </c>
      <c r="FZ33" s="57">
        <v>0</v>
      </c>
      <c r="GA33" s="57">
        <v>0</v>
      </c>
      <c r="GB33" s="57">
        <v>0</v>
      </c>
      <c r="GC33" s="57">
        <v>0</v>
      </c>
      <c r="GD33" s="57">
        <v>0</v>
      </c>
      <c r="GE33" s="57">
        <v>0</v>
      </c>
      <c r="GF33" s="57">
        <v>0</v>
      </c>
      <c r="GG33" s="57">
        <v>0</v>
      </c>
      <c r="GH33" s="57">
        <v>21</v>
      </c>
      <c r="GI33" s="57">
        <v>18</v>
      </c>
      <c r="GJ33" s="57">
        <v>0</v>
      </c>
      <c r="GK33" s="57">
        <v>0</v>
      </c>
      <c r="GL33" s="57">
        <v>2</v>
      </c>
      <c r="GM33" s="57">
        <v>0</v>
      </c>
      <c r="GN33" s="57">
        <v>0</v>
      </c>
      <c r="GO33" s="57">
        <v>1</v>
      </c>
      <c r="GP33" s="57">
        <v>34</v>
      </c>
      <c r="GQ33" s="57">
        <v>11</v>
      </c>
      <c r="GR33" s="57">
        <v>1</v>
      </c>
      <c r="GS33" s="57">
        <v>3</v>
      </c>
      <c r="GT33" s="57">
        <v>9</v>
      </c>
      <c r="GU33" s="57">
        <v>10</v>
      </c>
      <c r="GV33" s="57">
        <v>0</v>
      </c>
      <c r="GW33" s="57">
        <v>0</v>
      </c>
      <c r="GX33" s="57">
        <v>137</v>
      </c>
      <c r="GY33" s="57">
        <v>119</v>
      </c>
      <c r="GZ33" s="57">
        <v>0</v>
      </c>
      <c r="HA33" s="57">
        <v>0</v>
      </c>
      <c r="HB33" s="57">
        <v>0</v>
      </c>
      <c r="HC33" s="57">
        <v>11</v>
      </c>
      <c r="HD33" s="57">
        <v>1</v>
      </c>
      <c r="HE33" s="57">
        <v>6</v>
      </c>
      <c r="HF33" s="57">
        <v>112</v>
      </c>
      <c r="HG33" s="57">
        <v>3</v>
      </c>
      <c r="HH33" s="57">
        <v>0</v>
      </c>
      <c r="HI33" s="57">
        <v>0</v>
      </c>
      <c r="HJ33" s="57">
        <v>0</v>
      </c>
      <c r="HK33" s="57">
        <v>1</v>
      </c>
      <c r="HL33" s="57">
        <v>28</v>
      </c>
      <c r="HM33" s="57">
        <v>80</v>
      </c>
      <c r="HN33" s="57">
        <v>0</v>
      </c>
      <c r="HO33" s="57">
        <v>0</v>
      </c>
      <c r="HP33" s="57">
        <v>0</v>
      </c>
      <c r="HQ33" s="57">
        <v>0</v>
      </c>
      <c r="HR33" s="57">
        <v>0</v>
      </c>
      <c r="HS33" s="57">
        <v>0</v>
      </c>
      <c r="HT33" s="57">
        <v>0</v>
      </c>
      <c r="HU33" s="57">
        <v>0</v>
      </c>
      <c r="HV33" s="57">
        <v>0</v>
      </c>
      <c r="HW33" s="57">
        <v>0</v>
      </c>
      <c r="HX33" s="57">
        <v>0</v>
      </c>
      <c r="HY33" s="57">
        <v>0</v>
      </c>
      <c r="HZ33" s="57">
        <v>0</v>
      </c>
      <c r="IA33" s="57">
        <v>0</v>
      </c>
      <c r="IB33" s="57">
        <v>0</v>
      </c>
      <c r="IC33" s="57">
        <v>0</v>
      </c>
      <c r="ID33" s="57">
        <v>0</v>
      </c>
      <c r="IE33" s="57">
        <v>0</v>
      </c>
      <c r="IF33" s="57">
        <v>0</v>
      </c>
      <c r="IG33" s="57">
        <v>0</v>
      </c>
      <c r="IH33" s="57">
        <v>2009</v>
      </c>
      <c r="II33" s="57">
        <v>1748</v>
      </c>
      <c r="IJ33" s="57">
        <v>2</v>
      </c>
      <c r="IK33" s="57">
        <v>7</v>
      </c>
      <c r="IL33" s="57">
        <v>23</v>
      </c>
      <c r="IM33" s="57">
        <v>37</v>
      </c>
      <c r="IN33" s="57">
        <v>29</v>
      </c>
      <c r="IO33" s="57">
        <v>163</v>
      </c>
    </row>
    <row r="34" spans="1:249">
      <c r="A34" s="48" t="s">
        <v>391</v>
      </c>
      <c r="B34" s="48"/>
      <c r="C34" s="48"/>
      <c r="D34" s="48"/>
      <c r="E34" s="49"/>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row>
    <row r="35" spans="1:249">
      <c r="A35" s="60" t="s">
        <v>392</v>
      </c>
      <c r="B35" s="61" t="s">
        <v>346</v>
      </c>
      <c r="C35" s="61" t="s">
        <v>347</v>
      </c>
      <c r="D35" s="61">
        <v>1110613</v>
      </c>
      <c r="E35" s="62" t="s">
        <v>301</v>
      </c>
      <c r="F35" s="64">
        <v>603</v>
      </c>
      <c r="G35" s="64">
        <v>564</v>
      </c>
      <c r="H35" s="64">
        <v>8</v>
      </c>
      <c r="I35" s="64">
        <v>10</v>
      </c>
      <c r="J35" s="64">
        <v>21</v>
      </c>
      <c r="K35" s="64">
        <v>191</v>
      </c>
      <c r="L35" s="64">
        <v>76</v>
      </c>
      <c r="M35" s="64">
        <v>1</v>
      </c>
      <c r="N35" s="64">
        <v>3</v>
      </c>
      <c r="O35" s="64">
        <v>5</v>
      </c>
      <c r="P35" s="64">
        <v>1</v>
      </c>
      <c r="Q35" s="64">
        <v>17</v>
      </c>
      <c r="R35" s="64">
        <v>88</v>
      </c>
      <c r="S35" s="64">
        <v>794</v>
      </c>
      <c r="T35" s="64">
        <v>640</v>
      </c>
      <c r="U35" s="64">
        <v>1</v>
      </c>
      <c r="V35" s="64">
        <v>11</v>
      </c>
      <c r="W35" s="64">
        <v>15</v>
      </c>
      <c r="X35" s="64">
        <v>22</v>
      </c>
      <c r="Y35" s="64">
        <v>17</v>
      </c>
      <c r="Z35" s="64">
        <v>88</v>
      </c>
      <c r="AA35" s="64">
        <v>42</v>
      </c>
      <c r="AB35" s="64">
        <v>42</v>
      </c>
      <c r="AC35" s="64">
        <v>0</v>
      </c>
      <c r="AD35" s="64">
        <v>670</v>
      </c>
      <c r="AE35" s="64">
        <v>584</v>
      </c>
      <c r="AF35" s="64">
        <v>548</v>
      </c>
      <c r="AG35" s="64">
        <v>7</v>
      </c>
      <c r="AH35" s="64">
        <v>8</v>
      </c>
      <c r="AI35" s="64">
        <v>21</v>
      </c>
      <c r="AJ35" s="64">
        <v>86</v>
      </c>
      <c r="AK35" s="64">
        <v>34</v>
      </c>
      <c r="AL35" s="64">
        <v>0</v>
      </c>
      <c r="AM35" s="64">
        <v>1</v>
      </c>
      <c r="AN35" s="64">
        <v>1</v>
      </c>
      <c r="AO35" s="64">
        <v>1</v>
      </c>
      <c r="AP35" s="64">
        <v>1</v>
      </c>
      <c r="AQ35" s="64">
        <v>48</v>
      </c>
      <c r="AR35" s="64">
        <v>652</v>
      </c>
      <c r="AS35" s="64">
        <v>568</v>
      </c>
      <c r="AT35" s="64">
        <v>532</v>
      </c>
      <c r="AU35" s="64">
        <v>7</v>
      </c>
      <c r="AV35" s="64">
        <v>8</v>
      </c>
      <c r="AW35" s="64">
        <v>21</v>
      </c>
      <c r="AX35" s="64">
        <v>84</v>
      </c>
      <c r="AY35" s="64">
        <v>32</v>
      </c>
      <c r="AZ35" s="64">
        <v>0</v>
      </c>
      <c r="BA35" s="64">
        <v>1</v>
      </c>
      <c r="BB35" s="64">
        <v>1</v>
      </c>
      <c r="BC35" s="64">
        <v>1</v>
      </c>
      <c r="BD35" s="64">
        <v>1</v>
      </c>
      <c r="BE35" s="64">
        <v>48</v>
      </c>
      <c r="BF35" s="64">
        <v>0</v>
      </c>
      <c r="BG35" s="64">
        <v>0</v>
      </c>
      <c r="BH35" s="64">
        <v>0</v>
      </c>
      <c r="BI35" s="64">
        <v>0</v>
      </c>
      <c r="BJ35" s="64">
        <v>0</v>
      </c>
      <c r="BK35" s="64">
        <v>0</v>
      </c>
      <c r="BL35" s="64">
        <v>0</v>
      </c>
      <c r="BM35" s="64">
        <v>0</v>
      </c>
      <c r="BN35" s="64">
        <v>0</v>
      </c>
      <c r="BO35" s="64">
        <v>0</v>
      </c>
      <c r="BP35" s="64">
        <v>0</v>
      </c>
      <c r="BQ35" s="64">
        <v>0</v>
      </c>
      <c r="BR35" s="64">
        <v>0</v>
      </c>
      <c r="BS35" s="64">
        <v>0</v>
      </c>
      <c r="BT35" s="64">
        <v>0</v>
      </c>
      <c r="BU35" s="64">
        <v>0</v>
      </c>
      <c r="BV35" s="64">
        <v>0</v>
      </c>
      <c r="BW35" s="64">
        <v>0</v>
      </c>
      <c r="BX35" s="64">
        <v>0</v>
      </c>
      <c r="BY35" s="64">
        <v>0</v>
      </c>
      <c r="BZ35" s="64">
        <v>0</v>
      </c>
      <c r="CA35" s="64">
        <v>0</v>
      </c>
      <c r="CB35" s="64">
        <v>0</v>
      </c>
      <c r="CC35" s="64">
        <v>0</v>
      </c>
      <c r="CD35" s="64">
        <v>0</v>
      </c>
      <c r="CE35" s="64">
        <v>0</v>
      </c>
      <c r="CF35" s="64">
        <v>0</v>
      </c>
      <c r="CG35" s="64">
        <v>0</v>
      </c>
      <c r="CH35" s="64">
        <v>0</v>
      </c>
      <c r="CI35" s="64">
        <v>0</v>
      </c>
      <c r="CJ35" s="64">
        <v>0</v>
      </c>
      <c r="CK35" s="64">
        <v>0</v>
      </c>
      <c r="CL35" s="64">
        <v>0</v>
      </c>
      <c r="CM35" s="64">
        <v>0</v>
      </c>
      <c r="CN35" s="64">
        <v>0</v>
      </c>
      <c r="CO35" s="64">
        <v>0</v>
      </c>
      <c r="CP35" s="64">
        <v>0</v>
      </c>
      <c r="CQ35" s="64">
        <v>0</v>
      </c>
      <c r="CR35" s="64">
        <v>0</v>
      </c>
      <c r="CS35" s="64">
        <v>0</v>
      </c>
      <c r="CT35" s="64">
        <v>0</v>
      </c>
      <c r="CU35" s="64">
        <v>0</v>
      </c>
      <c r="CV35" s="64">
        <v>0</v>
      </c>
      <c r="CW35" s="64">
        <v>0</v>
      </c>
      <c r="CX35" s="64">
        <v>0</v>
      </c>
      <c r="CY35" s="64">
        <v>0</v>
      </c>
      <c r="CZ35" s="64">
        <v>0</v>
      </c>
      <c r="DA35" s="64">
        <v>0</v>
      </c>
      <c r="DB35" s="64">
        <v>0</v>
      </c>
      <c r="DC35" s="64">
        <v>0</v>
      </c>
      <c r="DD35" s="64">
        <v>0</v>
      </c>
      <c r="DE35" s="64">
        <v>0</v>
      </c>
      <c r="DF35" s="64">
        <v>0</v>
      </c>
      <c r="DG35" s="64">
        <v>0</v>
      </c>
      <c r="DH35" s="64">
        <v>0</v>
      </c>
      <c r="DI35" s="64">
        <v>0</v>
      </c>
      <c r="DJ35" s="64">
        <v>561</v>
      </c>
      <c r="DK35" s="64">
        <v>521</v>
      </c>
      <c r="DL35" s="64">
        <v>492</v>
      </c>
      <c r="DM35" s="64">
        <v>4</v>
      </c>
      <c r="DN35" s="64">
        <v>5</v>
      </c>
      <c r="DO35" s="64">
        <v>20</v>
      </c>
      <c r="DP35" s="64">
        <v>40</v>
      </c>
      <c r="DQ35" s="64">
        <v>11</v>
      </c>
      <c r="DR35" s="64">
        <v>0</v>
      </c>
      <c r="DS35" s="64">
        <v>0</v>
      </c>
      <c r="DT35" s="64">
        <v>1</v>
      </c>
      <c r="DU35" s="64">
        <v>0</v>
      </c>
      <c r="DV35" s="64">
        <v>0</v>
      </c>
      <c r="DW35" s="64">
        <v>28</v>
      </c>
      <c r="DX35" s="64">
        <v>8</v>
      </c>
      <c r="DY35" s="64">
        <v>8</v>
      </c>
      <c r="DZ35" s="64">
        <v>8</v>
      </c>
      <c r="EA35" s="64">
        <v>0</v>
      </c>
      <c r="EB35" s="64">
        <v>0</v>
      </c>
      <c r="EC35" s="64">
        <v>0</v>
      </c>
      <c r="ED35" s="64">
        <v>0</v>
      </c>
      <c r="EE35" s="64">
        <v>0</v>
      </c>
      <c r="EF35" s="64">
        <v>0</v>
      </c>
      <c r="EG35" s="64">
        <v>0</v>
      </c>
      <c r="EH35" s="64">
        <v>0</v>
      </c>
      <c r="EI35" s="64">
        <v>0</v>
      </c>
      <c r="EJ35" s="64">
        <v>0</v>
      </c>
      <c r="EK35" s="64">
        <v>0</v>
      </c>
      <c r="EL35" s="64">
        <v>0</v>
      </c>
      <c r="EM35" s="64">
        <v>0</v>
      </c>
      <c r="EN35" s="64">
        <v>0</v>
      </c>
      <c r="EO35" s="64">
        <v>0</v>
      </c>
      <c r="EP35" s="64">
        <v>0</v>
      </c>
      <c r="EQ35" s="64">
        <v>0</v>
      </c>
      <c r="ER35" s="64">
        <v>0</v>
      </c>
      <c r="ES35" s="64">
        <v>0</v>
      </c>
      <c r="ET35" s="64">
        <v>0</v>
      </c>
      <c r="EU35" s="64">
        <v>0</v>
      </c>
      <c r="EV35" s="64">
        <v>0</v>
      </c>
      <c r="EW35" s="64">
        <v>0</v>
      </c>
      <c r="EX35" s="64">
        <v>0</v>
      </c>
      <c r="EY35" s="64">
        <v>0</v>
      </c>
      <c r="EZ35" s="64">
        <v>0</v>
      </c>
      <c r="FA35" s="64">
        <v>0</v>
      </c>
      <c r="FB35" s="64">
        <v>0</v>
      </c>
      <c r="FC35" s="64">
        <v>0</v>
      </c>
      <c r="FD35" s="64">
        <v>0</v>
      </c>
      <c r="FE35" s="64">
        <v>0</v>
      </c>
      <c r="FF35" s="64">
        <v>0</v>
      </c>
      <c r="FG35" s="64">
        <v>0</v>
      </c>
      <c r="FH35" s="64">
        <v>0</v>
      </c>
      <c r="FI35" s="64">
        <v>0</v>
      </c>
      <c r="FJ35" s="64">
        <v>45</v>
      </c>
      <c r="FK35" s="64">
        <v>31</v>
      </c>
      <c r="FL35" s="64">
        <v>0</v>
      </c>
      <c r="FM35" s="64">
        <v>2</v>
      </c>
      <c r="FN35" s="64">
        <v>2</v>
      </c>
      <c r="FO35" s="64">
        <v>9</v>
      </c>
      <c r="FP35" s="64">
        <v>0</v>
      </c>
      <c r="FQ35" s="64">
        <v>1</v>
      </c>
      <c r="FR35" s="64">
        <v>0</v>
      </c>
      <c r="FS35" s="64">
        <v>0</v>
      </c>
      <c r="FT35" s="64">
        <v>0</v>
      </c>
      <c r="FU35" s="64">
        <v>0</v>
      </c>
      <c r="FV35" s="64">
        <v>0</v>
      </c>
      <c r="FW35" s="64">
        <v>0</v>
      </c>
      <c r="FX35" s="64">
        <v>0</v>
      </c>
      <c r="FY35" s="64">
        <v>0</v>
      </c>
      <c r="FZ35" s="64">
        <v>0</v>
      </c>
      <c r="GA35" s="64">
        <v>0</v>
      </c>
      <c r="GB35" s="64">
        <v>0</v>
      </c>
      <c r="GC35" s="64">
        <v>0</v>
      </c>
      <c r="GD35" s="64">
        <v>0</v>
      </c>
      <c r="GE35" s="64">
        <v>0</v>
      </c>
      <c r="GF35" s="64">
        <v>0</v>
      </c>
      <c r="GG35" s="64">
        <v>0</v>
      </c>
      <c r="GH35" s="64">
        <v>12</v>
      </c>
      <c r="GI35" s="64">
        <v>10</v>
      </c>
      <c r="GJ35" s="64">
        <v>0</v>
      </c>
      <c r="GK35" s="64">
        <v>1</v>
      </c>
      <c r="GL35" s="64">
        <v>1</v>
      </c>
      <c r="GM35" s="64">
        <v>0</v>
      </c>
      <c r="GN35" s="64">
        <v>0</v>
      </c>
      <c r="GO35" s="64">
        <v>0</v>
      </c>
      <c r="GP35" s="64">
        <v>0</v>
      </c>
      <c r="GQ35" s="64">
        <v>0</v>
      </c>
      <c r="GR35" s="64">
        <v>0</v>
      </c>
      <c r="GS35" s="64">
        <v>0</v>
      </c>
      <c r="GT35" s="64">
        <v>0</v>
      </c>
      <c r="GU35" s="64">
        <v>0</v>
      </c>
      <c r="GV35" s="64">
        <v>0</v>
      </c>
      <c r="GW35" s="64">
        <v>0</v>
      </c>
      <c r="GX35" s="64">
        <v>0</v>
      </c>
      <c r="GY35" s="64">
        <v>0</v>
      </c>
      <c r="GZ35" s="64">
        <v>0</v>
      </c>
      <c r="HA35" s="64">
        <v>0</v>
      </c>
      <c r="HB35" s="64">
        <v>0</v>
      </c>
      <c r="HC35" s="64">
        <v>0</v>
      </c>
      <c r="HD35" s="64">
        <v>0</v>
      </c>
      <c r="HE35" s="64">
        <v>0</v>
      </c>
      <c r="HF35" s="64">
        <v>66</v>
      </c>
      <c r="HG35" s="64">
        <v>0</v>
      </c>
      <c r="HH35" s="64">
        <v>0</v>
      </c>
      <c r="HI35" s="64">
        <v>0</v>
      </c>
      <c r="HJ35" s="64">
        <v>0</v>
      </c>
      <c r="HK35" s="64">
        <v>0</v>
      </c>
      <c r="HL35" s="64">
        <v>15</v>
      </c>
      <c r="HM35" s="64">
        <v>51</v>
      </c>
      <c r="HN35" s="64">
        <v>0</v>
      </c>
      <c r="HO35" s="64">
        <v>0</v>
      </c>
      <c r="HP35" s="64">
        <v>0</v>
      </c>
      <c r="HQ35" s="64">
        <v>0</v>
      </c>
      <c r="HR35" s="64">
        <v>0</v>
      </c>
      <c r="HS35" s="64">
        <v>0</v>
      </c>
      <c r="HT35" s="64">
        <v>0</v>
      </c>
      <c r="HU35" s="64">
        <v>0</v>
      </c>
      <c r="HV35" s="64">
        <v>0</v>
      </c>
      <c r="HW35" s="64">
        <v>0</v>
      </c>
      <c r="HX35" s="64">
        <v>0</v>
      </c>
      <c r="HY35" s="64">
        <v>0</v>
      </c>
      <c r="HZ35" s="64">
        <v>0</v>
      </c>
      <c r="IA35" s="64">
        <v>0</v>
      </c>
      <c r="IB35" s="64">
        <v>0</v>
      </c>
      <c r="IC35" s="64">
        <v>0</v>
      </c>
      <c r="ID35" s="64">
        <v>0</v>
      </c>
      <c r="IE35" s="64">
        <v>0</v>
      </c>
      <c r="IF35" s="64">
        <v>0</v>
      </c>
      <c r="IG35" s="64">
        <v>0</v>
      </c>
      <c r="IH35" s="64">
        <v>733</v>
      </c>
      <c r="II35" s="64">
        <v>592</v>
      </c>
      <c r="IJ35" s="64">
        <v>0</v>
      </c>
      <c r="IK35" s="64">
        <v>9</v>
      </c>
      <c r="IL35" s="64">
        <v>10</v>
      </c>
      <c r="IM35" s="64">
        <v>22</v>
      </c>
      <c r="IN35" s="64">
        <v>15</v>
      </c>
      <c r="IO35" s="64">
        <v>85</v>
      </c>
    </row>
    <row r="36" spans="1:249">
      <c r="A36" s="48" t="s">
        <v>393</v>
      </c>
      <c r="B36" s="48"/>
      <c r="C36" s="48"/>
      <c r="D36" s="48"/>
      <c r="E36" s="49"/>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row>
    <row r="37" spans="1:249">
      <c r="A37" s="61" t="s">
        <v>394</v>
      </c>
      <c r="B37" s="54" t="s">
        <v>349</v>
      </c>
      <c r="C37" s="54" t="s">
        <v>350</v>
      </c>
      <c r="D37" s="54">
        <v>1110214</v>
      </c>
      <c r="E37" s="55" t="s">
        <v>301</v>
      </c>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c r="FN37" s="57"/>
      <c r="FO37" s="57"/>
      <c r="FP37" s="57"/>
      <c r="FQ37" s="57"/>
      <c r="FR37" s="57"/>
      <c r="FS37" s="57"/>
      <c r="FT37" s="57"/>
      <c r="FU37" s="57"/>
      <c r="FV37" s="57"/>
      <c r="FW37" s="57"/>
      <c r="FX37" s="57"/>
      <c r="FY37" s="57"/>
      <c r="FZ37" s="57"/>
      <c r="GA37" s="57"/>
      <c r="GB37" s="57"/>
      <c r="GC37" s="57"/>
      <c r="GD37" s="57"/>
      <c r="GE37" s="57"/>
      <c r="GF37" s="57"/>
      <c r="GG37" s="57"/>
      <c r="GH37" s="57"/>
      <c r="GI37" s="57"/>
      <c r="GJ37" s="57"/>
      <c r="GK37" s="57"/>
      <c r="GL37" s="57"/>
      <c r="GM37" s="57"/>
      <c r="GN37" s="57"/>
      <c r="GO37" s="57"/>
      <c r="GP37" s="57"/>
      <c r="GQ37" s="57"/>
      <c r="GR37" s="57"/>
      <c r="GS37" s="57"/>
      <c r="GT37" s="57"/>
      <c r="GU37" s="57"/>
      <c r="GV37" s="57"/>
      <c r="GW37" s="57"/>
      <c r="GX37" s="57"/>
      <c r="GY37" s="57"/>
      <c r="GZ37" s="57"/>
      <c r="HA37" s="57"/>
      <c r="HB37" s="57"/>
      <c r="HC37" s="57"/>
      <c r="HD37" s="57"/>
      <c r="HE37" s="57"/>
      <c r="HF37" s="57"/>
      <c r="HG37" s="57"/>
      <c r="HH37" s="57"/>
      <c r="HI37" s="57"/>
      <c r="HJ37" s="57"/>
      <c r="HK37" s="57"/>
      <c r="HL37" s="57"/>
      <c r="HM37" s="57"/>
      <c r="HN37" s="57"/>
      <c r="HO37" s="57"/>
      <c r="HP37" s="57"/>
      <c r="HQ37" s="57"/>
      <c r="HR37" s="57"/>
      <c r="HS37" s="57"/>
      <c r="HT37" s="57"/>
      <c r="HU37" s="57"/>
      <c r="HV37" s="57"/>
      <c r="HW37" s="57"/>
      <c r="HX37" s="57"/>
      <c r="HY37" s="57"/>
      <c r="HZ37" s="57"/>
      <c r="IA37" s="57"/>
      <c r="IB37" s="57"/>
      <c r="IC37" s="57"/>
      <c r="ID37" s="57"/>
      <c r="IE37" s="57"/>
      <c r="IF37" s="57"/>
      <c r="IG37" s="57"/>
      <c r="IH37" s="57"/>
      <c r="II37" s="57"/>
      <c r="IJ37" s="57"/>
      <c r="IK37" s="57"/>
      <c r="IL37" s="57"/>
      <c r="IM37" s="57"/>
      <c r="IN37" s="57"/>
      <c r="IO37" s="57"/>
    </row>
    <row r="38" spans="1:249">
      <c r="A38" s="48" t="s">
        <v>395</v>
      </c>
      <c r="B38" s="48"/>
      <c r="C38" s="48"/>
      <c r="D38" s="48"/>
      <c r="E38" s="49"/>
      <c r="F38" s="51">
        <v>9606</v>
      </c>
      <c r="G38" s="51">
        <v>9266</v>
      </c>
      <c r="H38" s="51">
        <v>38</v>
      </c>
      <c r="I38" s="51">
        <v>89</v>
      </c>
      <c r="J38" s="51">
        <v>213</v>
      </c>
      <c r="K38" s="51">
        <v>2911</v>
      </c>
      <c r="L38" s="51">
        <v>1854</v>
      </c>
      <c r="M38" s="51">
        <v>4</v>
      </c>
      <c r="N38" s="51">
        <v>10</v>
      </c>
      <c r="O38" s="51">
        <v>14</v>
      </c>
      <c r="P38" s="51">
        <v>29</v>
      </c>
      <c r="Q38" s="51">
        <v>174</v>
      </c>
      <c r="R38" s="51">
        <v>826</v>
      </c>
      <c r="S38" s="51">
        <v>12517</v>
      </c>
      <c r="T38" s="51">
        <v>11120</v>
      </c>
      <c r="U38" s="51">
        <v>4</v>
      </c>
      <c r="V38" s="51">
        <v>48</v>
      </c>
      <c r="W38" s="51">
        <v>103</v>
      </c>
      <c r="X38" s="51">
        <v>242</v>
      </c>
      <c r="Y38" s="51">
        <v>174</v>
      </c>
      <c r="Z38" s="51">
        <v>826</v>
      </c>
      <c r="AA38" s="51">
        <v>348</v>
      </c>
      <c r="AB38" s="51">
        <v>347</v>
      </c>
      <c r="AC38" s="51">
        <v>1</v>
      </c>
      <c r="AD38" s="51">
        <v>11138</v>
      </c>
      <c r="AE38" s="51">
        <v>9400</v>
      </c>
      <c r="AF38" s="51">
        <v>9086</v>
      </c>
      <c r="AG38" s="51">
        <v>31</v>
      </c>
      <c r="AH38" s="51">
        <v>81</v>
      </c>
      <c r="AI38" s="51">
        <v>202</v>
      </c>
      <c r="AJ38" s="51">
        <v>1738</v>
      </c>
      <c r="AK38" s="51">
        <v>1242</v>
      </c>
      <c r="AL38" s="51">
        <v>0</v>
      </c>
      <c r="AM38" s="51">
        <v>3</v>
      </c>
      <c r="AN38" s="51">
        <v>9</v>
      </c>
      <c r="AO38" s="51">
        <v>19</v>
      </c>
      <c r="AP38" s="51">
        <v>37</v>
      </c>
      <c r="AQ38" s="51">
        <v>428</v>
      </c>
      <c r="AR38" s="51">
        <v>1755</v>
      </c>
      <c r="AS38" s="51">
        <v>1132</v>
      </c>
      <c r="AT38" s="51">
        <v>941</v>
      </c>
      <c r="AU38" s="51">
        <v>31</v>
      </c>
      <c r="AV38" s="51">
        <v>71</v>
      </c>
      <c r="AW38" s="51">
        <v>89</v>
      </c>
      <c r="AX38" s="51">
        <v>623</v>
      </c>
      <c r="AY38" s="51">
        <v>441</v>
      </c>
      <c r="AZ38" s="51">
        <v>0</v>
      </c>
      <c r="BA38" s="51">
        <v>3</v>
      </c>
      <c r="BB38" s="51">
        <v>9</v>
      </c>
      <c r="BC38" s="51">
        <v>15</v>
      </c>
      <c r="BD38" s="51">
        <v>7</v>
      </c>
      <c r="BE38" s="51">
        <v>148</v>
      </c>
      <c r="BF38" s="51">
        <v>9053</v>
      </c>
      <c r="BG38" s="51">
        <v>8022</v>
      </c>
      <c r="BH38" s="51">
        <v>7913</v>
      </c>
      <c r="BI38" s="51">
        <v>0</v>
      </c>
      <c r="BJ38" s="51">
        <v>4</v>
      </c>
      <c r="BK38" s="51">
        <v>105</v>
      </c>
      <c r="BL38" s="51">
        <v>1031</v>
      </c>
      <c r="BM38" s="51">
        <v>745</v>
      </c>
      <c r="BN38" s="51">
        <v>0</v>
      </c>
      <c r="BO38" s="51">
        <v>0</v>
      </c>
      <c r="BP38" s="51">
        <v>0</v>
      </c>
      <c r="BQ38" s="51">
        <v>4</v>
      </c>
      <c r="BR38" s="51">
        <v>30</v>
      </c>
      <c r="BS38" s="51">
        <v>252</v>
      </c>
      <c r="BT38" s="51">
        <v>0</v>
      </c>
      <c r="BU38" s="51">
        <v>0</v>
      </c>
      <c r="BV38" s="51">
        <v>0</v>
      </c>
      <c r="BW38" s="51">
        <v>0</v>
      </c>
      <c r="BX38" s="51">
        <v>0</v>
      </c>
      <c r="BY38" s="51">
        <v>0</v>
      </c>
      <c r="BZ38" s="51">
        <v>0</v>
      </c>
      <c r="CA38" s="51">
        <v>0</v>
      </c>
      <c r="CB38" s="51">
        <v>0</v>
      </c>
      <c r="CC38" s="51">
        <v>0</v>
      </c>
      <c r="CD38" s="51">
        <v>0</v>
      </c>
      <c r="CE38" s="51">
        <v>0</v>
      </c>
      <c r="CF38" s="51">
        <v>0</v>
      </c>
      <c r="CG38" s="51">
        <v>0</v>
      </c>
      <c r="CH38" s="51">
        <v>241</v>
      </c>
      <c r="CI38" s="51">
        <v>232</v>
      </c>
      <c r="CJ38" s="51">
        <v>232</v>
      </c>
      <c r="CK38" s="51">
        <v>0</v>
      </c>
      <c r="CL38" s="51">
        <v>0</v>
      </c>
      <c r="CM38" s="51">
        <v>0</v>
      </c>
      <c r="CN38" s="51">
        <v>9</v>
      </c>
      <c r="CO38" s="51">
        <v>8</v>
      </c>
      <c r="CP38" s="51">
        <v>0</v>
      </c>
      <c r="CQ38" s="51">
        <v>0</v>
      </c>
      <c r="CR38" s="51">
        <v>0</v>
      </c>
      <c r="CS38" s="51">
        <v>0</v>
      </c>
      <c r="CT38" s="51">
        <v>1</v>
      </c>
      <c r="CU38" s="51">
        <v>0</v>
      </c>
      <c r="CV38" s="51">
        <v>0</v>
      </c>
      <c r="CW38" s="51">
        <v>0</v>
      </c>
      <c r="CX38" s="51">
        <v>0</v>
      </c>
      <c r="CY38" s="51">
        <v>0</v>
      </c>
      <c r="CZ38" s="51">
        <v>0</v>
      </c>
      <c r="DA38" s="51">
        <v>0</v>
      </c>
      <c r="DB38" s="51">
        <v>0</v>
      </c>
      <c r="DC38" s="51">
        <v>0</v>
      </c>
      <c r="DD38" s="51">
        <v>0</v>
      </c>
      <c r="DE38" s="51">
        <v>0</v>
      </c>
      <c r="DF38" s="51">
        <v>0</v>
      </c>
      <c r="DG38" s="51">
        <v>0</v>
      </c>
      <c r="DH38" s="51">
        <v>0</v>
      </c>
      <c r="DI38" s="51">
        <v>0</v>
      </c>
      <c r="DJ38" s="51">
        <v>10065</v>
      </c>
      <c r="DK38" s="51">
        <v>8964</v>
      </c>
      <c r="DL38" s="51">
        <v>8755</v>
      </c>
      <c r="DM38" s="51">
        <v>5</v>
      </c>
      <c r="DN38" s="51">
        <v>40</v>
      </c>
      <c r="DO38" s="51">
        <v>164</v>
      </c>
      <c r="DP38" s="51">
        <v>1101</v>
      </c>
      <c r="DQ38" s="51">
        <v>771</v>
      </c>
      <c r="DR38" s="51">
        <v>0</v>
      </c>
      <c r="DS38" s="51">
        <v>0</v>
      </c>
      <c r="DT38" s="51">
        <v>3</v>
      </c>
      <c r="DU38" s="51">
        <v>4</v>
      </c>
      <c r="DV38" s="51">
        <v>13</v>
      </c>
      <c r="DW38" s="51">
        <v>310</v>
      </c>
      <c r="DX38" s="51">
        <v>3</v>
      </c>
      <c r="DY38" s="51">
        <v>2</v>
      </c>
      <c r="DZ38" s="51">
        <v>2</v>
      </c>
      <c r="EA38" s="51">
        <v>0</v>
      </c>
      <c r="EB38" s="51">
        <v>0</v>
      </c>
      <c r="EC38" s="51">
        <v>0</v>
      </c>
      <c r="ED38" s="51">
        <v>1</v>
      </c>
      <c r="EE38" s="51">
        <v>1</v>
      </c>
      <c r="EF38" s="51">
        <v>0</v>
      </c>
      <c r="EG38" s="51">
        <v>0</v>
      </c>
      <c r="EH38" s="51">
        <v>0</v>
      </c>
      <c r="EI38" s="51">
        <v>0</v>
      </c>
      <c r="EJ38" s="51">
        <v>0</v>
      </c>
      <c r="EK38" s="51">
        <v>0</v>
      </c>
      <c r="EL38" s="51">
        <v>0</v>
      </c>
      <c r="EM38" s="51">
        <v>0</v>
      </c>
      <c r="EN38" s="51">
        <v>0</v>
      </c>
      <c r="EO38" s="51">
        <v>0</v>
      </c>
      <c r="EP38" s="51">
        <v>0</v>
      </c>
      <c r="EQ38" s="51">
        <v>0</v>
      </c>
      <c r="ER38" s="51">
        <v>0</v>
      </c>
      <c r="ES38" s="51">
        <v>0</v>
      </c>
      <c r="ET38" s="51">
        <v>0</v>
      </c>
      <c r="EU38" s="51">
        <v>0</v>
      </c>
      <c r="EV38" s="51">
        <v>0</v>
      </c>
      <c r="EW38" s="51">
        <v>0</v>
      </c>
      <c r="EX38" s="51">
        <v>0</v>
      </c>
      <c r="EY38" s="51">
        <v>0</v>
      </c>
      <c r="EZ38" s="51">
        <v>0</v>
      </c>
      <c r="FA38" s="51">
        <v>0</v>
      </c>
      <c r="FB38" s="51">
        <v>0</v>
      </c>
      <c r="FC38" s="51">
        <v>0</v>
      </c>
      <c r="FD38" s="51">
        <v>0</v>
      </c>
      <c r="FE38" s="51">
        <v>0</v>
      </c>
      <c r="FF38" s="51">
        <v>0</v>
      </c>
      <c r="FG38" s="51">
        <v>0</v>
      </c>
      <c r="FH38" s="51">
        <v>0</v>
      </c>
      <c r="FI38" s="51">
        <v>0</v>
      </c>
      <c r="FJ38" s="51">
        <v>203</v>
      </c>
      <c r="FK38" s="51">
        <v>88</v>
      </c>
      <c r="FL38" s="51">
        <v>1</v>
      </c>
      <c r="FM38" s="51">
        <v>25</v>
      </c>
      <c r="FN38" s="51">
        <v>50</v>
      </c>
      <c r="FO38" s="51">
        <v>38</v>
      </c>
      <c r="FP38" s="51">
        <v>0</v>
      </c>
      <c r="FQ38" s="51">
        <v>1</v>
      </c>
      <c r="FR38" s="51">
        <v>1</v>
      </c>
      <c r="FS38" s="51">
        <v>1</v>
      </c>
      <c r="FT38" s="51">
        <v>0</v>
      </c>
      <c r="FU38" s="51">
        <v>0</v>
      </c>
      <c r="FV38" s="51">
        <v>0</v>
      </c>
      <c r="FW38" s="51">
        <v>0</v>
      </c>
      <c r="FX38" s="51">
        <v>0</v>
      </c>
      <c r="FY38" s="51">
        <v>0</v>
      </c>
      <c r="FZ38" s="51">
        <v>0</v>
      </c>
      <c r="GA38" s="51">
        <v>0</v>
      </c>
      <c r="GB38" s="51">
        <v>0</v>
      </c>
      <c r="GC38" s="51">
        <v>0</v>
      </c>
      <c r="GD38" s="51">
        <v>0</v>
      </c>
      <c r="GE38" s="51">
        <v>0</v>
      </c>
      <c r="GF38" s="51">
        <v>0</v>
      </c>
      <c r="GG38" s="51">
        <v>0</v>
      </c>
      <c r="GH38" s="51">
        <v>89</v>
      </c>
      <c r="GI38" s="51">
        <v>89</v>
      </c>
      <c r="GJ38" s="51">
        <v>0</v>
      </c>
      <c r="GK38" s="51">
        <v>0</v>
      </c>
      <c r="GL38" s="51">
        <v>0</v>
      </c>
      <c r="GM38" s="51">
        <v>0</v>
      </c>
      <c r="GN38" s="51">
        <v>0</v>
      </c>
      <c r="GO38" s="51">
        <v>0</v>
      </c>
      <c r="GP38" s="51">
        <v>1101</v>
      </c>
      <c r="GQ38" s="51">
        <v>936</v>
      </c>
      <c r="GR38" s="51">
        <v>3</v>
      </c>
      <c r="GS38" s="51">
        <v>29</v>
      </c>
      <c r="GT38" s="51">
        <v>50</v>
      </c>
      <c r="GU38" s="51">
        <v>53</v>
      </c>
      <c r="GV38" s="51">
        <v>2</v>
      </c>
      <c r="GW38" s="51">
        <v>28</v>
      </c>
      <c r="GX38" s="51">
        <v>467</v>
      </c>
      <c r="GY38" s="51">
        <v>339</v>
      </c>
      <c r="GZ38" s="51">
        <v>0</v>
      </c>
      <c r="HA38" s="51">
        <v>0</v>
      </c>
      <c r="HB38" s="51">
        <v>0</v>
      </c>
      <c r="HC38" s="51">
        <v>92</v>
      </c>
      <c r="HD38" s="51">
        <v>27</v>
      </c>
      <c r="HE38" s="51">
        <v>9</v>
      </c>
      <c r="HF38" s="51">
        <v>555</v>
      </c>
      <c r="HG38" s="51">
        <v>10</v>
      </c>
      <c r="HH38" s="51">
        <v>0</v>
      </c>
      <c r="HI38" s="51">
        <v>0</v>
      </c>
      <c r="HJ38" s="51">
        <v>0</v>
      </c>
      <c r="HK38" s="51">
        <v>0</v>
      </c>
      <c r="HL38" s="51">
        <v>122</v>
      </c>
      <c r="HM38" s="51">
        <v>423</v>
      </c>
      <c r="HN38" s="51">
        <v>220</v>
      </c>
      <c r="HO38" s="51">
        <v>206</v>
      </c>
      <c r="HP38" s="51">
        <v>3</v>
      </c>
      <c r="HQ38" s="51">
        <v>7</v>
      </c>
      <c r="HR38" s="51">
        <v>1</v>
      </c>
      <c r="HS38" s="51">
        <v>2</v>
      </c>
      <c r="HT38" s="51">
        <v>1</v>
      </c>
      <c r="HU38" s="51">
        <v>0</v>
      </c>
      <c r="HV38" s="51">
        <v>107</v>
      </c>
      <c r="HW38" s="51">
        <v>55</v>
      </c>
      <c r="HX38" s="51">
        <v>55</v>
      </c>
      <c r="HY38" s="51">
        <v>0</v>
      </c>
      <c r="HZ38" s="51">
        <v>52</v>
      </c>
      <c r="IA38" s="51">
        <v>8</v>
      </c>
      <c r="IB38" s="51">
        <v>0</v>
      </c>
      <c r="IC38" s="51">
        <v>0</v>
      </c>
      <c r="ID38" s="51">
        <v>1</v>
      </c>
      <c r="IE38" s="51">
        <v>1</v>
      </c>
      <c r="IF38" s="51">
        <v>0</v>
      </c>
      <c r="IG38" s="51">
        <v>42</v>
      </c>
      <c r="IH38" s="51">
        <v>12314</v>
      </c>
      <c r="II38" s="51">
        <v>10965</v>
      </c>
      <c r="IJ38" s="51">
        <v>3</v>
      </c>
      <c r="IK38" s="51">
        <v>46</v>
      </c>
      <c r="IL38" s="51">
        <v>103</v>
      </c>
      <c r="IM38" s="51">
        <v>241</v>
      </c>
      <c r="IN38" s="51">
        <v>161</v>
      </c>
      <c r="IO38" s="51">
        <v>795</v>
      </c>
    </row>
    <row r="39" spans="1:249">
      <c r="A39" s="61" t="s">
        <v>396</v>
      </c>
      <c r="B39" s="61" t="s">
        <v>351</v>
      </c>
      <c r="C39" s="61" t="s">
        <v>352</v>
      </c>
      <c r="D39" s="61">
        <v>1110206</v>
      </c>
      <c r="E39" s="55" t="s">
        <v>301</v>
      </c>
      <c r="F39" s="57">
        <v>6972</v>
      </c>
      <c r="G39" s="57">
        <v>6786</v>
      </c>
      <c r="H39" s="57">
        <v>37</v>
      </c>
      <c r="I39" s="57">
        <v>63</v>
      </c>
      <c r="J39" s="57">
        <v>86</v>
      </c>
      <c r="K39" s="57">
        <v>2570</v>
      </c>
      <c r="L39" s="57">
        <v>1508</v>
      </c>
      <c r="M39" s="57">
        <v>14</v>
      </c>
      <c r="N39" s="57">
        <v>6</v>
      </c>
      <c r="O39" s="57">
        <v>7</v>
      </c>
      <c r="P39" s="57">
        <v>15</v>
      </c>
      <c r="Q39" s="57">
        <v>194</v>
      </c>
      <c r="R39" s="57">
        <v>825</v>
      </c>
      <c r="S39" s="57">
        <v>9542</v>
      </c>
      <c r="T39" s="57">
        <v>8294</v>
      </c>
      <c r="U39" s="57">
        <v>14</v>
      </c>
      <c r="V39" s="57">
        <v>43</v>
      </c>
      <c r="W39" s="57">
        <v>70</v>
      </c>
      <c r="X39" s="57">
        <v>101</v>
      </c>
      <c r="Y39" s="57">
        <v>194</v>
      </c>
      <c r="Z39" s="57">
        <v>825</v>
      </c>
      <c r="AA39" s="57">
        <v>339</v>
      </c>
      <c r="AB39" s="57">
        <v>339</v>
      </c>
      <c r="AC39" s="57">
        <v>0</v>
      </c>
      <c r="AD39" s="57">
        <v>7965</v>
      </c>
      <c r="AE39" s="57">
        <v>6684</v>
      </c>
      <c r="AF39" s="57">
        <v>6526</v>
      </c>
      <c r="AG39" s="57">
        <v>31</v>
      </c>
      <c r="AH39" s="57">
        <v>50</v>
      </c>
      <c r="AI39" s="57">
        <v>77</v>
      </c>
      <c r="AJ39" s="57">
        <v>1281</v>
      </c>
      <c r="AK39" s="57">
        <v>819</v>
      </c>
      <c r="AL39" s="57">
        <v>0</v>
      </c>
      <c r="AM39" s="57">
        <v>4</v>
      </c>
      <c r="AN39" s="57">
        <v>2</v>
      </c>
      <c r="AO39" s="57">
        <v>6</v>
      </c>
      <c r="AP39" s="57">
        <v>45</v>
      </c>
      <c r="AQ39" s="57">
        <v>404</v>
      </c>
      <c r="AR39" s="57">
        <v>7621</v>
      </c>
      <c r="AS39" s="57">
        <v>6410</v>
      </c>
      <c r="AT39" s="57">
        <v>6253</v>
      </c>
      <c r="AU39" s="57">
        <v>30</v>
      </c>
      <c r="AV39" s="57">
        <v>50</v>
      </c>
      <c r="AW39" s="57">
        <v>77</v>
      </c>
      <c r="AX39" s="57">
        <v>1211</v>
      </c>
      <c r="AY39" s="57">
        <v>761</v>
      </c>
      <c r="AZ39" s="57">
        <v>0</v>
      </c>
      <c r="BA39" s="57">
        <v>4</v>
      </c>
      <c r="BB39" s="57">
        <v>2</v>
      </c>
      <c r="BC39" s="57">
        <v>6</v>
      </c>
      <c r="BD39" s="57">
        <v>45</v>
      </c>
      <c r="BE39" s="57">
        <v>392</v>
      </c>
      <c r="BF39" s="57">
        <v>0</v>
      </c>
      <c r="BG39" s="57">
        <v>0</v>
      </c>
      <c r="BH39" s="57">
        <v>0</v>
      </c>
      <c r="BI39" s="57">
        <v>0</v>
      </c>
      <c r="BJ39" s="57">
        <v>0</v>
      </c>
      <c r="BK39" s="57">
        <v>0</v>
      </c>
      <c r="BL39" s="57">
        <v>0</v>
      </c>
      <c r="BM39" s="57">
        <v>0</v>
      </c>
      <c r="BN39" s="57">
        <v>0</v>
      </c>
      <c r="BO39" s="57">
        <v>0</v>
      </c>
      <c r="BP39" s="57">
        <v>0</v>
      </c>
      <c r="BQ39" s="57">
        <v>0</v>
      </c>
      <c r="BR39" s="57">
        <v>0</v>
      </c>
      <c r="BS39" s="57">
        <v>0</v>
      </c>
      <c r="BT39" s="57">
        <v>0</v>
      </c>
      <c r="BU39" s="57">
        <v>0</v>
      </c>
      <c r="BV39" s="57">
        <v>0</v>
      </c>
      <c r="BW39" s="57">
        <v>0</v>
      </c>
      <c r="BX39" s="57">
        <v>0</v>
      </c>
      <c r="BY39" s="57">
        <v>0</v>
      </c>
      <c r="BZ39" s="57">
        <v>0</v>
      </c>
      <c r="CA39" s="57">
        <v>0</v>
      </c>
      <c r="CB39" s="57">
        <v>0</v>
      </c>
      <c r="CC39" s="57">
        <v>0</v>
      </c>
      <c r="CD39" s="57">
        <v>0</v>
      </c>
      <c r="CE39" s="57">
        <v>0</v>
      </c>
      <c r="CF39" s="57">
        <v>0</v>
      </c>
      <c r="CG39" s="57">
        <v>0</v>
      </c>
      <c r="CH39" s="57">
        <v>759</v>
      </c>
      <c r="CI39" s="57">
        <v>709</v>
      </c>
      <c r="CJ39" s="57">
        <v>709</v>
      </c>
      <c r="CK39" s="57">
        <v>0</v>
      </c>
      <c r="CL39" s="57">
        <v>0</v>
      </c>
      <c r="CM39" s="57">
        <v>0</v>
      </c>
      <c r="CN39" s="57">
        <v>50</v>
      </c>
      <c r="CO39" s="57">
        <v>39</v>
      </c>
      <c r="CP39" s="57">
        <v>0</v>
      </c>
      <c r="CQ39" s="57">
        <v>0</v>
      </c>
      <c r="CR39" s="57">
        <v>0</v>
      </c>
      <c r="CS39" s="57">
        <v>0</v>
      </c>
      <c r="CT39" s="57">
        <v>0</v>
      </c>
      <c r="CU39" s="57">
        <v>11</v>
      </c>
      <c r="CV39" s="57">
        <v>0</v>
      </c>
      <c r="CW39" s="57">
        <v>0</v>
      </c>
      <c r="CX39" s="57">
        <v>0</v>
      </c>
      <c r="CY39" s="57">
        <v>0</v>
      </c>
      <c r="CZ39" s="57">
        <v>0</v>
      </c>
      <c r="DA39" s="57">
        <v>0</v>
      </c>
      <c r="DB39" s="57">
        <v>0</v>
      </c>
      <c r="DC39" s="57">
        <v>0</v>
      </c>
      <c r="DD39" s="57">
        <v>0</v>
      </c>
      <c r="DE39" s="57">
        <v>0</v>
      </c>
      <c r="DF39" s="57">
        <v>0</v>
      </c>
      <c r="DG39" s="57">
        <v>0</v>
      </c>
      <c r="DH39" s="57">
        <v>0</v>
      </c>
      <c r="DI39" s="57">
        <v>0</v>
      </c>
      <c r="DJ39" s="57">
        <v>6010</v>
      </c>
      <c r="DK39" s="57">
        <v>5381</v>
      </c>
      <c r="DL39" s="57">
        <v>5372</v>
      </c>
      <c r="DM39" s="57">
        <v>1</v>
      </c>
      <c r="DN39" s="57">
        <v>0</v>
      </c>
      <c r="DO39" s="57">
        <v>8</v>
      </c>
      <c r="DP39" s="57">
        <v>629</v>
      </c>
      <c r="DQ39" s="57">
        <v>405</v>
      </c>
      <c r="DR39" s="57">
        <v>0</v>
      </c>
      <c r="DS39" s="57">
        <v>0</v>
      </c>
      <c r="DT39" s="57">
        <v>0</v>
      </c>
      <c r="DU39" s="57">
        <v>0</v>
      </c>
      <c r="DV39" s="57">
        <v>9</v>
      </c>
      <c r="DW39" s="57">
        <v>214</v>
      </c>
      <c r="DX39" s="57">
        <v>0</v>
      </c>
      <c r="DY39" s="57">
        <v>0</v>
      </c>
      <c r="DZ39" s="57">
        <v>0</v>
      </c>
      <c r="EA39" s="57">
        <v>0</v>
      </c>
      <c r="EB39" s="57">
        <v>0</v>
      </c>
      <c r="EC39" s="57">
        <v>0</v>
      </c>
      <c r="ED39" s="57">
        <v>0</v>
      </c>
      <c r="EE39" s="57">
        <v>0</v>
      </c>
      <c r="EF39" s="57">
        <v>0</v>
      </c>
      <c r="EG39" s="57">
        <v>0</v>
      </c>
      <c r="EH39" s="57">
        <v>0</v>
      </c>
      <c r="EI39" s="57">
        <v>0</v>
      </c>
      <c r="EJ39" s="57">
        <v>0</v>
      </c>
      <c r="EK39" s="57">
        <v>0</v>
      </c>
      <c r="EL39" s="57">
        <v>0</v>
      </c>
      <c r="EM39" s="57">
        <v>0</v>
      </c>
      <c r="EN39" s="57">
        <v>0</v>
      </c>
      <c r="EO39" s="57">
        <v>0</v>
      </c>
      <c r="EP39" s="57">
        <v>0</v>
      </c>
      <c r="EQ39" s="57">
        <v>0</v>
      </c>
      <c r="ER39" s="57">
        <v>0</v>
      </c>
      <c r="ES39" s="57">
        <v>0</v>
      </c>
      <c r="ET39" s="57">
        <v>0</v>
      </c>
      <c r="EU39" s="57">
        <v>0</v>
      </c>
      <c r="EV39" s="57">
        <v>0</v>
      </c>
      <c r="EW39" s="57">
        <v>0</v>
      </c>
      <c r="EX39" s="57">
        <v>0</v>
      </c>
      <c r="EY39" s="57">
        <v>0</v>
      </c>
      <c r="EZ39" s="57">
        <v>0</v>
      </c>
      <c r="FA39" s="57">
        <v>0</v>
      </c>
      <c r="FB39" s="57">
        <v>0</v>
      </c>
      <c r="FC39" s="57">
        <v>0</v>
      </c>
      <c r="FD39" s="57">
        <v>0</v>
      </c>
      <c r="FE39" s="57">
        <v>0</v>
      </c>
      <c r="FF39" s="57">
        <v>0</v>
      </c>
      <c r="FG39" s="57">
        <v>0</v>
      </c>
      <c r="FH39" s="57">
        <v>0</v>
      </c>
      <c r="FI39" s="57">
        <v>0</v>
      </c>
      <c r="FJ39" s="57">
        <v>150</v>
      </c>
      <c r="FK39" s="57">
        <v>78</v>
      </c>
      <c r="FL39" s="57">
        <v>6</v>
      </c>
      <c r="FM39" s="57">
        <v>25</v>
      </c>
      <c r="FN39" s="57">
        <v>28</v>
      </c>
      <c r="FO39" s="57">
        <v>8</v>
      </c>
      <c r="FP39" s="57">
        <v>0</v>
      </c>
      <c r="FQ39" s="57">
        <v>5</v>
      </c>
      <c r="FR39" s="57">
        <v>0</v>
      </c>
      <c r="FS39" s="57">
        <v>0</v>
      </c>
      <c r="FT39" s="57">
        <v>0</v>
      </c>
      <c r="FU39" s="57">
        <v>0</v>
      </c>
      <c r="FV39" s="57">
        <v>0</v>
      </c>
      <c r="FW39" s="57">
        <v>0</v>
      </c>
      <c r="FX39" s="57">
        <v>0</v>
      </c>
      <c r="FY39" s="57">
        <v>0</v>
      </c>
      <c r="FZ39" s="57">
        <v>0</v>
      </c>
      <c r="GA39" s="57">
        <v>0</v>
      </c>
      <c r="GB39" s="57">
        <v>0</v>
      </c>
      <c r="GC39" s="57">
        <v>0</v>
      </c>
      <c r="GD39" s="57">
        <v>0</v>
      </c>
      <c r="GE39" s="57">
        <v>0</v>
      </c>
      <c r="GF39" s="57">
        <v>0</v>
      </c>
      <c r="GG39" s="57">
        <v>0</v>
      </c>
      <c r="GH39" s="57">
        <v>7</v>
      </c>
      <c r="GI39" s="57">
        <v>7</v>
      </c>
      <c r="GJ39" s="57">
        <v>0</v>
      </c>
      <c r="GK39" s="57">
        <v>0</v>
      </c>
      <c r="GL39" s="57">
        <v>0</v>
      </c>
      <c r="GM39" s="57">
        <v>0</v>
      </c>
      <c r="GN39" s="57">
        <v>0</v>
      </c>
      <c r="GO39" s="57">
        <v>0</v>
      </c>
      <c r="GP39" s="57">
        <v>316</v>
      </c>
      <c r="GQ39" s="57">
        <v>218</v>
      </c>
      <c r="GR39" s="57">
        <v>9</v>
      </c>
      <c r="GS39" s="57">
        <v>11</v>
      </c>
      <c r="GT39" s="57">
        <v>14</v>
      </c>
      <c r="GU39" s="57">
        <v>44</v>
      </c>
      <c r="GV39" s="57">
        <v>7</v>
      </c>
      <c r="GW39" s="57">
        <v>13</v>
      </c>
      <c r="GX39" s="57">
        <v>101</v>
      </c>
      <c r="GY39" s="57">
        <v>75</v>
      </c>
      <c r="GZ39" s="57">
        <v>0</v>
      </c>
      <c r="HA39" s="57">
        <v>1</v>
      </c>
      <c r="HB39" s="57">
        <v>0</v>
      </c>
      <c r="HC39" s="57">
        <v>10</v>
      </c>
      <c r="HD39" s="57">
        <v>12</v>
      </c>
      <c r="HE39" s="57">
        <v>3</v>
      </c>
      <c r="HF39" s="57">
        <v>523</v>
      </c>
      <c r="HG39" s="57">
        <v>8</v>
      </c>
      <c r="HH39" s="57">
        <v>0</v>
      </c>
      <c r="HI39" s="57">
        <v>0</v>
      </c>
      <c r="HJ39" s="57">
        <v>0</v>
      </c>
      <c r="HK39" s="57">
        <v>1</v>
      </c>
      <c r="HL39" s="57">
        <v>136</v>
      </c>
      <c r="HM39" s="57">
        <v>378</v>
      </c>
      <c r="HN39" s="57">
        <v>268</v>
      </c>
      <c r="HO39" s="57">
        <v>258</v>
      </c>
      <c r="HP39" s="57">
        <v>0</v>
      </c>
      <c r="HQ39" s="57">
        <v>0</v>
      </c>
      <c r="HR39" s="57">
        <v>3</v>
      </c>
      <c r="HS39" s="57">
        <v>2</v>
      </c>
      <c r="HT39" s="57">
        <v>1</v>
      </c>
      <c r="HU39" s="57">
        <v>4</v>
      </c>
      <c r="HV39" s="57">
        <v>56</v>
      </c>
      <c r="HW39" s="57">
        <v>21</v>
      </c>
      <c r="HX39" s="57">
        <v>21</v>
      </c>
      <c r="HY39" s="57">
        <v>0</v>
      </c>
      <c r="HZ39" s="57">
        <v>35</v>
      </c>
      <c r="IA39" s="57">
        <v>22</v>
      </c>
      <c r="IB39" s="57">
        <v>0</v>
      </c>
      <c r="IC39" s="57">
        <v>0</v>
      </c>
      <c r="ID39" s="57">
        <v>1</v>
      </c>
      <c r="IE39" s="57">
        <v>0</v>
      </c>
      <c r="IF39" s="57">
        <v>0</v>
      </c>
      <c r="IG39" s="57">
        <v>12</v>
      </c>
      <c r="IH39" s="57">
        <v>8595</v>
      </c>
      <c r="II39" s="57">
        <v>7454</v>
      </c>
      <c r="IJ39" s="57">
        <v>11</v>
      </c>
      <c r="IK39" s="57">
        <v>42</v>
      </c>
      <c r="IL39" s="57">
        <v>65</v>
      </c>
      <c r="IM39" s="57">
        <v>95</v>
      </c>
      <c r="IN39" s="57">
        <v>184</v>
      </c>
      <c r="IO39" s="57">
        <v>743</v>
      </c>
    </row>
    <row r="40" spans="1:249">
      <c r="A40" s="48" t="s">
        <v>397</v>
      </c>
      <c r="B40" s="48" t="s">
        <v>353</v>
      </c>
      <c r="C40" s="48" t="s">
        <v>354</v>
      </c>
      <c r="D40" s="48">
        <v>1110202</v>
      </c>
      <c r="E40" s="49" t="s">
        <v>301</v>
      </c>
      <c r="F40" s="51">
        <v>556</v>
      </c>
      <c r="G40" s="51">
        <v>525</v>
      </c>
      <c r="H40" s="51">
        <v>1</v>
      </c>
      <c r="I40" s="51">
        <v>12</v>
      </c>
      <c r="J40" s="51">
        <v>18</v>
      </c>
      <c r="K40" s="51">
        <v>152</v>
      </c>
      <c r="L40" s="51">
        <v>144</v>
      </c>
      <c r="M40" s="51">
        <v>2</v>
      </c>
      <c r="N40" s="51">
        <v>1</v>
      </c>
      <c r="O40" s="51">
        <v>1</v>
      </c>
      <c r="P40" s="51">
        <v>4</v>
      </c>
      <c r="Q40" s="51">
        <v>0</v>
      </c>
      <c r="R40" s="51">
        <v>0</v>
      </c>
      <c r="S40" s="51">
        <v>708</v>
      </c>
      <c r="T40" s="51">
        <v>669</v>
      </c>
      <c r="U40" s="51">
        <v>2</v>
      </c>
      <c r="V40" s="51">
        <v>2</v>
      </c>
      <c r="W40" s="51">
        <v>13</v>
      </c>
      <c r="X40" s="51">
        <v>22</v>
      </c>
      <c r="Y40" s="51">
        <v>0</v>
      </c>
      <c r="Z40" s="51">
        <v>0</v>
      </c>
      <c r="AA40" s="51">
        <v>0</v>
      </c>
      <c r="AB40" s="51">
        <v>0</v>
      </c>
      <c r="AC40" s="51">
        <v>0</v>
      </c>
      <c r="AD40" s="51">
        <v>651</v>
      </c>
      <c r="AE40" s="51">
        <v>546</v>
      </c>
      <c r="AF40" s="51">
        <v>515</v>
      </c>
      <c r="AG40" s="51">
        <v>1</v>
      </c>
      <c r="AH40" s="51">
        <v>12</v>
      </c>
      <c r="AI40" s="51">
        <v>18</v>
      </c>
      <c r="AJ40" s="51">
        <v>105</v>
      </c>
      <c r="AK40" s="51">
        <v>103</v>
      </c>
      <c r="AL40" s="51">
        <v>0</v>
      </c>
      <c r="AM40" s="51">
        <v>1</v>
      </c>
      <c r="AN40" s="51">
        <v>0</v>
      </c>
      <c r="AO40" s="51">
        <v>1</v>
      </c>
      <c r="AP40" s="51">
        <v>0</v>
      </c>
      <c r="AQ40" s="51">
        <v>0</v>
      </c>
      <c r="AR40" s="51">
        <v>637</v>
      </c>
      <c r="AS40" s="51">
        <v>534</v>
      </c>
      <c r="AT40" s="51">
        <v>503</v>
      </c>
      <c r="AU40" s="51">
        <v>1</v>
      </c>
      <c r="AV40" s="51">
        <v>12</v>
      </c>
      <c r="AW40" s="51">
        <v>18</v>
      </c>
      <c r="AX40" s="51">
        <v>103</v>
      </c>
      <c r="AY40" s="51">
        <v>101</v>
      </c>
      <c r="AZ40" s="51">
        <v>0</v>
      </c>
      <c r="BA40" s="51">
        <v>1</v>
      </c>
      <c r="BB40" s="51">
        <v>0</v>
      </c>
      <c r="BC40" s="51">
        <v>1</v>
      </c>
      <c r="BD40" s="51">
        <v>0</v>
      </c>
      <c r="BE40" s="51">
        <v>0</v>
      </c>
      <c r="BF40" s="51">
        <v>0</v>
      </c>
      <c r="BG40" s="51">
        <v>0</v>
      </c>
      <c r="BH40" s="51">
        <v>0</v>
      </c>
      <c r="BI40" s="51">
        <v>0</v>
      </c>
      <c r="BJ40" s="51">
        <v>0</v>
      </c>
      <c r="BK40" s="51">
        <v>0</v>
      </c>
      <c r="BL40" s="51">
        <v>0</v>
      </c>
      <c r="BM40" s="51">
        <v>0</v>
      </c>
      <c r="BN40" s="51">
        <v>0</v>
      </c>
      <c r="BO40" s="51">
        <v>0</v>
      </c>
      <c r="BP40" s="51">
        <v>0</v>
      </c>
      <c r="BQ40" s="51">
        <v>0</v>
      </c>
      <c r="BR40" s="51">
        <v>0</v>
      </c>
      <c r="BS40" s="51">
        <v>0</v>
      </c>
      <c r="BT40" s="51">
        <v>0</v>
      </c>
      <c r="BU40" s="51">
        <v>0</v>
      </c>
      <c r="BV40" s="51">
        <v>0</v>
      </c>
      <c r="BW40" s="51">
        <v>0</v>
      </c>
      <c r="BX40" s="51">
        <v>0</v>
      </c>
      <c r="BY40" s="51">
        <v>0</v>
      </c>
      <c r="BZ40" s="51">
        <v>0</v>
      </c>
      <c r="CA40" s="51">
        <v>0</v>
      </c>
      <c r="CB40" s="51">
        <v>0</v>
      </c>
      <c r="CC40" s="51">
        <v>0</v>
      </c>
      <c r="CD40" s="51">
        <v>0</v>
      </c>
      <c r="CE40" s="51">
        <v>0</v>
      </c>
      <c r="CF40" s="51">
        <v>0</v>
      </c>
      <c r="CG40" s="51">
        <v>0</v>
      </c>
      <c r="CH40" s="51">
        <v>0</v>
      </c>
      <c r="CI40" s="51">
        <v>0</v>
      </c>
      <c r="CJ40" s="51">
        <v>0</v>
      </c>
      <c r="CK40" s="51">
        <v>0</v>
      </c>
      <c r="CL40" s="51">
        <v>0</v>
      </c>
      <c r="CM40" s="51">
        <v>0</v>
      </c>
      <c r="CN40" s="51">
        <v>0</v>
      </c>
      <c r="CO40" s="51">
        <v>0</v>
      </c>
      <c r="CP40" s="51">
        <v>0</v>
      </c>
      <c r="CQ40" s="51">
        <v>0</v>
      </c>
      <c r="CR40" s="51">
        <v>0</v>
      </c>
      <c r="CS40" s="51">
        <v>0</v>
      </c>
      <c r="CT40" s="51">
        <v>0</v>
      </c>
      <c r="CU40" s="51">
        <v>0</v>
      </c>
      <c r="CV40" s="51">
        <v>0</v>
      </c>
      <c r="CW40" s="51">
        <v>0</v>
      </c>
      <c r="CX40" s="51">
        <v>0</v>
      </c>
      <c r="CY40" s="51">
        <v>0</v>
      </c>
      <c r="CZ40" s="51">
        <v>0</v>
      </c>
      <c r="DA40" s="51">
        <v>0</v>
      </c>
      <c r="DB40" s="51">
        <v>0</v>
      </c>
      <c r="DC40" s="51">
        <v>0</v>
      </c>
      <c r="DD40" s="51">
        <v>0</v>
      </c>
      <c r="DE40" s="51">
        <v>0</v>
      </c>
      <c r="DF40" s="51">
        <v>0</v>
      </c>
      <c r="DG40" s="51">
        <v>0</v>
      </c>
      <c r="DH40" s="51">
        <v>0</v>
      </c>
      <c r="DI40" s="51">
        <v>0</v>
      </c>
      <c r="DJ40" s="51">
        <v>400</v>
      </c>
      <c r="DK40" s="51">
        <v>364</v>
      </c>
      <c r="DL40" s="51">
        <v>345</v>
      </c>
      <c r="DM40" s="51">
        <v>0</v>
      </c>
      <c r="DN40" s="51">
        <v>8</v>
      </c>
      <c r="DO40" s="51">
        <v>11</v>
      </c>
      <c r="DP40" s="51">
        <v>36</v>
      </c>
      <c r="DQ40" s="51">
        <v>36</v>
      </c>
      <c r="DR40" s="51">
        <v>0</v>
      </c>
      <c r="DS40" s="51">
        <v>0</v>
      </c>
      <c r="DT40" s="51">
        <v>0</v>
      </c>
      <c r="DU40" s="51">
        <v>0</v>
      </c>
      <c r="DV40" s="51">
        <v>0</v>
      </c>
      <c r="DW40" s="51">
        <v>0</v>
      </c>
      <c r="DX40" s="51">
        <v>0</v>
      </c>
      <c r="DY40" s="51">
        <v>0</v>
      </c>
      <c r="DZ40" s="51">
        <v>0</v>
      </c>
      <c r="EA40" s="51">
        <v>0</v>
      </c>
      <c r="EB40" s="51">
        <v>0</v>
      </c>
      <c r="EC40" s="51">
        <v>0</v>
      </c>
      <c r="ED40" s="51">
        <v>0</v>
      </c>
      <c r="EE40" s="51">
        <v>0</v>
      </c>
      <c r="EF40" s="51">
        <v>0</v>
      </c>
      <c r="EG40" s="51">
        <v>0</v>
      </c>
      <c r="EH40" s="51">
        <v>0</v>
      </c>
      <c r="EI40" s="51">
        <v>0</v>
      </c>
      <c r="EJ40" s="51">
        <v>0</v>
      </c>
      <c r="EK40" s="51">
        <v>0</v>
      </c>
      <c r="EL40" s="51">
        <v>0</v>
      </c>
      <c r="EM40" s="51">
        <v>0</v>
      </c>
      <c r="EN40" s="51">
        <v>0</v>
      </c>
      <c r="EO40" s="51">
        <v>0</v>
      </c>
      <c r="EP40" s="51">
        <v>0</v>
      </c>
      <c r="EQ40" s="51">
        <v>0</v>
      </c>
      <c r="ER40" s="51">
        <v>0</v>
      </c>
      <c r="ES40" s="51">
        <v>0</v>
      </c>
      <c r="ET40" s="51">
        <v>0</v>
      </c>
      <c r="EU40" s="51">
        <v>0</v>
      </c>
      <c r="EV40" s="51">
        <v>0</v>
      </c>
      <c r="EW40" s="51">
        <v>0</v>
      </c>
      <c r="EX40" s="51">
        <v>0</v>
      </c>
      <c r="EY40" s="51">
        <v>0</v>
      </c>
      <c r="EZ40" s="51">
        <v>0</v>
      </c>
      <c r="FA40" s="51">
        <v>0</v>
      </c>
      <c r="FB40" s="51">
        <v>0</v>
      </c>
      <c r="FC40" s="51">
        <v>0</v>
      </c>
      <c r="FD40" s="51">
        <v>0</v>
      </c>
      <c r="FE40" s="51">
        <v>0</v>
      </c>
      <c r="FF40" s="51">
        <v>0</v>
      </c>
      <c r="FG40" s="51">
        <v>0</v>
      </c>
      <c r="FH40" s="51">
        <v>0</v>
      </c>
      <c r="FI40" s="51">
        <v>0</v>
      </c>
      <c r="FJ40" s="51">
        <v>39</v>
      </c>
      <c r="FK40" s="51">
        <v>39</v>
      </c>
      <c r="FL40" s="51">
        <v>0</v>
      </c>
      <c r="FM40" s="51">
        <v>0</v>
      </c>
      <c r="FN40" s="51">
        <v>0</v>
      </c>
      <c r="FO40" s="51">
        <v>0</v>
      </c>
      <c r="FP40" s="51">
        <v>0</v>
      </c>
      <c r="FQ40" s="51">
        <v>0</v>
      </c>
      <c r="FR40" s="51">
        <v>0</v>
      </c>
      <c r="FS40" s="51">
        <v>0</v>
      </c>
      <c r="FT40" s="51">
        <v>0</v>
      </c>
      <c r="FU40" s="51">
        <v>0</v>
      </c>
      <c r="FV40" s="51">
        <v>0</v>
      </c>
      <c r="FW40" s="51">
        <v>0</v>
      </c>
      <c r="FX40" s="51">
        <v>0</v>
      </c>
      <c r="FY40" s="51">
        <v>0</v>
      </c>
      <c r="FZ40" s="51">
        <v>0</v>
      </c>
      <c r="GA40" s="51">
        <v>0</v>
      </c>
      <c r="GB40" s="51">
        <v>0</v>
      </c>
      <c r="GC40" s="51">
        <v>0</v>
      </c>
      <c r="GD40" s="51">
        <v>0</v>
      </c>
      <c r="GE40" s="51">
        <v>0</v>
      </c>
      <c r="GF40" s="51">
        <v>0</v>
      </c>
      <c r="GG40" s="51">
        <v>0</v>
      </c>
      <c r="GH40" s="51">
        <v>0</v>
      </c>
      <c r="GI40" s="51">
        <v>0</v>
      </c>
      <c r="GJ40" s="51">
        <v>0</v>
      </c>
      <c r="GK40" s="51">
        <v>0</v>
      </c>
      <c r="GL40" s="51">
        <v>0</v>
      </c>
      <c r="GM40" s="51">
        <v>0</v>
      </c>
      <c r="GN40" s="51">
        <v>0</v>
      </c>
      <c r="GO40" s="51">
        <v>0</v>
      </c>
      <c r="GP40" s="51">
        <v>0</v>
      </c>
      <c r="GQ40" s="51">
        <v>0</v>
      </c>
      <c r="GR40" s="51">
        <v>0</v>
      </c>
      <c r="GS40" s="51">
        <v>0</v>
      </c>
      <c r="GT40" s="51">
        <v>0</v>
      </c>
      <c r="GU40" s="51">
        <v>0</v>
      </c>
      <c r="GV40" s="51">
        <v>0</v>
      </c>
      <c r="GW40" s="51">
        <v>0</v>
      </c>
      <c r="GX40" s="51">
        <v>0</v>
      </c>
      <c r="GY40" s="51">
        <v>0</v>
      </c>
      <c r="GZ40" s="51">
        <v>0</v>
      </c>
      <c r="HA40" s="51">
        <v>0</v>
      </c>
      <c r="HB40" s="51">
        <v>0</v>
      </c>
      <c r="HC40" s="51">
        <v>0</v>
      </c>
      <c r="HD40" s="51">
        <v>0</v>
      </c>
      <c r="HE40" s="51">
        <v>0</v>
      </c>
      <c r="HF40" s="51">
        <v>0</v>
      </c>
      <c r="HG40" s="51">
        <v>0</v>
      </c>
      <c r="HH40" s="51">
        <v>0</v>
      </c>
      <c r="HI40" s="51">
        <v>0</v>
      </c>
      <c r="HJ40" s="51">
        <v>0</v>
      </c>
      <c r="HK40" s="51">
        <v>0</v>
      </c>
      <c r="HL40" s="51">
        <v>0</v>
      </c>
      <c r="HM40" s="51">
        <v>0</v>
      </c>
      <c r="HN40" s="51">
        <v>22</v>
      </c>
      <c r="HO40" s="51">
        <v>22</v>
      </c>
      <c r="HP40" s="51">
        <v>0</v>
      </c>
      <c r="HQ40" s="51">
        <v>0</v>
      </c>
      <c r="HR40" s="51">
        <v>0</v>
      </c>
      <c r="HS40" s="51">
        <v>0</v>
      </c>
      <c r="HT40" s="51">
        <v>0</v>
      </c>
      <c r="HU40" s="51">
        <v>0</v>
      </c>
      <c r="HV40" s="51">
        <v>0</v>
      </c>
      <c r="HW40" s="51">
        <v>0</v>
      </c>
      <c r="HX40" s="51">
        <v>0</v>
      </c>
      <c r="HY40" s="51">
        <v>0</v>
      </c>
      <c r="HZ40" s="51">
        <v>0</v>
      </c>
      <c r="IA40" s="51">
        <v>0</v>
      </c>
      <c r="IB40" s="51">
        <v>0</v>
      </c>
      <c r="IC40" s="51">
        <v>0</v>
      </c>
      <c r="ID40" s="51">
        <v>0</v>
      </c>
      <c r="IE40" s="51">
        <v>0</v>
      </c>
      <c r="IF40" s="51">
        <v>0</v>
      </c>
      <c r="IG40" s="51">
        <v>0</v>
      </c>
      <c r="IH40" s="51">
        <v>654</v>
      </c>
      <c r="II40" s="51">
        <v>621</v>
      </c>
      <c r="IJ40" s="51">
        <v>0</v>
      </c>
      <c r="IK40" s="51">
        <v>2</v>
      </c>
      <c r="IL40" s="51">
        <v>12</v>
      </c>
      <c r="IM40" s="51">
        <v>19</v>
      </c>
      <c r="IN40" s="51">
        <v>0</v>
      </c>
      <c r="IO40" s="51">
        <v>0</v>
      </c>
    </row>
    <row r="41" spans="1:249">
      <c r="A41" s="61" t="s">
        <v>398</v>
      </c>
      <c r="B41" s="61" t="s">
        <v>355</v>
      </c>
      <c r="C41" s="61" t="s">
        <v>356</v>
      </c>
      <c r="D41" s="61">
        <v>1110212</v>
      </c>
      <c r="E41" s="55" t="s">
        <v>301</v>
      </c>
      <c r="F41" s="57">
        <v>7193</v>
      </c>
      <c r="G41" s="57">
        <v>6940</v>
      </c>
      <c r="H41" s="57">
        <v>27</v>
      </c>
      <c r="I41" s="57">
        <v>82</v>
      </c>
      <c r="J41" s="57">
        <v>144</v>
      </c>
      <c r="K41" s="57">
        <v>2889</v>
      </c>
      <c r="L41" s="57">
        <v>1920</v>
      </c>
      <c r="M41" s="57">
        <v>14</v>
      </c>
      <c r="N41" s="57">
        <v>7</v>
      </c>
      <c r="O41" s="57">
        <v>13</v>
      </c>
      <c r="P41" s="57">
        <v>18</v>
      </c>
      <c r="Q41" s="57">
        <v>116</v>
      </c>
      <c r="R41" s="57">
        <v>801</v>
      </c>
      <c r="S41" s="57">
        <v>10082</v>
      </c>
      <c r="T41" s="57">
        <v>8860</v>
      </c>
      <c r="U41" s="57">
        <v>14</v>
      </c>
      <c r="V41" s="57">
        <v>34</v>
      </c>
      <c r="W41" s="57">
        <v>95</v>
      </c>
      <c r="X41" s="57">
        <v>162</v>
      </c>
      <c r="Y41" s="57">
        <v>116</v>
      </c>
      <c r="Z41" s="57">
        <v>801</v>
      </c>
      <c r="AA41" s="57">
        <v>285</v>
      </c>
      <c r="AB41" s="57">
        <v>285</v>
      </c>
      <c r="AC41" s="57">
        <v>0</v>
      </c>
      <c r="AD41" s="57">
        <v>8665</v>
      </c>
      <c r="AE41" s="57">
        <v>6919</v>
      </c>
      <c r="AF41" s="57">
        <v>6669</v>
      </c>
      <c r="AG41" s="57">
        <v>26</v>
      </c>
      <c r="AH41" s="57">
        <v>82</v>
      </c>
      <c r="AI41" s="57">
        <v>142</v>
      </c>
      <c r="AJ41" s="57">
        <v>1746</v>
      </c>
      <c r="AK41" s="57">
        <v>1278</v>
      </c>
      <c r="AL41" s="57">
        <v>3</v>
      </c>
      <c r="AM41" s="57">
        <v>3</v>
      </c>
      <c r="AN41" s="57">
        <v>5</v>
      </c>
      <c r="AO41" s="57">
        <v>8</v>
      </c>
      <c r="AP41" s="57">
        <v>25</v>
      </c>
      <c r="AQ41" s="57">
        <v>424</v>
      </c>
      <c r="AR41" s="57">
        <v>2465</v>
      </c>
      <c r="AS41" s="57">
        <v>1609</v>
      </c>
      <c r="AT41" s="57">
        <v>1393</v>
      </c>
      <c r="AU41" s="57">
        <v>26</v>
      </c>
      <c r="AV41" s="57">
        <v>81</v>
      </c>
      <c r="AW41" s="57">
        <v>109</v>
      </c>
      <c r="AX41" s="57">
        <v>856</v>
      </c>
      <c r="AY41" s="57">
        <v>619</v>
      </c>
      <c r="AZ41" s="57">
        <v>3</v>
      </c>
      <c r="BA41" s="57">
        <v>3</v>
      </c>
      <c r="BB41" s="57">
        <v>5</v>
      </c>
      <c r="BC41" s="57">
        <v>7</v>
      </c>
      <c r="BD41" s="57">
        <v>5</v>
      </c>
      <c r="BE41" s="57">
        <v>214</v>
      </c>
      <c r="BF41" s="57">
        <v>6001</v>
      </c>
      <c r="BG41" s="57">
        <v>5157</v>
      </c>
      <c r="BH41" s="57">
        <v>5123</v>
      </c>
      <c r="BI41" s="57">
        <v>0</v>
      </c>
      <c r="BJ41" s="57">
        <v>1</v>
      </c>
      <c r="BK41" s="57">
        <v>33</v>
      </c>
      <c r="BL41" s="57">
        <v>844</v>
      </c>
      <c r="BM41" s="57">
        <v>620</v>
      </c>
      <c r="BN41" s="57">
        <v>0</v>
      </c>
      <c r="BO41" s="57">
        <v>0</v>
      </c>
      <c r="BP41" s="57">
        <v>0</v>
      </c>
      <c r="BQ41" s="57">
        <v>1</v>
      </c>
      <c r="BR41" s="57">
        <v>19</v>
      </c>
      <c r="BS41" s="57">
        <v>204</v>
      </c>
      <c r="BT41" s="57">
        <v>0</v>
      </c>
      <c r="BU41" s="57">
        <v>0</v>
      </c>
      <c r="BV41" s="57">
        <v>0</v>
      </c>
      <c r="BW41" s="57">
        <v>0</v>
      </c>
      <c r="BX41" s="57">
        <v>0</v>
      </c>
      <c r="BY41" s="57">
        <v>0</v>
      </c>
      <c r="BZ41" s="57">
        <v>0</v>
      </c>
      <c r="CA41" s="57">
        <v>0</v>
      </c>
      <c r="CB41" s="57">
        <v>0</v>
      </c>
      <c r="CC41" s="57">
        <v>0</v>
      </c>
      <c r="CD41" s="57">
        <v>0</v>
      </c>
      <c r="CE41" s="57">
        <v>0</v>
      </c>
      <c r="CF41" s="57">
        <v>0</v>
      </c>
      <c r="CG41" s="57">
        <v>0</v>
      </c>
      <c r="CH41" s="57">
        <v>520</v>
      </c>
      <c r="CI41" s="57">
        <v>475</v>
      </c>
      <c r="CJ41" s="57">
        <v>475</v>
      </c>
      <c r="CK41" s="57">
        <v>0</v>
      </c>
      <c r="CL41" s="57">
        <v>0</v>
      </c>
      <c r="CM41" s="57">
        <v>0</v>
      </c>
      <c r="CN41" s="57">
        <v>45</v>
      </c>
      <c r="CO41" s="57">
        <v>45</v>
      </c>
      <c r="CP41" s="57">
        <v>0</v>
      </c>
      <c r="CQ41" s="57">
        <v>0</v>
      </c>
      <c r="CR41" s="57">
        <v>0</v>
      </c>
      <c r="CS41" s="57">
        <v>0</v>
      </c>
      <c r="CT41" s="57">
        <v>0</v>
      </c>
      <c r="CU41" s="57">
        <v>0</v>
      </c>
      <c r="CV41" s="57">
        <v>0</v>
      </c>
      <c r="CW41" s="57">
        <v>0</v>
      </c>
      <c r="CX41" s="57">
        <v>0</v>
      </c>
      <c r="CY41" s="57">
        <v>0</v>
      </c>
      <c r="CZ41" s="57">
        <v>0</v>
      </c>
      <c r="DA41" s="57">
        <v>0</v>
      </c>
      <c r="DB41" s="57">
        <v>0</v>
      </c>
      <c r="DC41" s="57">
        <v>0</v>
      </c>
      <c r="DD41" s="57">
        <v>0</v>
      </c>
      <c r="DE41" s="57">
        <v>0</v>
      </c>
      <c r="DF41" s="57">
        <v>0</v>
      </c>
      <c r="DG41" s="57">
        <v>0</v>
      </c>
      <c r="DH41" s="57">
        <v>0</v>
      </c>
      <c r="DI41" s="57">
        <v>0</v>
      </c>
      <c r="DJ41" s="57">
        <v>6578</v>
      </c>
      <c r="DK41" s="57">
        <v>5728</v>
      </c>
      <c r="DL41" s="57">
        <v>5644</v>
      </c>
      <c r="DM41" s="57">
        <v>0</v>
      </c>
      <c r="DN41" s="57">
        <v>2</v>
      </c>
      <c r="DO41" s="57">
        <v>82</v>
      </c>
      <c r="DP41" s="57">
        <v>850</v>
      </c>
      <c r="DQ41" s="57">
        <v>647</v>
      </c>
      <c r="DR41" s="57">
        <v>0</v>
      </c>
      <c r="DS41" s="57">
        <v>0</v>
      </c>
      <c r="DT41" s="57">
        <v>0</v>
      </c>
      <c r="DU41" s="57">
        <v>1</v>
      </c>
      <c r="DV41" s="57">
        <v>5</v>
      </c>
      <c r="DW41" s="57">
        <v>197</v>
      </c>
      <c r="DX41" s="57">
        <v>2</v>
      </c>
      <c r="DY41" s="57">
        <v>2</v>
      </c>
      <c r="DZ41" s="57">
        <v>2</v>
      </c>
      <c r="EA41" s="57">
        <v>0</v>
      </c>
      <c r="EB41" s="57">
        <v>0</v>
      </c>
      <c r="EC41" s="57">
        <v>0</v>
      </c>
      <c r="ED41" s="57">
        <v>0</v>
      </c>
      <c r="EE41" s="57">
        <v>0</v>
      </c>
      <c r="EF41" s="57">
        <v>0</v>
      </c>
      <c r="EG41" s="57">
        <v>0</v>
      </c>
      <c r="EH41" s="57">
        <v>0</v>
      </c>
      <c r="EI41" s="57">
        <v>0</v>
      </c>
      <c r="EJ41" s="57">
        <v>0</v>
      </c>
      <c r="EK41" s="57">
        <v>0</v>
      </c>
      <c r="EL41" s="57">
        <v>0</v>
      </c>
      <c r="EM41" s="57">
        <v>0</v>
      </c>
      <c r="EN41" s="57">
        <v>0</v>
      </c>
      <c r="EO41" s="57">
        <v>0</v>
      </c>
      <c r="EP41" s="57">
        <v>0</v>
      </c>
      <c r="EQ41" s="57">
        <v>0</v>
      </c>
      <c r="ER41" s="57">
        <v>0</v>
      </c>
      <c r="ES41" s="57">
        <v>0</v>
      </c>
      <c r="ET41" s="57">
        <v>0</v>
      </c>
      <c r="EU41" s="57">
        <v>0</v>
      </c>
      <c r="EV41" s="57">
        <v>0</v>
      </c>
      <c r="EW41" s="57">
        <v>0</v>
      </c>
      <c r="EX41" s="57">
        <v>0</v>
      </c>
      <c r="EY41" s="57">
        <v>0</v>
      </c>
      <c r="EZ41" s="57">
        <v>0</v>
      </c>
      <c r="FA41" s="57">
        <v>0</v>
      </c>
      <c r="FB41" s="57">
        <v>0</v>
      </c>
      <c r="FC41" s="57">
        <v>0</v>
      </c>
      <c r="FD41" s="57">
        <v>0</v>
      </c>
      <c r="FE41" s="57">
        <v>0</v>
      </c>
      <c r="FF41" s="57">
        <v>0</v>
      </c>
      <c r="FG41" s="57">
        <v>0</v>
      </c>
      <c r="FH41" s="57">
        <v>0</v>
      </c>
      <c r="FI41" s="57">
        <v>0</v>
      </c>
      <c r="FJ41" s="57">
        <v>148</v>
      </c>
      <c r="FK41" s="57">
        <v>65</v>
      </c>
      <c r="FL41" s="57">
        <v>10</v>
      </c>
      <c r="FM41" s="57">
        <v>21</v>
      </c>
      <c r="FN41" s="57">
        <v>32</v>
      </c>
      <c r="FO41" s="57">
        <v>13</v>
      </c>
      <c r="FP41" s="57">
        <v>0</v>
      </c>
      <c r="FQ41" s="57">
        <v>7</v>
      </c>
      <c r="FR41" s="57">
        <v>0</v>
      </c>
      <c r="FS41" s="57">
        <v>0</v>
      </c>
      <c r="FT41" s="57">
        <v>0</v>
      </c>
      <c r="FU41" s="57">
        <v>0</v>
      </c>
      <c r="FV41" s="57">
        <v>0</v>
      </c>
      <c r="FW41" s="57">
        <v>0</v>
      </c>
      <c r="FX41" s="57">
        <v>0</v>
      </c>
      <c r="FY41" s="57">
        <v>0</v>
      </c>
      <c r="FZ41" s="57">
        <v>0</v>
      </c>
      <c r="GA41" s="57">
        <v>0</v>
      </c>
      <c r="GB41" s="57">
        <v>0</v>
      </c>
      <c r="GC41" s="57">
        <v>0</v>
      </c>
      <c r="GD41" s="57">
        <v>0</v>
      </c>
      <c r="GE41" s="57">
        <v>0</v>
      </c>
      <c r="GF41" s="57">
        <v>0</v>
      </c>
      <c r="GG41" s="57">
        <v>0</v>
      </c>
      <c r="GH41" s="57">
        <v>56</v>
      </c>
      <c r="GI41" s="57">
        <v>55</v>
      </c>
      <c r="GJ41" s="57">
        <v>0</v>
      </c>
      <c r="GK41" s="57">
        <v>0</v>
      </c>
      <c r="GL41" s="57">
        <v>1</v>
      </c>
      <c r="GM41" s="57">
        <v>0</v>
      </c>
      <c r="GN41" s="57">
        <v>0</v>
      </c>
      <c r="GO41" s="57">
        <v>0</v>
      </c>
      <c r="GP41" s="57">
        <v>477</v>
      </c>
      <c r="GQ41" s="57">
        <v>334</v>
      </c>
      <c r="GR41" s="57">
        <v>12</v>
      </c>
      <c r="GS41" s="57">
        <v>15</v>
      </c>
      <c r="GT41" s="57">
        <v>59</v>
      </c>
      <c r="GU41" s="57">
        <v>43</v>
      </c>
      <c r="GV41" s="57">
        <v>0</v>
      </c>
      <c r="GW41" s="57">
        <v>14</v>
      </c>
      <c r="GX41" s="57">
        <v>413</v>
      </c>
      <c r="GY41" s="57">
        <v>322</v>
      </c>
      <c r="GZ41" s="57">
        <v>0</v>
      </c>
      <c r="HA41" s="57">
        <v>0</v>
      </c>
      <c r="HB41" s="57">
        <v>2</v>
      </c>
      <c r="HC41" s="57">
        <v>79</v>
      </c>
      <c r="HD41" s="57">
        <v>4</v>
      </c>
      <c r="HE41" s="57">
        <v>6</v>
      </c>
      <c r="HF41" s="57">
        <v>533</v>
      </c>
      <c r="HG41" s="57">
        <v>2</v>
      </c>
      <c r="HH41" s="57">
        <v>0</v>
      </c>
      <c r="HI41" s="57">
        <v>0</v>
      </c>
      <c r="HJ41" s="57">
        <v>0</v>
      </c>
      <c r="HK41" s="57">
        <v>0</v>
      </c>
      <c r="HL41" s="57">
        <v>88</v>
      </c>
      <c r="HM41" s="57">
        <v>443</v>
      </c>
      <c r="HN41" s="57">
        <v>0</v>
      </c>
      <c r="HO41" s="57">
        <v>0</v>
      </c>
      <c r="HP41" s="57">
        <v>0</v>
      </c>
      <c r="HQ41" s="57">
        <v>0</v>
      </c>
      <c r="HR41" s="57">
        <v>0</v>
      </c>
      <c r="HS41" s="57">
        <v>0</v>
      </c>
      <c r="HT41" s="57">
        <v>0</v>
      </c>
      <c r="HU41" s="57">
        <v>0</v>
      </c>
      <c r="HV41" s="57">
        <v>73</v>
      </c>
      <c r="HW41" s="57">
        <v>19</v>
      </c>
      <c r="HX41" s="57">
        <v>19</v>
      </c>
      <c r="HY41" s="57">
        <v>0</v>
      </c>
      <c r="HZ41" s="57">
        <v>54</v>
      </c>
      <c r="IA41" s="57">
        <v>13</v>
      </c>
      <c r="IB41" s="57">
        <v>0</v>
      </c>
      <c r="IC41" s="57">
        <v>0</v>
      </c>
      <c r="ID41" s="57">
        <v>0</v>
      </c>
      <c r="IE41" s="57">
        <v>0</v>
      </c>
      <c r="IF41" s="57">
        <v>0</v>
      </c>
      <c r="IG41" s="57">
        <v>41</v>
      </c>
      <c r="IH41" s="57">
        <v>9369</v>
      </c>
      <c r="II41" s="57">
        <v>8223</v>
      </c>
      <c r="IJ41" s="57">
        <v>14</v>
      </c>
      <c r="IK41" s="57">
        <v>34</v>
      </c>
      <c r="IL41" s="57">
        <v>94</v>
      </c>
      <c r="IM41" s="57">
        <v>159</v>
      </c>
      <c r="IN41" s="57">
        <v>102</v>
      </c>
      <c r="IO41" s="57">
        <v>743</v>
      </c>
    </row>
    <row r="42" spans="1:249">
      <c r="A42" s="48"/>
      <c r="B42" s="48"/>
      <c r="C42" s="48"/>
      <c r="D42" s="48"/>
      <c r="E42" s="49"/>
      <c r="F42" s="125"/>
      <c r="G42" s="126"/>
      <c r="H42" s="126"/>
      <c r="I42" s="126"/>
      <c r="J42" s="127"/>
      <c r="K42" s="128"/>
      <c r="L42" s="126"/>
      <c r="M42" s="126"/>
      <c r="N42" s="126"/>
      <c r="O42" s="126"/>
      <c r="P42" s="126"/>
      <c r="Q42" s="126"/>
      <c r="R42" s="129"/>
      <c r="S42" s="125"/>
      <c r="T42" s="126"/>
      <c r="U42" s="126"/>
      <c r="V42" s="126"/>
      <c r="W42" s="126"/>
      <c r="X42" s="126"/>
      <c r="Y42" s="126"/>
      <c r="Z42" s="127"/>
      <c r="AA42" s="128"/>
      <c r="AB42" s="126"/>
      <c r="AC42" s="129"/>
      <c r="AD42" s="125"/>
      <c r="AE42" s="126"/>
      <c r="AF42" s="126"/>
      <c r="AG42" s="126"/>
      <c r="AH42" s="126"/>
      <c r="AI42" s="126"/>
      <c r="AJ42" s="126"/>
      <c r="AK42" s="126"/>
      <c r="AL42" s="126"/>
      <c r="AM42" s="126"/>
      <c r="AN42" s="126"/>
      <c r="AO42" s="126"/>
      <c r="AP42" s="126"/>
      <c r="AQ42" s="127"/>
      <c r="AR42" s="128"/>
      <c r="AS42" s="126"/>
      <c r="AT42" s="126"/>
      <c r="AU42" s="126"/>
      <c r="AV42" s="126"/>
      <c r="AW42" s="126"/>
      <c r="AX42" s="126"/>
      <c r="AY42" s="126"/>
      <c r="AZ42" s="126"/>
      <c r="BA42" s="126"/>
      <c r="BB42" s="126"/>
      <c r="BC42" s="126"/>
      <c r="BD42" s="126"/>
      <c r="BE42" s="129"/>
      <c r="BF42" s="125"/>
      <c r="BG42" s="126"/>
      <c r="BH42" s="126"/>
      <c r="BI42" s="126"/>
      <c r="BJ42" s="126"/>
      <c r="BK42" s="126"/>
      <c r="BL42" s="126"/>
      <c r="BM42" s="126"/>
      <c r="BN42" s="126"/>
      <c r="BO42" s="126"/>
      <c r="BP42" s="126"/>
      <c r="BQ42" s="126"/>
      <c r="BR42" s="126"/>
      <c r="BS42" s="127"/>
      <c r="BT42" s="128"/>
      <c r="BU42" s="126"/>
      <c r="BV42" s="126"/>
      <c r="BW42" s="126"/>
      <c r="BX42" s="126"/>
      <c r="BY42" s="126"/>
      <c r="BZ42" s="126"/>
      <c r="CA42" s="126"/>
      <c r="CB42" s="126"/>
      <c r="CC42" s="126"/>
      <c r="CD42" s="126"/>
      <c r="CE42" s="126"/>
      <c r="CF42" s="126"/>
      <c r="CG42" s="129"/>
      <c r="CH42" s="125"/>
      <c r="CI42" s="126"/>
      <c r="CJ42" s="126"/>
      <c r="CK42" s="126"/>
      <c r="CL42" s="126"/>
      <c r="CM42" s="126"/>
      <c r="CN42" s="126"/>
      <c r="CO42" s="126"/>
      <c r="CP42" s="126"/>
      <c r="CQ42" s="126"/>
      <c r="CR42" s="126"/>
      <c r="CS42" s="126"/>
      <c r="CT42" s="126"/>
      <c r="CU42" s="127"/>
      <c r="CV42" s="128"/>
      <c r="CW42" s="126"/>
      <c r="CX42" s="126"/>
      <c r="CY42" s="126"/>
      <c r="CZ42" s="126"/>
      <c r="DA42" s="126"/>
      <c r="DB42" s="126"/>
      <c r="DC42" s="126"/>
      <c r="DD42" s="126"/>
      <c r="DE42" s="126"/>
      <c r="DF42" s="126"/>
      <c r="DG42" s="126"/>
      <c r="DH42" s="126"/>
      <c r="DI42" s="129"/>
      <c r="DJ42" s="125"/>
      <c r="DK42" s="126"/>
      <c r="DL42" s="126"/>
      <c r="DM42" s="126"/>
      <c r="DN42" s="126"/>
      <c r="DO42" s="126"/>
      <c r="DP42" s="126"/>
      <c r="DQ42" s="126"/>
      <c r="DR42" s="126"/>
      <c r="DS42" s="126"/>
      <c r="DT42" s="126"/>
      <c r="DU42" s="126"/>
      <c r="DV42" s="126"/>
      <c r="DW42" s="127"/>
      <c r="DX42" s="128"/>
      <c r="DY42" s="126"/>
      <c r="DZ42" s="126"/>
      <c r="EA42" s="126"/>
      <c r="EB42" s="126"/>
      <c r="EC42" s="126"/>
      <c r="ED42" s="126"/>
      <c r="EE42" s="126"/>
      <c r="EF42" s="126"/>
      <c r="EG42" s="126"/>
      <c r="EH42" s="126"/>
      <c r="EI42" s="126"/>
      <c r="EJ42" s="126"/>
      <c r="EK42" s="129"/>
      <c r="EL42" s="125"/>
      <c r="EM42" s="126"/>
      <c r="EN42" s="126"/>
      <c r="EO42" s="126"/>
      <c r="EP42" s="126"/>
      <c r="EQ42" s="126"/>
      <c r="ER42" s="126"/>
      <c r="ES42" s="127"/>
      <c r="ET42" s="128"/>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c r="GT42" s="126"/>
      <c r="GU42" s="126"/>
      <c r="GV42" s="126"/>
      <c r="GW42" s="126"/>
      <c r="GX42" s="126"/>
      <c r="GY42" s="126"/>
      <c r="GZ42" s="126"/>
      <c r="HA42" s="126"/>
      <c r="HB42" s="126"/>
      <c r="HC42" s="126"/>
      <c r="HD42" s="126"/>
      <c r="HE42" s="126"/>
      <c r="HF42" s="126"/>
      <c r="HG42" s="126"/>
      <c r="HH42" s="126"/>
      <c r="HI42" s="126"/>
      <c r="HJ42" s="126"/>
      <c r="HK42" s="126"/>
      <c r="HL42" s="126"/>
      <c r="HM42" s="126"/>
      <c r="HN42" s="126"/>
      <c r="HO42" s="126"/>
      <c r="HP42" s="126"/>
      <c r="HQ42" s="126"/>
      <c r="HR42" s="126"/>
      <c r="HS42" s="126"/>
      <c r="HT42" s="126"/>
      <c r="HU42" s="126"/>
      <c r="HV42" s="126"/>
      <c r="HW42" s="126"/>
      <c r="HX42" s="126"/>
      <c r="HY42" s="126"/>
      <c r="HZ42" s="126"/>
      <c r="IA42" s="126"/>
      <c r="IB42" s="126"/>
      <c r="IC42" s="126"/>
      <c r="ID42" s="126"/>
      <c r="IE42" s="126"/>
      <c r="IF42" s="126"/>
      <c r="IG42" s="127"/>
      <c r="IH42" s="127"/>
      <c r="II42" s="127"/>
      <c r="IJ42" s="127"/>
      <c r="IK42" s="127"/>
      <c r="IL42" s="127"/>
      <c r="IM42" s="127"/>
      <c r="IN42" s="127"/>
      <c r="IO42" s="127"/>
    </row>
    <row r="43" spans="1:249">
      <c r="A43" s="61" t="s">
        <v>399</v>
      </c>
      <c r="B43" s="61" t="s">
        <v>402</v>
      </c>
      <c r="C43" s="61"/>
      <c r="D43" s="61"/>
      <c r="E43" s="55" t="s">
        <v>301</v>
      </c>
      <c r="F43" s="130"/>
      <c r="G43" s="131"/>
      <c r="H43" s="131"/>
      <c r="I43" s="131"/>
      <c r="J43" s="132"/>
      <c r="K43" s="133"/>
      <c r="L43" s="131"/>
      <c r="M43" s="131"/>
      <c r="N43" s="131"/>
      <c r="O43" s="131"/>
      <c r="P43" s="131"/>
      <c r="Q43" s="131"/>
      <c r="R43" s="134"/>
      <c r="S43" s="135"/>
      <c r="T43" s="131"/>
      <c r="U43" s="131"/>
      <c r="V43" s="131"/>
      <c r="W43" s="131"/>
      <c r="X43" s="131"/>
      <c r="Y43" s="131"/>
      <c r="Z43" s="132"/>
      <c r="AA43" s="133"/>
      <c r="AB43" s="131"/>
      <c r="AC43" s="134"/>
      <c r="AD43" s="135"/>
      <c r="AE43" s="131"/>
      <c r="AF43" s="131"/>
      <c r="AG43" s="131"/>
      <c r="AH43" s="131"/>
      <c r="AI43" s="131"/>
      <c r="AJ43" s="131"/>
      <c r="AK43" s="131"/>
      <c r="AL43" s="131"/>
      <c r="AM43" s="131"/>
      <c r="AN43" s="131"/>
      <c r="AO43" s="131"/>
      <c r="AP43" s="131"/>
      <c r="AQ43" s="132"/>
      <c r="AR43" s="133"/>
      <c r="AS43" s="131"/>
      <c r="AT43" s="131"/>
      <c r="AU43" s="131"/>
      <c r="AV43" s="131"/>
      <c r="AW43" s="131"/>
      <c r="AX43" s="131"/>
      <c r="AY43" s="131"/>
      <c r="AZ43" s="131"/>
      <c r="BA43" s="131"/>
      <c r="BB43" s="131"/>
      <c r="BC43" s="131"/>
      <c r="BD43" s="131"/>
      <c r="BE43" s="134"/>
      <c r="BF43" s="135"/>
      <c r="BG43" s="131"/>
      <c r="BH43" s="131"/>
      <c r="BI43" s="131"/>
      <c r="BJ43" s="131"/>
      <c r="BK43" s="131"/>
      <c r="BL43" s="131"/>
      <c r="BM43" s="131"/>
      <c r="BN43" s="131"/>
      <c r="BO43" s="131"/>
      <c r="BP43" s="131"/>
      <c r="BQ43" s="131"/>
      <c r="BR43" s="131"/>
      <c r="BS43" s="132"/>
      <c r="BT43" s="133"/>
      <c r="BU43" s="131"/>
      <c r="BV43" s="131"/>
      <c r="BW43" s="131"/>
      <c r="BX43" s="131"/>
      <c r="BY43" s="131"/>
      <c r="BZ43" s="131"/>
      <c r="CA43" s="131"/>
      <c r="CB43" s="131"/>
      <c r="CC43" s="131"/>
      <c r="CD43" s="131"/>
      <c r="CE43" s="131"/>
      <c r="CF43" s="131"/>
      <c r="CG43" s="134"/>
      <c r="CH43" s="135"/>
      <c r="CI43" s="131"/>
      <c r="CJ43" s="131"/>
      <c r="CK43" s="131"/>
      <c r="CL43" s="131"/>
      <c r="CM43" s="131"/>
      <c r="CN43" s="131"/>
      <c r="CO43" s="131"/>
      <c r="CP43" s="131"/>
      <c r="CQ43" s="131"/>
      <c r="CR43" s="131"/>
      <c r="CS43" s="131"/>
      <c r="CT43" s="131"/>
      <c r="CU43" s="132"/>
      <c r="CV43" s="133"/>
      <c r="CW43" s="131"/>
      <c r="CX43" s="131"/>
      <c r="CY43" s="131"/>
      <c r="CZ43" s="131"/>
      <c r="DA43" s="131"/>
      <c r="DB43" s="131"/>
      <c r="DC43" s="131"/>
      <c r="DD43" s="131"/>
      <c r="DE43" s="131"/>
      <c r="DF43" s="131"/>
      <c r="DG43" s="131"/>
      <c r="DH43" s="131"/>
      <c r="DI43" s="134"/>
      <c r="DJ43" s="135"/>
      <c r="DK43" s="131"/>
      <c r="DL43" s="131"/>
      <c r="DM43" s="131"/>
      <c r="DN43" s="131"/>
      <c r="DO43" s="131"/>
      <c r="DP43" s="131"/>
      <c r="DQ43" s="131"/>
      <c r="DR43" s="131"/>
      <c r="DS43" s="131"/>
      <c r="DT43" s="131"/>
      <c r="DU43" s="131"/>
      <c r="DV43" s="131"/>
      <c r="DW43" s="132"/>
      <c r="DX43" s="133"/>
      <c r="DY43" s="131"/>
      <c r="DZ43" s="131"/>
      <c r="EA43" s="131"/>
      <c r="EB43" s="131"/>
      <c r="EC43" s="131"/>
      <c r="ED43" s="131"/>
      <c r="EE43" s="131"/>
      <c r="EF43" s="131"/>
      <c r="EG43" s="131"/>
      <c r="EH43" s="131"/>
      <c r="EI43" s="131"/>
      <c r="EJ43" s="131"/>
      <c r="EK43" s="134"/>
      <c r="EL43" s="135"/>
      <c r="EM43" s="131"/>
      <c r="EN43" s="131"/>
      <c r="EO43" s="131"/>
      <c r="EP43" s="131"/>
      <c r="EQ43" s="131"/>
      <c r="ER43" s="131"/>
      <c r="ES43" s="132"/>
      <c r="ET43" s="133"/>
      <c r="EU43" s="131"/>
      <c r="EV43" s="131"/>
      <c r="EW43" s="131"/>
      <c r="EX43" s="131"/>
      <c r="EY43" s="131"/>
      <c r="EZ43" s="131"/>
      <c r="FA43" s="131"/>
      <c r="FB43" s="131"/>
      <c r="FC43" s="131"/>
      <c r="FD43" s="131"/>
      <c r="FE43" s="131"/>
      <c r="FF43" s="131"/>
      <c r="FG43" s="131"/>
      <c r="FH43" s="131"/>
      <c r="FI43" s="131"/>
      <c r="FJ43" s="131"/>
      <c r="FK43" s="131"/>
      <c r="FL43" s="131"/>
      <c r="FM43" s="131"/>
      <c r="FN43" s="131"/>
      <c r="FO43" s="131"/>
      <c r="FP43" s="131"/>
      <c r="FQ43" s="131"/>
      <c r="FR43" s="131"/>
      <c r="FS43" s="131"/>
      <c r="FT43" s="131"/>
      <c r="FU43" s="131"/>
      <c r="FV43" s="131"/>
      <c r="FW43" s="131"/>
      <c r="FX43" s="131"/>
      <c r="FY43" s="131"/>
      <c r="FZ43" s="131"/>
      <c r="GA43" s="131"/>
      <c r="GB43" s="131"/>
      <c r="GC43" s="131"/>
      <c r="GD43" s="131"/>
      <c r="GE43" s="131"/>
      <c r="GF43" s="131"/>
      <c r="GG43" s="131"/>
      <c r="GH43" s="131"/>
      <c r="GI43" s="131"/>
      <c r="GJ43" s="131"/>
      <c r="GK43" s="131"/>
      <c r="GL43" s="131"/>
      <c r="GM43" s="131"/>
      <c r="GN43" s="131"/>
      <c r="GO43" s="131"/>
      <c r="GP43" s="131"/>
      <c r="GQ43" s="131"/>
      <c r="GR43" s="131"/>
      <c r="GS43" s="131"/>
      <c r="GT43" s="131"/>
      <c r="GU43" s="131"/>
      <c r="GV43" s="131"/>
      <c r="GW43" s="131"/>
      <c r="GX43" s="131"/>
      <c r="GY43" s="131"/>
      <c r="GZ43" s="131"/>
      <c r="HA43" s="131"/>
      <c r="HB43" s="131"/>
      <c r="HC43" s="131"/>
      <c r="HD43" s="131"/>
      <c r="HE43" s="131"/>
      <c r="HF43" s="131"/>
      <c r="HG43" s="131"/>
      <c r="HH43" s="131"/>
      <c r="HI43" s="131"/>
      <c r="HJ43" s="131"/>
      <c r="HK43" s="131"/>
      <c r="HL43" s="131"/>
      <c r="HM43" s="131"/>
      <c r="HN43" s="131"/>
      <c r="HO43" s="131"/>
      <c r="HP43" s="131"/>
      <c r="HQ43" s="131"/>
      <c r="HR43" s="131"/>
      <c r="HS43" s="131"/>
      <c r="HT43" s="131"/>
      <c r="HU43" s="131"/>
      <c r="HV43" s="131"/>
      <c r="HW43" s="131"/>
      <c r="HX43" s="131"/>
      <c r="HY43" s="131"/>
      <c r="HZ43" s="131"/>
      <c r="IA43" s="131"/>
      <c r="IB43" s="131"/>
      <c r="IC43" s="131"/>
      <c r="ID43" s="131"/>
      <c r="IE43" s="131"/>
      <c r="IF43" s="131"/>
      <c r="IG43" s="132"/>
      <c r="IH43" s="132"/>
      <c r="II43" s="132"/>
      <c r="IJ43" s="132"/>
      <c r="IK43" s="132"/>
      <c r="IL43" s="132"/>
      <c r="IM43" s="132"/>
      <c r="IN43" s="132"/>
      <c r="IO43" s="132"/>
    </row>
    <row r="44" spans="1:249">
      <c r="A44" s="67" t="s">
        <v>400</v>
      </c>
      <c r="B44" s="67" t="s">
        <v>403</v>
      </c>
      <c r="C44" s="67"/>
      <c r="D44" s="67"/>
      <c r="E44" s="68" t="s">
        <v>301</v>
      </c>
      <c r="F44" s="125"/>
      <c r="G44" s="126"/>
      <c r="H44" s="126"/>
      <c r="I44" s="126"/>
      <c r="J44" s="127"/>
      <c r="K44" s="128"/>
      <c r="L44" s="126"/>
      <c r="M44" s="126"/>
      <c r="N44" s="126"/>
      <c r="O44" s="126"/>
      <c r="P44" s="126"/>
      <c r="Q44" s="126"/>
      <c r="R44" s="129"/>
      <c r="S44" s="125"/>
      <c r="T44" s="126"/>
      <c r="U44" s="126"/>
      <c r="V44" s="126"/>
      <c r="W44" s="126"/>
      <c r="X44" s="126"/>
      <c r="Y44" s="126"/>
      <c r="Z44" s="127"/>
      <c r="AA44" s="128"/>
      <c r="AB44" s="126"/>
      <c r="AC44" s="129"/>
      <c r="AD44" s="125"/>
      <c r="AE44" s="126"/>
      <c r="AF44" s="126"/>
      <c r="AG44" s="126"/>
      <c r="AH44" s="126"/>
      <c r="AI44" s="126"/>
      <c r="AJ44" s="126"/>
      <c r="AK44" s="126"/>
      <c r="AL44" s="126"/>
      <c r="AM44" s="126"/>
      <c r="AN44" s="126"/>
      <c r="AO44" s="126"/>
      <c r="AP44" s="126"/>
      <c r="AQ44" s="127"/>
      <c r="AR44" s="128"/>
      <c r="AS44" s="126"/>
      <c r="AT44" s="126"/>
      <c r="AU44" s="126"/>
      <c r="AV44" s="126"/>
      <c r="AW44" s="126"/>
      <c r="AX44" s="126"/>
      <c r="AY44" s="126"/>
      <c r="AZ44" s="126"/>
      <c r="BA44" s="126"/>
      <c r="BB44" s="126"/>
      <c r="BC44" s="126"/>
      <c r="BD44" s="126"/>
      <c r="BE44" s="129"/>
      <c r="BF44" s="125"/>
      <c r="BG44" s="126"/>
      <c r="BH44" s="126"/>
      <c r="BI44" s="126"/>
      <c r="BJ44" s="126"/>
      <c r="BK44" s="126"/>
      <c r="BL44" s="126"/>
      <c r="BM44" s="126"/>
      <c r="BN44" s="126"/>
      <c r="BO44" s="126"/>
      <c r="BP44" s="126"/>
      <c r="BQ44" s="126"/>
      <c r="BR44" s="126"/>
      <c r="BS44" s="127"/>
      <c r="BT44" s="128"/>
      <c r="BU44" s="126"/>
      <c r="BV44" s="126"/>
      <c r="BW44" s="126"/>
      <c r="BX44" s="126"/>
      <c r="BY44" s="126"/>
      <c r="BZ44" s="126"/>
      <c r="CA44" s="126"/>
      <c r="CB44" s="126"/>
      <c r="CC44" s="126"/>
      <c r="CD44" s="126"/>
      <c r="CE44" s="126"/>
      <c r="CF44" s="126"/>
      <c r="CG44" s="129"/>
      <c r="CH44" s="125"/>
      <c r="CI44" s="126"/>
      <c r="CJ44" s="126"/>
      <c r="CK44" s="126"/>
      <c r="CL44" s="126"/>
      <c r="CM44" s="126"/>
      <c r="CN44" s="126"/>
      <c r="CO44" s="126"/>
      <c r="CP44" s="126"/>
      <c r="CQ44" s="126"/>
      <c r="CR44" s="126"/>
      <c r="CS44" s="126"/>
      <c r="CT44" s="126"/>
      <c r="CU44" s="127"/>
      <c r="CV44" s="128"/>
      <c r="CW44" s="126"/>
      <c r="CX44" s="126"/>
      <c r="CY44" s="126"/>
      <c r="CZ44" s="126"/>
      <c r="DA44" s="126"/>
      <c r="DB44" s="126"/>
      <c r="DC44" s="126"/>
      <c r="DD44" s="126"/>
      <c r="DE44" s="126"/>
      <c r="DF44" s="126"/>
      <c r="DG44" s="126"/>
      <c r="DH44" s="126"/>
      <c r="DI44" s="129"/>
      <c r="DJ44" s="125"/>
      <c r="DK44" s="126"/>
      <c r="DL44" s="126"/>
      <c r="DM44" s="126"/>
      <c r="DN44" s="126"/>
      <c r="DO44" s="126"/>
      <c r="DP44" s="126"/>
      <c r="DQ44" s="126"/>
      <c r="DR44" s="126"/>
      <c r="DS44" s="126"/>
      <c r="DT44" s="126"/>
      <c r="DU44" s="126"/>
      <c r="DV44" s="126"/>
      <c r="DW44" s="127"/>
      <c r="DX44" s="128"/>
      <c r="DY44" s="126"/>
      <c r="DZ44" s="126"/>
      <c r="EA44" s="126"/>
      <c r="EB44" s="126"/>
      <c r="EC44" s="126"/>
      <c r="ED44" s="126"/>
      <c r="EE44" s="126"/>
      <c r="EF44" s="126"/>
      <c r="EG44" s="126"/>
      <c r="EH44" s="126"/>
      <c r="EI44" s="126"/>
      <c r="EJ44" s="126"/>
      <c r="EK44" s="129"/>
      <c r="EL44" s="125"/>
      <c r="EM44" s="126"/>
      <c r="EN44" s="126"/>
      <c r="EO44" s="126"/>
      <c r="EP44" s="126"/>
      <c r="EQ44" s="126"/>
      <c r="ER44" s="126"/>
      <c r="ES44" s="127"/>
      <c r="ET44" s="128"/>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c r="GT44" s="126"/>
      <c r="GU44" s="126"/>
      <c r="GV44" s="126"/>
      <c r="GW44" s="126"/>
      <c r="GX44" s="126"/>
      <c r="GY44" s="126"/>
      <c r="GZ44" s="126"/>
      <c r="HA44" s="126"/>
      <c r="HB44" s="126"/>
      <c r="HC44" s="126"/>
      <c r="HD44" s="126"/>
      <c r="HE44" s="126"/>
      <c r="HF44" s="126"/>
      <c r="HG44" s="126"/>
      <c r="HH44" s="126"/>
      <c r="HI44" s="126"/>
      <c r="HJ44" s="126"/>
      <c r="HK44" s="126"/>
      <c r="HL44" s="126"/>
      <c r="HM44" s="126"/>
      <c r="HN44" s="126"/>
      <c r="HO44" s="126"/>
      <c r="HP44" s="126"/>
      <c r="HQ44" s="126"/>
      <c r="HR44" s="126"/>
      <c r="HS44" s="126"/>
      <c r="HT44" s="126"/>
      <c r="HU44" s="126"/>
      <c r="HV44" s="126"/>
      <c r="HW44" s="126"/>
      <c r="HX44" s="126"/>
      <c r="HY44" s="126"/>
      <c r="HZ44" s="126"/>
      <c r="IA44" s="126"/>
      <c r="IB44" s="126"/>
      <c r="IC44" s="126"/>
      <c r="ID44" s="126"/>
      <c r="IE44" s="126"/>
      <c r="IF44" s="126"/>
      <c r="IG44" s="127"/>
      <c r="IH44" s="127"/>
      <c r="II44" s="127"/>
      <c r="IJ44" s="127"/>
      <c r="IK44" s="127"/>
      <c r="IL44" s="127"/>
      <c r="IM44" s="127"/>
      <c r="IN44" s="127"/>
      <c r="IO44" s="127"/>
    </row>
    <row r="46" spans="1:249">
      <c r="E46" s="38"/>
    </row>
  </sheetData>
  <mergeCells count="187">
    <mergeCell ref="IH1:IO1"/>
    <mergeCell ref="IH2:IH6"/>
    <mergeCell ref="II2:II6"/>
    <mergeCell ref="IJ2:IM5"/>
    <mergeCell ref="IN2:IN6"/>
    <mergeCell ref="IO2:IO6"/>
    <mergeCell ref="HZ2:HZ6"/>
    <mergeCell ref="IA2:IA6"/>
    <mergeCell ref="IB2:IE5"/>
    <mergeCell ref="IF2:IF6"/>
    <mergeCell ref="IG2:IG6"/>
    <mergeCell ref="HH2:HK5"/>
    <mergeCell ref="HL2:HL6"/>
    <mergeCell ref="HM2:HM6"/>
    <mergeCell ref="HN2:HN6"/>
    <mergeCell ref="HO2:HO6"/>
    <mergeCell ref="HP2:HS5"/>
    <mergeCell ref="HX2:HX5"/>
    <mergeCell ref="HY2:HY5"/>
    <mergeCell ref="HV2:HV6"/>
    <mergeCell ref="HW2:HW6"/>
    <mergeCell ref="HT2:HT6"/>
    <mergeCell ref="HU2:HU6"/>
    <mergeCell ref="GN2:GN6"/>
    <mergeCell ref="GO2:GO6"/>
    <mergeCell ref="GP2:GP6"/>
    <mergeCell ref="GQ2:GQ6"/>
    <mergeCell ref="GR2:GU5"/>
    <mergeCell ref="GV2:GV6"/>
    <mergeCell ref="FY2:FY6"/>
    <mergeCell ref="FZ2:FZ6"/>
    <mergeCell ref="GA2:GA6"/>
    <mergeCell ref="GB2:GE5"/>
    <mergeCell ref="GF2:GF6"/>
    <mergeCell ref="GG2:GG6"/>
    <mergeCell ref="GH2:GH6"/>
    <mergeCell ref="GI2:GI6"/>
    <mergeCell ref="GJ2:GM5"/>
    <mergeCell ref="FP2:FP6"/>
    <mergeCell ref="FQ2:FQ6"/>
    <mergeCell ref="FR2:FR6"/>
    <mergeCell ref="FS2:FS6"/>
    <mergeCell ref="FT2:FW5"/>
    <mergeCell ref="FX2:FX6"/>
    <mergeCell ref="FC2:FC6"/>
    <mergeCell ref="FD2:FG5"/>
    <mergeCell ref="FH2:FH6"/>
    <mergeCell ref="FI2:FI6"/>
    <mergeCell ref="FJ2:FJ6"/>
    <mergeCell ref="FK2:FK6"/>
    <mergeCell ref="FL2:FO5"/>
    <mergeCell ref="DV2:DV6"/>
    <mergeCell ref="ET2:ET6"/>
    <mergeCell ref="EU2:EU6"/>
    <mergeCell ref="EV2:EY5"/>
    <mergeCell ref="EZ2:EZ6"/>
    <mergeCell ref="FA2:FA6"/>
    <mergeCell ref="FB2:FB6"/>
    <mergeCell ref="EK2:EK6"/>
    <mergeCell ref="EL2:EL6"/>
    <mergeCell ref="EM2:EM6"/>
    <mergeCell ref="EN2:EQ5"/>
    <mergeCell ref="ER2:ER6"/>
    <mergeCell ref="ES2:ES6"/>
    <mergeCell ref="EJ2:EJ6"/>
    <mergeCell ref="DX2:DX6"/>
    <mergeCell ref="DW2:DW6"/>
    <mergeCell ref="HG2:HG6"/>
    <mergeCell ref="GW2:GW6"/>
    <mergeCell ref="GX2:GX6"/>
    <mergeCell ref="GY2:GY6"/>
    <mergeCell ref="GZ2:HC5"/>
    <mergeCell ref="CG2:CG6"/>
    <mergeCell ref="DH2:DH6"/>
    <mergeCell ref="DI2:DI6"/>
    <mergeCell ref="CP2:CS5"/>
    <mergeCell ref="CW2:CW6"/>
    <mergeCell ref="DY2:DY6"/>
    <mergeCell ref="DZ2:DZ6"/>
    <mergeCell ref="EA2:EC5"/>
    <mergeCell ref="ED2:ED6"/>
    <mergeCell ref="EE2:EE6"/>
    <mergeCell ref="EF2:EI5"/>
    <mergeCell ref="DL2:DL6"/>
    <mergeCell ref="DM2:DO5"/>
    <mergeCell ref="DP2:DP6"/>
    <mergeCell ref="DQ2:DQ6"/>
    <mergeCell ref="DR2:DU5"/>
    <mergeCell ref="CX2:CX6"/>
    <mergeCell ref="CY2:DA5"/>
    <mergeCell ref="DB2:DB6"/>
    <mergeCell ref="K2:K6"/>
    <mergeCell ref="L2:L6"/>
    <mergeCell ref="M2:P5"/>
    <mergeCell ref="Q2:Q6"/>
    <mergeCell ref="R2:R6"/>
    <mergeCell ref="S2:S6"/>
    <mergeCell ref="HD2:HD6"/>
    <mergeCell ref="HE2:HE6"/>
    <mergeCell ref="HF2:HF6"/>
    <mergeCell ref="BN2:BQ5"/>
    <mergeCell ref="BR2:BR6"/>
    <mergeCell ref="BS2:BS6"/>
    <mergeCell ref="BT2:BT6"/>
    <mergeCell ref="BU2:BU6"/>
    <mergeCell ref="BV2:BV6"/>
    <mergeCell ref="AY2:AY6"/>
    <mergeCell ref="AZ2:BC5"/>
    <mergeCell ref="BD2:BD6"/>
    <mergeCell ref="BE2:BE6"/>
    <mergeCell ref="BF2:BF6"/>
    <mergeCell ref="BG2:BG6"/>
    <mergeCell ref="BH2:BH6"/>
    <mergeCell ref="BI2:BK5"/>
    <mergeCell ref="BL2:BL6"/>
    <mergeCell ref="DD2:DG5"/>
    <mergeCell ref="CH2:CH6"/>
    <mergeCell ref="CI2:CI6"/>
    <mergeCell ref="CJ2:CJ6"/>
    <mergeCell ref="CK2:CM5"/>
    <mergeCell ref="AQ2:AQ6"/>
    <mergeCell ref="AD2:AD6"/>
    <mergeCell ref="AE2:AE6"/>
    <mergeCell ref="AL2:AO5"/>
    <mergeCell ref="AP2:AP6"/>
    <mergeCell ref="HN1:HU1"/>
    <mergeCell ref="HV1:IG1"/>
    <mergeCell ref="FR1:FY1"/>
    <mergeCell ref="FZ1:GG1"/>
    <mergeCell ref="GH1:GO1"/>
    <mergeCell ref="GP1:GW1"/>
    <mergeCell ref="GX1:HE1"/>
    <mergeCell ref="HF1:HM1"/>
    <mergeCell ref="DJ1:DW1"/>
    <mergeCell ref="DX1:EK1"/>
    <mergeCell ref="EL1:ES1"/>
    <mergeCell ref="ET1:FA1"/>
    <mergeCell ref="FB1:FI1"/>
    <mergeCell ref="FJ1:FQ1"/>
    <mergeCell ref="DK2:DK6"/>
    <mergeCell ref="BF1:BS1"/>
    <mergeCell ref="BT1:CG1"/>
    <mergeCell ref="CH1:CU1"/>
    <mergeCell ref="CV1:DI1"/>
    <mergeCell ref="AS2:AS6"/>
    <mergeCell ref="AT2:AT6"/>
    <mergeCell ref="AU2:AW5"/>
    <mergeCell ref="AX2:AX6"/>
    <mergeCell ref="AR1:BE1"/>
    <mergeCell ref="CN2:CN6"/>
    <mergeCell ref="CO2:CO6"/>
    <mergeCell ref="CT2:CT6"/>
    <mergeCell ref="CU2:CU6"/>
    <mergeCell ref="CV2:CV6"/>
    <mergeCell ref="AR2:AR6"/>
    <mergeCell ref="CA2:CA6"/>
    <mergeCell ref="CB2:CE5"/>
    <mergeCell ref="CF2:CF6"/>
    <mergeCell ref="DJ2:DJ6"/>
    <mergeCell ref="BM2:BM6"/>
    <mergeCell ref="BW2:BY5"/>
    <mergeCell ref="BZ2:BZ6"/>
    <mergeCell ref="DC2:DC6"/>
    <mergeCell ref="AD1:AQ1"/>
    <mergeCell ref="F2:F6"/>
    <mergeCell ref="G2:G6"/>
    <mergeCell ref="H2:J5"/>
    <mergeCell ref="A1:A6"/>
    <mergeCell ref="B1:B6"/>
    <mergeCell ref="C1:C6"/>
    <mergeCell ref="D1:D6"/>
    <mergeCell ref="E1:E6"/>
    <mergeCell ref="F1:J1"/>
    <mergeCell ref="K1:R1"/>
    <mergeCell ref="S1:Z1"/>
    <mergeCell ref="AA1:AC1"/>
    <mergeCell ref="AB2:AB5"/>
    <mergeCell ref="AC2:AC5"/>
    <mergeCell ref="T2:T6"/>
    <mergeCell ref="U2:X5"/>
    <mergeCell ref="Y2:Y6"/>
    <mergeCell ref="Z2:Z6"/>
    <mergeCell ref="AA2:AA6"/>
    <mergeCell ref="AF2:AF6"/>
    <mergeCell ref="AG2:AI5"/>
    <mergeCell ref="AJ2:AJ6"/>
    <mergeCell ref="AK2:AK6"/>
  </mergeCells>
  <conditionalFormatting sqref="A8:D8 A10:D10 A12:D12 A14:D14 A16:D16 A18:D18 A20 A22:D22 A24:D24 A26:D26 A28:D28 A30:D30 A32:D32 A34:D34 A36:D36">
    <cfRule type="expression" dxfId="6" priority="5" stopIfTrue="1">
      <formula>NOT(ISERROR(SEARCH("D.D",A8)))</formula>
    </cfRule>
  </conditionalFormatting>
  <conditionalFormatting sqref="B35:D35">
    <cfRule type="expression" dxfId="5" priority="3" stopIfTrue="1">
      <formula>NOT(ISERROR(SEARCH("D.D",B35)))</formula>
    </cfRule>
  </conditionalFormatting>
  <conditionalFormatting sqref="B39:D39 B41:D41">
    <cfRule type="expression" dxfId="4" priority="4" stopIfTrue="1">
      <formula>NOT(ISERROR(SEARCH("D.D",B39)))</formula>
    </cfRule>
  </conditionalFormatting>
  <conditionalFormatting sqref="F7:IO7">
    <cfRule type="containsBlanks" dxfId="3" priority="1" stopIfTrue="1">
      <formula>LEN(TRIM(F7))=0</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F73FEA"/>
    <pageSetUpPr fitToPage="1"/>
  </sheetPr>
  <dimension ref="A1:K85"/>
  <sheetViews>
    <sheetView showGridLines="0" view="pageBreakPreview" topLeftCell="A75"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IM_ER!$DX$38</f>
        <v>80</v>
      </c>
      <c r="C10" s="12">
        <f>IM_ER!$DY$38</f>
        <v>3</v>
      </c>
      <c r="D10" s="12">
        <f>IM_ER!$DZ$38</f>
        <v>76</v>
      </c>
      <c r="E10" s="12">
        <f>IM_ER!$EA$38</f>
        <v>0</v>
      </c>
      <c r="F10" s="12">
        <f>IM_ER!$EB$38</f>
        <v>1</v>
      </c>
      <c r="G10" s="12">
        <f>IM_ER!$EC$38</f>
        <v>0</v>
      </c>
      <c r="H10" s="22">
        <f>IFERROR(D10/(B10-F10),"")</f>
        <v>0.96202531645569622</v>
      </c>
      <c r="I10" s="14"/>
      <c r="J10" s="14"/>
      <c r="K10" s="340"/>
    </row>
    <row r="11" spans="1:11" s="3" customFormat="1" ht="18" customHeight="1">
      <c r="A11" s="11" t="s">
        <v>8</v>
      </c>
      <c r="B11" s="12">
        <f>IM_ER!$FG$38</f>
        <v>96</v>
      </c>
      <c r="C11" s="12">
        <f>IM_ER!$FH$38</f>
        <v>2</v>
      </c>
      <c r="D11" s="12">
        <f>IM_ER!$FI$38</f>
        <v>82</v>
      </c>
      <c r="E11" s="12">
        <f>IM_ER!$FJ$38</f>
        <v>0</v>
      </c>
      <c r="F11" s="12">
        <f>IM_ER!$FK$38</f>
        <v>0</v>
      </c>
      <c r="G11" s="12">
        <f>IM_ER!$FL$38</f>
        <v>12</v>
      </c>
      <c r="H11" s="22">
        <f>IFERROR(D11/(B11-F11),"")</f>
        <v>0.85416666666666663</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IM_ER!$EE$38</f>
        <v>6</v>
      </c>
      <c r="C14" s="12">
        <f>IM_ER!$EF$38</f>
        <v>0</v>
      </c>
      <c r="D14" s="12">
        <f>IM_ER!$EG$38</f>
        <v>6</v>
      </c>
      <c r="E14" s="12">
        <f>IM_ER!$EH$38</f>
        <v>0</v>
      </c>
      <c r="F14" s="12">
        <f>IM_ER!$EI$38</f>
        <v>0</v>
      </c>
      <c r="G14" s="12">
        <f>IM_ER!$EJ$38</f>
        <v>0</v>
      </c>
      <c r="H14" s="22">
        <f>IFERROR(D14/(B14-F14),"")</f>
        <v>1</v>
      </c>
      <c r="I14" s="14"/>
      <c r="J14" s="14"/>
      <c r="K14" s="340"/>
    </row>
    <row r="15" spans="1:11" s="13" customFormat="1" ht="18" customHeight="1">
      <c r="A15" s="11" t="s">
        <v>8</v>
      </c>
      <c r="B15" s="12">
        <f>IM_ER!$FO$38</f>
        <v>10</v>
      </c>
      <c r="C15" s="12">
        <f>IM_ER!$FP$38</f>
        <v>0</v>
      </c>
      <c r="D15" s="12">
        <f>IM_ER!$FQ$38</f>
        <v>8</v>
      </c>
      <c r="E15" s="12">
        <f>IM_ER!$FR$38</f>
        <v>0</v>
      </c>
      <c r="F15" s="12">
        <f>IM_ER!$FS$38</f>
        <v>0</v>
      </c>
      <c r="G15" s="12">
        <f>IM_ER!$FT$38</f>
        <v>2</v>
      </c>
      <c r="H15" s="22">
        <f>IFERROR(D15/(B15-F15),"")</f>
        <v>0.8</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IM_ER!$EL$38</f>
        <v>1</v>
      </c>
      <c r="C18" s="12">
        <f>IM_ER!$EM$38</f>
        <v>0</v>
      </c>
      <c r="D18" s="12">
        <f>IM_ER!$EN$38</f>
        <v>1</v>
      </c>
      <c r="E18" s="12">
        <f>IM_ER!$EO$38</f>
        <v>0</v>
      </c>
      <c r="F18" s="12">
        <f>IM_ER!$EP$38</f>
        <v>0</v>
      </c>
      <c r="G18" s="12">
        <f>IM_ER!$EQ$38</f>
        <v>0</v>
      </c>
      <c r="H18" s="22">
        <f>IFERROR(D18/(B18-F18),"")</f>
        <v>1</v>
      </c>
      <c r="I18" s="14"/>
      <c r="J18" s="14"/>
      <c r="K18" s="340"/>
    </row>
    <row r="19" spans="1:11" s="3" customFormat="1" ht="18" customHeight="1">
      <c r="A19" s="11" t="s">
        <v>8</v>
      </c>
      <c r="B19" s="12">
        <f>IM_ER!$FW$38</f>
        <v>0</v>
      </c>
      <c r="C19" s="12">
        <f>IM_ER!$FX$38</f>
        <v>0</v>
      </c>
      <c r="D19" s="12">
        <f>IM_ER!$FY$38</f>
        <v>0</v>
      </c>
      <c r="E19" s="12">
        <f>IM_ER!$FZ$38</f>
        <v>0</v>
      </c>
      <c r="F19" s="12">
        <f>IM_ER!$GA$38</f>
        <v>0</v>
      </c>
      <c r="G19" s="12">
        <f>IM_ER!$GB$38</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IM_ER!$ES$38</f>
        <v>1</v>
      </c>
      <c r="C22" s="12">
        <f>IM_ER!$ET$38</f>
        <v>0</v>
      </c>
      <c r="D22" s="12">
        <f>IM_ER!$EU$38</f>
        <v>1</v>
      </c>
      <c r="E22" s="12">
        <f>IM_ER!$EV$38</f>
        <v>0</v>
      </c>
      <c r="F22" s="12">
        <f>IM_ER!$EW$38</f>
        <v>0</v>
      </c>
      <c r="G22" s="12">
        <f>IM_ER!$EX$38</f>
        <v>0</v>
      </c>
      <c r="H22" s="22">
        <f>IFERROR(D22/(B22-F22),"")</f>
        <v>1</v>
      </c>
      <c r="I22" s="14"/>
      <c r="J22" s="14"/>
      <c r="K22" s="340"/>
    </row>
    <row r="23" spans="1:11" s="9" customFormat="1" ht="18" customHeight="1">
      <c r="A23" s="11" t="s">
        <v>8</v>
      </c>
      <c r="B23" s="12">
        <f>IM_ER!$GE$38</f>
        <v>5</v>
      </c>
      <c r="C23" s="12">
        <f>IM_ER!$GF$38</f>
        <v>0</v>
      </c>
      <c r="D23" s="12">
        <f>IM_ER!$GG$38</f>
        <v>5</v>
      </c>
      <c r="E23" s="12">
        <f>IM_ER!$GH$38</f>
        <v>0</v>
      </c>
      <c r="F23" s="12">
        <f>IM_ER!$GI$38</f>
        <v>0</v>
      </c>
      <c r="G23" s="12">
        <f>IM_ER!$GJ$38</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IM_ER!$EZ$38</f>
        <v>72</v>
      </c>
      <c r="C26" s="12">
        <f>IM_ER!$FA$38</f>
        <v>3</v>
      </c>
      <c r="D26" s="12">
        <f>IM_ER!$FB$38</f>
        <v>68</v>
      </c>
      <c r="E26" s="12">
        <f>IM_ER!$FC$38</f>
        <v>0</v>
      </c>
      <c r="F26" s="12">
        <f>IM_ER!$FD$38</f>
        <v>1</v>
      </c>
      <c r="G26" s="12">
        <f>IM_ER!$FE$38</f>
        <v>0</v>
      </c>
      <c r="H26" s="22">
        <f>IFERROR(D26/(B26-F26),"")</f>
        <v>0.95774647887323938</v>
      </c>
      <c r="I26" s="14"/>
      <c r="J26" s="14"/>
      <c r="K26" s="340"/>
    </row>
    <row r="27" spans="1:11" s="3" customFormat="1" ht="18" customHeight="1">
      <c r="A27" s="11" t="s">
        <v>8</v>
      </c>
      <c r="B27" s="12">
        <f>IM_ER!$GM$38</f>
        <v>81</v>
      </c>
      <c r="C27" s="12">
        <f>IM_ER!$GN$38</f>
        <v>2</v>
      </c>
      <c r="D27" s="12">
        <f>IM_ER!$GO$38</f>
        <v>69</v>
      </c>
      <c r="E27" s="12">
        <f>IM_ER!$GP$38</f>
        <v>0</v>
      </c>
      <c r="F27" s="12">
        <f>IM_ER!$GQ$38</f>
        <v>0</v>
      </c>
      <c r="G27" s="12">
        <f>IM_ER!$GR$38</f>
        <v>10</v>
      </c>
      <c r="H27" s="22">
        <f>IFERROR(D27/(B27-F27),"")</f>
        <v>0.85185185185185186</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Coorte12Meses!$I$38</f>
        <v>0</v>
      </c>
      <c r="C30" s="12">
        <f>SUM(Coorte12Meses!$J$38,Coorte12Meses!$L$38)</f>
        <v>0</v>
      </c>
      <c r="D30" s="22" t="str">
        <f>IFERROR(C30/B30,"")</f>
        <v/>
      </c>
      <c r="E30" s="14"/>
      <c r="F30" s="14"/>
      <c r="G30" s="14"/>
      <c r="H30" s="14"/>
      <c r="I30" s="14"/>
      <c r="J30" s="14"/>
      <c r="K30" s="340"/>
    </row>
    <row r="31" spans="1:11" s="3" customFormat="1" ht="18" customHeight="1">
      <c r="A31" s="11" t="s">
        <v>24</v>
      </c>
      <c r="B31" s="12">
        <f>Coorte12Meses!$X$38</f>
        <v>0</v>
      </c>
      <c r="C31" s="12">
        <f>SUM(Coorte12Meses!$Y$38,Coorte12Meses!$AA$38)</f>
        <v>0</v>
      </c>
      <c r="D31" s="22" t="str">
        <f>IFERROR(C31/B31,"")</f>
        <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MDS!$G$38</f>
        <v>9266</v>
      </c>
      <c r="E41" s="137"/>
      <c r="F41" s="24">
        <f>MDS!$H$38</f>
        <v>38</v>
      </c>
      <c r="G41" s="24">
        <f>MDS!$I$38</f>
        <v>89</v>
      </c>
      <c r="H41" s="24">
        <f>MDS!$J$38</f>
        <v>213</v>
      </c>
      <c r="I41" s="137"/>
      <c r="J41" s="137"/>
      <c r="K41" s="15"/>
    </row>
    <row r="42" spans="1:11" ht="29" customHeight="1">
      <c r="A42" s="140" t="s">
        <v>682</v>
      </c>
      <c r="B42" s="24" t="s">
        <v>36</v>
      </c>
      <c r="C42" s="136"/>
      <c r="D42" s="24">
        <f>MDS!$L$38</f>
        <v>1854</v>
      </c>
      <c r="E42" s="24">
        <f>MDS!$M$38</f>
        <v>4</v>
      </c>
      <c r="F42" s="24">
        <f>MDS!$N$38</f>
        <v>10</v>
      </c>
      <c r="G42" s="24">
        <f>MDS!$O$38</f>
        <v>14</v>
      </c>
      <c r="H42" s="24">
        <f>MDS!$P$38</f>
        <v>29</v>
      </c>
      <c r="I42" s="24">
        <f>MDS!$Q$38</f>
        <v>174</v>
      </c>
      <c r="J42" s="24">
        <f>MDS!$R$38</f>
        <v>826</v>
      </c>
    </row>
    <row r="43" spans="1:11" ht="25" customHeight="1">
      <c r="A43" s="140" t="s">
        <v>683</v>
      </c>
      <c r="B43" s="24" t="s">
        <v>36</v>
      </c>
      <c r="C43" s="136"/>
      <c r="D43" s="24">
        <f>MDS!$T$38</f>
        <v>11120</v>
      </c>
      <c r="E43" s="24">
        <f>MDS!$U$38</f>
        <v>4</v>
      </c>
      <c r="F43" s="24">
        <f>MDS!$V$38</f>
        <v>48</v>
      </c>
      <c r="G43" s="24">
        <f>MDS!$W$38</f>
        <v>103</v>
      </c>
      <c r="H43" s="24">
        <f>MDS!$X$38</f>
        <v>242</v>
      </c>
      <c r="I43" s="24">
        <f>MDS!$Y$38</f>
        <v>174</v>
      </c>
      <c r="J43" s="24">
        <f>MDS!$Z$38</f>
        <v>826</v>
      </c>
    </row>
    <row r="44" spans="1:11" ht="22" customHeight="1">
      <c r="A44" s="141" t="s">
        <v>684</v>
      </c>
      <c r="B44" s="24" t="s">
        <v>36</v>
      </c>
      <c r="C44" s="143"/>
      <c r="D44" s="142"/>
      <c r="E44" s="142"/>
      <c r="F44" s="142"/>
      <c r="G44" s="142"/>
      <c r="H44">
        <f>MDS!$AC$38</f>
        <v>1</v>
      </c>
      <c r="I44" s="142"/>
      <c r="J44">
        <f>MDS!$AB$38</f>
        <v>347</v>
      </c>
    </row>
    <row r="45" spans="1:11" s="9" customFormat="1" ht="23" customHeight="1">
      <c r="A45" s="342" t="s">
        <v>34</v>
      </c>
      <c r="B45" s="24" t="s">
        <v>36</v>
      </c>
      <c r="C45" s="136"/>
      <c r="D45" s="24">
        <f>MDS!$AE$38</f>
        <v>9400</v>
      </c>
      <c r="E45" s="24">
        <f>MDS!$AF$38</f>
        <v>9086</v>
      </c>
      <c r="F45" s="24">
        <f>MDS!$AG$38</f>
        <v>31</v>
      </c>
      <c r="G45" s="24">
        <f>MDS!$AH$38</f>
        <v>81</v>
      </c>
      <c r="H45" s="24">
        <f>MDS!$AI$38</f>
        <v>202</v>
      </c>
      <c r="I45" s="137"/>
      <c r="J45" s="137"/>
      <c r="K45" s="15"/>
    </row>
    <row r="46" spans="1:11" s="9" customFormat="1" ht="23" customHeight="1">
      <c r="A46" s="343"/>
      <c r="B46" s="24" t="s">
        <v>37</v>
      </c>
      <c r="C46" s="136"/>
      <c r="D46" s="24">
        <f>MDS!$AK$38</f>
        <v>1242</v>
      </c>
      <c r="E46" s="24">
        <f>MDS!$AL$38</f>
        <v>0</v>
      </c>
      <c r="F46" s="24">
        <f>MDS!$AM$38</f>
        <v>3</v>
      </c>
      <c r="G46" s="24">
        <f>MDS!$AN$38</f>
        <v>9</v>
      </c>
      <c r="H46" s="24">
        <f>MDS!$AO$38</f>
        <v>19</v>
      </c>
      <c r="I46" s="24">
        <f>MDS!$AP$38</f>
        <v>37</v>
      </c>
      <c r="J46" s="24">
        <f>MDS!$AQ$38</f>
        <v>428</v>
      </c>
      <c r="K46" s="15"/>
    </row>
    <row r="47" spans="1:11" s="9" customFormat="1" ht="21" customHeight="1">
      <c r="A47" s="335" t="s">
        <v>35</v>
      </c>
      <c r="B47" s="24" t="s">
        <v>36</v>
      </c>
      <c r="C47" s="136"/>
      <c r="D47" s="24">
        <f>MDS!$AT$38</f>
        <v>941</v>
      </c>
      <c r="E47" s="137"/>
      <c r="F47" s="24">
        <f>MDS!$AU$38</f>
        <v>31</v>
      </c>
      <c r="G47" s="24">
        <f>MDS!$AV$38</f>
        <v>71</v>
      </c>
      <c r="H47" s="24">
        <f>MDS!$AW$38</f>
        <v>89</v>
      </c>
      <c r="I47" s="137"/>
      <c r="J47" s="137"/>
      <c r="K47" s="15"/>
    </row>
    <row r="48" spans="1:11" s="9" customFormat="1" ht="24.5" customHeight="1">
      <c r="A48" s="335"/>
      <c r="B48" s="24" t="s">
        <v>37</v>
      </c>
      <c r="C48" s="136"/>
      <c r="D48" s="24">
        <f>MDS!$AY$38</f>
        <v>441</v>
      </c>
      <c r="E48" s="24">
        <f>MDS!$AZ$38</f>
        <v>0</v>
      </c>
      <c r="F48" s="24">
        <f>MDS!$BA$38</f>
        <v>3</v>
      </c>
      <c r="G48" s="24">
        <f>MDS!$BB$38</f>
        <v>9</v>
      </c>
      <c r="H48" s="24">
        <f>MDS!$BC$38</f>
        <v>15</v>
      </c>
      <c r="I48" s="24">
        <f>MDS!$BD$38</f>
        <v>7</v>
      </c>
      <c r="J48" s="24">
        <f>MDS!$BE$38</f>
        <v>148</v>
      </c>
      <c r="K48" s="15"/>
    </row>
    <row r="49" spans="1:11" s="3" customFormat="1" ht="18" customHeight="1">
      <c r="A49" s="335" t="s">
        <v>38</v>
      </c>
      <c r="B49" s="24" t="s">
        <v>36</v>
      </c>
      <c r="C49" s="136"/>
      <c r="D49" s="24">
        <f>MDS!$BH$38</f>
        <v>7913</v>
      </c>
      <c r="E49" s="137"/>
      <c r="F49" s="24">
        <f>MDS!$BI$38</f>
        <v>0</v>
      </c>
      <c r="G49" s="24">
        <f>MDS!$BJ$38</f>
        <v>4</v>
      </c>
      <c r="H49" s="24">
        <f>MDS!$BK$38</f>
        <v>105</v>
      </c>
      <c r="I49" s="137"/>
      <c r="J49" s="137"/>
      <c r="K49" s="15"/>
    </row>
    <row r="50" spans="1:11" s="3" customFormat="1" ht="18" customHeight="1">
      <c r="A50" s="335"/>
      <c r="B50" s="24" t="s">
        <v>37</v>
      </c>
      <c r="C50" s="136"/>
      <c r="D50" s="24">
        <f>MDS!$BM$38</f>
        <v>745</v>
      </c>
      <c r="E50" s="24">
        <f>MDS!$BN$38</f>
        <v>0</v>
      </c>
      <c r="F50" s="24">
        <f>MDS!$BO$38</f>
        <v>0</v>
      </c>
      <c r="G50" s="24">
        <f>MDS!$BP$38</f>
        <v>0</v>
      </c>
      <c r="H50" s="24">
        <f>MDS!$BQ$38</f>
        <v>4</v>
      </c>
      <c r="I50" s="24">
        <f>MDS!$BR$38</f>
        <v>30</v>
      </c>
      <c r="J50" s="24">
        <f>MDS!$BS$38</f>
        <v>252</v>
      </c>
      <c r="K50" s="15"/>
    </row>
    <row r="51" spans="1:11" s="3" customFormat="1" ht="18" customHeight="1">
      <c r="A51" s="335" t="s">
        <v>39</v>
      </c>
      <c r="B51" s="24" t="s">
        <v>36</v>
      </c>
      <c r="C51" s="136"/>
      <c r="D51" s="24">
        <f>MDS!$BV$38</f>
        <v>0</v>
      </c>
      <c r="E51" s="137"/>
      <c r="F51" s="24">
        <f>MDS!$BW$38</f>
        <v>0</v>
      </c>
      <c r="G51" s="24">
        <f>MDS!$BX$38</f>
        <v>0</v>
      </c>
      <c r="H51" s="24">
        <f>MDS!$BY$38</f>
        <v>0</v>
      </c>
      <c r="I51" s="137"/>
      <c r="J51" s="137"/>
      <c r="K51" s="15"/>
    </row>
    <row r="52" spans="1:11" s="3" customFormat="1" ht="18" customHeight="1">
      <c r="A52" s="335"/>
      <c r="B52" s="24" t="s">
        <v>37</v>
      </c>
      <c r="C52" s="136"/>
      <c r="D52" s="24">
        <f>MDS!$CA$38</f>
        <v>0</v>
      </c>
      <c r="E52" s="24">
        <f>MDS!$CB$38</f>
        <v>0</v>
      </c>
      <c r="F52" s="24">
        <f>MDS!$CC$38</f>
        <v>0</v>
      </c>
      <c r="G52" s="24">
        <f>MDS!$CD$38</f>
        <v>0</v>
      </c>
      <c r="H52" s="24">
        <f>MDS!$CE$38</f>
        <v>0</v>
      </c>
      <c r="I52" s="24">
        <f>MDS!$CF$38</f>
        <v>0</v>
      </c>
      <c r="J52" s="24">
        <f>MDS!$CG$38</f>
        <v>0</v>
      </c>
      <c r="K52" s="15"/>
    </row>
    <row r="53" spans="1:11" s="3" customFormat="1" ht="18" customHeight="1">
      <c r="A53" s="335" t="s">
        <v>40</v>
      </c>
      <c r="B53" s="24" t="s">
        <v>36</v>
      </c>
      <c r="C53" s="136"/>
      <c r="D53" s="24">
        <f>MDS!$CJ$38</f>
        <v>232</v>
      </c>
      <c r="E53" s="137"/>
      <c r="F53" s="24">
        <f>MDS!$CK$38</f>
        <v>0</v>
      </c>
      <c r="G53" s="24">
        <f>MDS!$CL$38</f>
        <v>0</v>
      </c>
      <c r="H53" s="24">
        <f>MDS!$CM$38</f>
        <v>0</v>
      </c>
      <c r="I53" s="137"/>
      <c r="J53" s="137"/>
      <c r="K53" s="340">
        <f>MDS!$B$38</f>
        <v>0</v>
      </c>
    </row>
    <row r="54" spans="1:11" s="3" customFormat="1" ht="18" customHeight="1">
      <c r="A54" s="335"/>
      <c r="B54" s="24" t="s">
        <v>37</v>
      </c>
      <c r="C54" s="136"/>
      <c r="D54" s="24">
        <f>MDS!$CO$38</f>
        <v>8</v>
      </c>
      <c r="E54" s="24">
        <f>MDS!$CP$38</f>
        <v>0</v>
      </c>
      <c r="F54" s="24">
        <f>MDS!$CQ$38</f>
        <v>0</v>
      </c>
      <c r="G54" s="24">
        <f>MDS!$CR$38</f>
        <v>0</v>
      </c>
      <c r="H54" s="24">
        <f>MDS!$CS$38</f>
        <v>0</v>
      </c>
      <c r="I54" s="24">
        <f>MDS!$CT$38</f>
        <v>1</v>
      </c>
      <c r="J54" s="24">
        <f>MDS!$CU$38</f>
        <v>0</v>
      </c>
      <c r="K54" s="340"/>
    </row>
    <row r="55" spans="1:11" s="9" customFormat="1" ht="18" customHeight="1">
      <c r="A55" s="335" t="s">
        <v>41</v>
      </c>
      <c r="B55" s="24" t="s">
        <v>36</v>
      </c>
      <c r="C55" s="136"/>
      <c r="D55" s="24">
        <f>MDS!$CX$38</f>
        <v>0</v>
      </c>
      <c r="E55" s="137"/>
      <c r="F55" s="24">
        <f>MDS!$CY$38</f>
        <v>0</v>
      </c>
      <c r="G55" s="24">
        <f>MDS!$CZ$38</f>
        <v>0</v>
      </c>
      <c r="H55" s="24">
        <f>MDS!$DA$38</f>
        <v>0</v>
      </c>
      <c r="I55" s="137"/>
      <c r="J55" s="137"/>
      <c r="K55" s="340"/>
    </row>
    <row r="56" spans="1:11" s="9" customFormat="1" ht="18" customHeight="1">
      <c r="A56" s="335"/>
      <c r="B56" s="24" t="s">
        <v>37</v>
      </c>
      <c r="C56" s="136"/>
      <c r="D56" s="24">
        <f>MDS!$DC$38</f>
        <v>0</v>
      </c>
      <c r="E56" s="24">
        <f>MDS!$DD$38</f>
        <v>0</v>
      </c>
      <c r="F56" s="24">
        <f>MDS!$DE$38</f>
        <v>0</v>
      </c>
      <c r="G56" s="24">
        <f>MDS!$DF$38</f>
        <v>0</v>
      </c>
      <c r="H56" s="24">
        <f>MDS!$DG$38</f>
        <v>0</v>
      </c>
      <c r="I56" s="24">
        <f>MDS!$DH$38</f>
        <v>0</v>
      </c>
      <c r="J56" s="24">
        <f>MDS!$DI$38</f>
        <v>0</v>
      </c>
      <c r="K56" s="340"/>
    </row>
    <row r="57" spans="1:11" s="9" customFormat="1" ht="18" customHeight="1">
      <c r="A57" s="335" t="s">
        <v>42</v>
      </c>
      <c r="B57" s="24" t="s">
        <v>36</v>
      </c>
      <c r="C57" s="136"/>
      <c r="D57" s="24">
        <f>MDS!$DL$38</f>
        <v>8755</v>
      </c>
      <c r="E57" s="137"/>
      <c r="F57" s="24">
        <f>MDS!$DM$38</f>
        <v>5</v>
      </c>
      <c r="G57" s="24">
        <f>MDS!$DN$38</f>
        <v>40</v>
      </c>
      <c r="H57" s="24">
        <f>MDS!$DO$38</f>
        <v>164</v>
      </c>
      <c r="I57" s="137"/>
      <c r="J57" s="137"/>
      <c r="K57" s="340"/>
    </row>
    <row r="58" spans="1:11" s="3" customFormat="1" ht="18" customHeight="1">
      <c r="A58" s="335"/>
      <c r="B58" s="24" t="s">
        <v>37</v>
      </c>
      <c r="C58" s="136"/>
      <c r="D58" s="24">
        <f>MDS!$DQ$38</f>
        <v>771</v>
      </c>
      <c r="E58" s="24">
        <f>MDS!$DR$38</f>
        <v>0</v>
      </c>
      <c r="F58" s="24">
        <f>MDS!$DS$38</f>
        <v>0</v>
      </c>
      <c r="G58" s="24">
        <f>MDS!$DT$38</f>
        <v>3</v>
      </c>
      <c r="H58" s="24">
        <f>MDS!$DU$38</f>
        <v>4</v>
      </c>
      <c r="I58" s="24">
        <f>MDS!$DV$38</f>
        <v>13</v>
      </c>
      <c r="J58" s="24">
        <f>MDS!$DW$38</f>
        <v>310</v>
      </c>
      <c r="K58" s="340"/>
    </row>
    <row r="59" spans="1:11" s="3" customFormat="1" ht="18" customHeight="1">
      <c r="A59" s="335" t="s">
        <v>43</v>
      </c>
      <c r="B59" s="24" t="s">
        <v>36</v>
      </c>
      <c r="C59" s="136"/>
      <c r="D59" s="24">
        <f>MDS!$DZ$38</f>
        <v>2</v>
      </c>
      <c r="E59" s="137"/>
      <c r="F59" s="24">
        <f>MDS!$EA$38</f>
        <v>0</v>
      </c>
      <c r="G59" s="24">
        <f>MDS!$EB$38</f>
        <v>0</v>
      </c>
      <c r="H59" s="24">
        <f>MDS!$EC$38</f>
        <v>0</v>
      </c>
      <c r="I59" s="137"/>
      <c r="J59" s="137"/>
      <c r="K59" s="340"/>
    </row>
    <row r="60" spans="1:11" s="3" customFormat="1" ht="18" customHeight="1">
      <c r="A60" s="335"/>
      <c r="B60" s="24" t="s">
        <v>37</v>
      </c>
      <c r="C60" s="136"/>
      <c r="D60" s="24">
        <f>MDS!$ED$38</f>
        <v>1</v>
      </c>
      <c r="E60" s="24">
        <f>MDS!$EE$38</f>
        <v>1</v>
      </c>
      <c r="F60" s="24">
        <f>MDS!$EF$38</f>
        <v>0</v>
      </c>
      <c r="G60" s="24">
        <f>MDS!$EG$38</f>
        <v>0</v>
      </c>
      <c r="H60" s="24">
        <f>MDS!$EH$38</f>
        <v>0</v>
      </c>
      <c r="I60" s="24">
        <f>MDS!$EI$38</f>
        <v>0</v>
      </c>
      <c r="J60" s="24">
        <f>MDS!$EJ$38</f>
        <v>0</v>
      </c>
      <c r="K60" s="340"/>
    </row>
    <row r="61" spans="1:11" s="3" customFormat="1" ht="18" customHeight="1">
      <c r="A61" s="335" t="s">
        <v>44</v>
      </c>
      <c r="B61" s="24" t="s">
        <v>36</v>
      </c>
      <c r="C61" s="136"/>
      <c r="D61" s="24">
        <f>MDS!$EM$38</f>
        <v>0</v>
      </c>
      <c r="E61" s="24">
        <f>MDS!$EN$38</f>
        <v>0</v>
      </c>
      <c r="F61" s="24">
        <f>MDS!$EO$38</f>
        <v>0</v>
      </c>
      <c r="G61" s="24">
        <f>MDS!$EP$38</f>
        <v>0</v>
      </c>
      <c r="H61" s="24">
        <f>MDS!$EQ$38</f>
        <v>0</v>
      </c>
      <c r="I61" s="24">
        <f>MDS!$ER$38</f>
        <v>0</v>
      </c>
      <c r="J61" s="24">
        <f>MDS!$ES$38</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MDS!$EU$38</f>
        <v>0</v>
      </c>
      <c r="E63" s="24">
        <f>MDS!$EV$38</f>
        <v>0</v>
      </c>
      <c r="F63" s="24">
        <f>MDS!$EW$38</f>
        <v>0</v>
      </c>
      <c r="G63" s="24">
        <f>MDS!$EX$38</f>
        <v>0</v>
      </c>
      <c r="H63" s="24">
        <f>MDS!$EY$38</f>
        <v>0</v>
      </c>
      <c r="I63" s="24">
        <f>MDS!$EZ$38</f>
        <v>0</v>
      </c>
      <c r="J63" s="24">
        <f>MDS!$FA$38</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MDS!$FC$38</f>
        <v>0</v>
      </c>
      <c r="E65" s="24">
        <f>MDS!$FD$38</f>
        <v>0</v>
      </c>
      <c r="F65" s="24">
        <f>MDS!$FE$38</f>
        <v>0</v>
      </c>
      <c r="G65" s="24">
        <f>MDS!$FF$38</f>
        <v>0</v>
      </c>
      <c r="H65" s="24">
        <f>MDS!$FG$38</f>
        <v>0</v>
      </c>
      <c r="I65" s="24">
        <f>MDS!$FH$38</f>
        <v>0</v>
      </c>
      <c r="J65" s="24">
        <f>MDS!$FI$38</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MDS!$FK$38</f>
        <v>88</v>
      </c>
      <c r="E67" s="24">
        <f>MDS!$FL$38</f>
        <v>1</v>
      </c>
      <c r="F67" s="24">
        <f>MDS!$FM$38</f>
        <v>25</v>
      </c>
      <c r="G67" s="24">
        <f>MDS!$FN$38</f>
        <v>50</v>
      </c>
      <c r="H67" s="24">
        <f>MDS!$FO$38</f>
        <v>38</v>
      </c>
      <c r="I67" s="24">
        <f>MDS!$FP$38</f>
        <v>0</v>
      </c>
      <c r="J67" s="24">
        <f>MDS!$FQ$38</f>
        <v>1</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MDS!$FS$38</f>
        <v>1</v>
      </c>
      <c r="E69" s="24">
        <f>MDS!$FT$38</f>
        <v>0</v>
      </c>
      <c r="F69" s="24">
        <f>MDS!$FU$38</f>
        <v>0</v>
      </c>
      <c r="G69" s="24">
        <f>MDS!$FV$38</f>
        <v>0</v>
      </c>
      <c r="H69" s="24">
        <f>MDS!$FW$38</f>
        <v>0</v>
      </c>
      <c r="I69" s="24">
        <f>MDS!$FX$38</f>
        <v>0</v>
      </c>
      <c r="J69" s="24">
        <f>MDS!$FY$38</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MDS!$GA$38</f>
        <v>0</v>
      </c>
      <c r="E71" s="24">
        <f>MDS!$GB$38</f>
        <v>0</v>
      </c>
      <c r="F71" s="24">
        <f>MDS!$GC$38</f>
        <v>0</v>
      </c>
      <c r="G71" s="24">
        <f>MDS!$GD$38</f>
        <v>0</v>
      </c>
      <c r="H71" s="24">
        <f>MDS!$GE$38</f>
        <v>0</v>
      </c>
      <c r="I71" s="24">
        <f>MDS!$GF$38</f>
        <v>0</v>
      </c>
      <c r="J71" s="24">
        <f>MDS!$GG$38</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MDS!$GI$38</f>
        <v>89</v>
      </c>
      <c r="E73" s="24">
        <f>MDS!$GJ$38</f>
        <v>0</v>
      </c>
      <c r="F73" s="24">
        <f>MDS!$GK$38</f>
        <v>0</v>
      </c>
      <c r="G73" s="24">
        <f>MDS!$GL$38</f>
        <v>0</v>
      </c>
      <c r="H73" s="24">
        <f>MDS!$GM$38</f>
        <v>0</v>
      </c>
      <c r="I73" s="24">
        <f>MDS!$GN$38</f>
        <v>0</v>
      </c>
      <c r="J73" s="24">
        <f>MDS!$GO$38</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MDS!$GQ$38</f>
        <v>936</v>
      </c>
      <c r="E75" s="24">
        <f>MDS!$GR$38</f>
        <v>3</v>
      </c>
      <c r="F75" s="24">
        <f>MDS!$GS$38</f>
        <v>29</v>
      </c>
      <c r="G75" s="24">
        <f>MDS!$GT$38</f>
        <v>50</v>
      </c>
      <c r="H75" s="24">
        <f>MDS!$GU$38</f>
        <v>53</v>
      </c>
      <c r="I75" s="24">
        <f>MDS!$GV$38</f>
        <v>2</v>
      </c>
      <c r="J75" s="24">
        <f>MDS!$GW$38</f>
        <v>28</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MDS!$GY$38</f>
        <v>339</v>
      </c>
      <c r="E77" s="24">
        <f>MDS!$GZ$38</f>
        <v>0</v>
      </c>
      <c r="F77" s="24">
        <f>MDS!$HA$38</f>
        <v>0</v>
      </c>
      <c r="G77" s="24">
        <f>MDS!$HB$38</f>
        <v>0</v>
      </c>
      <c r="H77" s="24">
        <f>MDS!$HC$38</f>
        <v>92</v>
      </c>
      <c r="I77" s="24">
        <f>MDS!$HD$38</f>
        <v>27</v>
      </c>
      <c r="J77" s="24">
        <f>MDS!$HE$38</f>
        <v>9</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MDS!$HG$38</f>
        <v>10</v>
      </c>
      <c r="E79" s="24">
        <f>MDS!$HH$38</f>
        <v>0</v>
      </c>
      <c r="F79" s="24">
        <f>MDS!$HI$38</f>
        <v>0</v>
      </c>
      <c r="G79" s="24">
        <f>MDS!$HJ$38</f>
        <v>0</v>
      </c>
      <c r="H79" s="24">
        <f>MDS!$HK$38</f>
        <v>0</v>
      </c>
      <c r="I79" s="24">
        <f>MDS!$HL$38</f>
        <v>122</v>
      </c>
      <c r="J79" s="24">
        <f>MDS!$HM$38</f>
        <v>423</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MDS!$HO$38</f>
        <v>206</v>
      </c>
      <c r="E81" s="24">
        <f>MDS!$HP$38</f>
        <v>3</v>
      </c>
      <c r="F81" s="24">
        <f>MDS!$HQ$38</f>
        <v>7</v>
      </c>
      <c r="G81" s="24">
        <f>MDS!$HR$38</f>
        <v>1</v>
      </c>
      <c r="H81" s="24">
        <f>MDS!$HS$38</f>
        <v>2</v>
      </c>
      <c r="I81" s="24">
        <f>MDS!$HT$38</f>
        <v>1</v>
      </c>
      <c r="J81" s="24">
        <f>MDS!$HU$38</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MDS!$HX$38</f>
        <v>55</v>
      </c>
      <c r="I83" s="137"/>
      <c r="J83" s="24">
        <f>MDS!$HZ$38</f>
        <v>52</v>
      </c>
      <c r="K83" s="340"/>
    </row>
    <row r="84" spans="1:11" s="3" customFormat="1" ht="25" customHeight="1">
      <c r="A84" s="350"/>
      <c r="B84" s="24" t="s">
        <v>37</v>
      </c>
      <c r="C84" s="136"/>
      <c r="D84" s="24">
        <f>MDS!$IA$38</f>
        <v>8</v>
      </c>
      <c r="E84" s="24">
        <f>MDS!$IB$38</f>
        <v>0</v>
      </c>
      <c r="F84" s="24">
        <f>MDS!$IC$38</f>
        <v>0</v>
      </c>
      <c r="G84" s="24">
        <f>MDS!$ID$38</f>
        <v>1</v>
      </c>
      <c r="H84" s="24">
        <f>MDS!$IE$38</f>
        <v>1</v>
      </c>
      <c r="I84" s="24">
        <f>MDS!$IF$38</f>
        <v>0</v>
      </c>
      <c r="J84" s="24">
        <f>MDS!$IG$38</f>
        <v>42</v>
      </c>
      <c r="K84" s="340"/>
    </row>
    <row r="85" spans="1:11">
      <c r="A85" s="140" t="s">
        <v>689</v>
      </c>
      <c r="B85" s="24" t="s">
        <v>36</v>
      </c>
      <c r="C85" s="136"/>
      <c r="D85" s="24">
        <f>MDS!$II$38</f>
        <v>10965</v>
      </c>
      <c r="E85" s="24">
        <f>MDS!$IJ$38</f>
        <v>3</v>
      </c>
      <c r="F85" s="24">
        <f>MDS!$IK$38</f>
        <v>46</v>
      </c>
      <c r="G85" s="24">
        <f>MDS!$IL$38</f>
        <v>103</v>
      </c>
      <c r="H85" s="24">
        <f>MDS!$IM$38</f>
        <v>241</v>
      </c>
      <c r="I85" s="24">
        <f>MDS!$IN$38</f>
        <v>161</v>
      </c>
      <c r="J85" s="24">
        <f>MDS!$IO$38</f>
        <v>795</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F73FEA"/>
    <pageSetUpPr fitToPage="1"/>
  </sheetPr>
  <dimension ref="A1:K85"/>
  <sheetViews>
    <sheetView showGridLines="0" view="pageBreakPreview" topLeftCell="A70"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IM_ER!$DX$37</f>
        <v>0</v>
      </c>
      <c r="C10" s="12">
        <f>IM_ER!$DY$37</f>
        <v>0</v>
      </c>
      <c r="D10" s="12">
        <f>IM_ER!$DZ$37</f>
        <v>0</v>
      </c>
      <c r="E10" s="12">
        <f>IM_ER!$EA$37</f>
        <v>0</v>
      </c>
      <c r="F10" s="12">
        <f>IM_ER!$EB$37</f>
        <v>0</v>
      </c>
      <c r="G10" s="12">
        <f>IM_ER!$EC$37</f>
        <v>0</v>
      </c>
      <c r="H10" s="22" t="str">
        <f>IFERROR(D10/(B10-F10),"")</f>
        <v/>
      </c>
      <c r="I10" s="14"/>
      <c r="J10" s="14"/>
      <c r="K10" s="340"/>
    </row>
    <row r="11" spans="1:11" s="3" customFormat="1" ht="18" customHeight="1">
      <c r="A11" s="11" t="s">
        <v>8</v>
      </c>
      <c r="B11" s="12">
        <f>IM_ER!$FG$37</f>
        <v>0</v>
      </c>
      <c r="C11" s="12">
        <f>IM_ER!$FH$37</f>
        <v>0</v>
      </c>
      <c r="D11" s="12">
        <f>IM_ER!$FI$37</f>
        <v>0</v>
      </c>
      <c r="E11" s="12">
        <f>IM_ER!$FJ$37</f>
        <v>0</v>
      </c>
      <c r="F11" s="12">
        <f>IM_ER!$FK$37</f>
        <v>0</v>
      </c>
      <c r="G11" s="12">
        <f>IM_ER!$FL$37</f>
        <v>0</v>
      </c>
      <c r="H11" s="22" t="str">
        <f>IFERROR(D11/(B11-F11),"")</f>
        <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IM_ER!$EE$37</f>
        <v>0</v>
      </c>
      <c r="C14" s="12">
        <f>IM_ER!$EF$37</f>
        <v>0</v>
      </c>
      <c r="D14" s="12">
        <f>IM_ER!$EG$37</f>
        <v>0</v>
      </c>
      <c r="E14" s="12">
        <f>IM_ER!$EH$37</f>
        <v>0</v>
      </c>
      <c r="F14" s="12">
        <f>IM_ER!$EI$37</f>
        <v>0</v>
      </c>
      <c r="G14" s="12">
        <f>IM_ER!$EJ$37</f>
        <v>0</v>
      </c>
      <c r="H14" s="22" t="str">
        <f>IFERROR(D14/(B14-F14),"")</f>
        <v/>
      </c>
      <c r="I14" s="14"/>
      <c r="J14" s="14"/>
      <c r="K14" s="340"/>
    </row>
    <row r="15" spans="1:11" s="13" customFormat="1" ht="18" customHeight="1">
      <c r="A15" s="11" t="s">
        <v>8</v>
      </c>
      <c r="B15" s="12">
        <f>IM_ER!$FO$37</f>
        <v>0</v>
      </c>
      <c r="C15" s="12">
        <f>IM_ER!$FP$37</f>
        <v>0</v>
      </c>
      <c r="D15" s="12">
        <f>IM_ER!$FQ$37</f>
        <v>0</v>
      </c>
      <c r="E15" s="12">
        <f>IM_ER!$FR$37</f>
        <v>0</v>
      </c>
      <c r="F15" s="12">
        <f>IM_ER!$FS$37</f>
        <v>0</v>
      </c>
      <c r="G15" s="12">
        <f>IM_ER!$FT$37</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IM_ER!$EL$37</f>
        <v>0</v>
      </c>
      <c r="C18" s="12">
        <f>IM_ER!$EM$37</f>
        <v>0</v>
      </c>
      <c r="D18" s="12">
        <f>IM_ER!$EN$37</f>
        <v>0</v>
      </c>
      <c r="E18" s="12">
        <f>IM_ER!$EO$37</f>
        <v>0</v>
      </c>
      <c r="F18" s="12">
        <f>IM_ER!$EP$37</f>
        <v>0</v>
      </c>
      <c r="G18" s="12">
        <f>IM_ER!$EQ$37</f>
        <v>0</v>
      </c>
      <c r="H18" s="22" t="str">
        <f>IFERROR(D18/(B18-F18),"")</f>
        <v/>
      </c>
      <c r="I18" s="14"/>
      <c r="J18" s="14"/>
      <c r="K18" s="340"/>
    </row>
    <row r="19" spans="1:11" s="3" customFormat="1" ht="18" customHeight="1">
      <c r="A19" s="11" t="s">
        <v>8</v>
      </c>
      <c r="B19" s="12">
        <f>IM_ER!$FW$37</f>
        <v>0</v>
      </c>
      <c r="C19" s="12">
        <f>IM_ER!$FX$37</f>
        <v>0</v>
      </c>
      <c r="D19" s="12">
        <f>IM_ER!$FY$37</f>
        <v>0</v>
      </c>
      <c r="E19" s="12">
        <f>IM_ER!$FZ$37</f>
        <v>0</v>
      </c>
      <c r="F19" s="12">
        <f>IM_ER!$GA$37</f>
        <v>0</v>
      </c>
      <c r="G19" s="12">
        <f>IM_ER!$GB$37</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IM_ER!$ES$37</f>
        <v>0</v>
      </c>
      <c r="C22" s="12">
        <f>IM_ER!$ET$37</f>
        <v>0</v>
      </c>
      <c r="D22" s="12">
        <f>IM_ER!$EU$37</f>
        <v>0</v>
      </c>
      <c r="E22" s="12">
        <f>IM_ER!$EV$37</f>
        <v>0</v>
      </c>
      <c r="F22" s="12">
        <f>IM_ER!$EW$37</f>
        <v>0</v>
      </c>
      <c r="G22" s="12">
        <f>IM_ER!$EX$37</f>
        <v>0</v>
      </c>
      <c r="H22" s="22" t="str">
        <f>IFERROR(D22/(B22-F22),"")</f>
        <v/>
      </c>
      <c r="I22" s="14"/>
      <c r="J22" s="14"/>
      <c r="K22" s="340"/>
    </row>
    <row r="23" spans="1:11" s="9" customFormat="1" ht="18" customHeight="1">
      <c r="A23" s="11" t="s">
        <v>8</v>
      </c>
      <c r="B23" s="12">
        <f>IM_ER!$GE$37</f>
        <v>0</v>
      </c>
      <c r="C23" s="12">
        <f>IM_ER!$GF$37</f>
        <v>0</v>
      </c>
      <c r="D23" s="12">
        <f>IM_ER!$GG$37</f>
        <v>0</v>
      </c>
      <c r="E23" s="12">
        <f>IM_ER!$GH$37</f>
        <v>0</v>
      </c>
      <c r="F23" s="12">
        <f>IM_ER!$GI$37</f>
        <v>0</v>
      </c>
      <c r="G23" s="12">
        <f>IM_ER!$GJ$37</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IM_ER!$EZ$37</f>
        <v>0</v>
      </c>
      <c r="C26" s="12">
        <f>IM_ER!$FA$37</f>
        <v>0</v>
      </c>
      <c r="D26" s="12">
        <f>IM_ER!$FB$37</f>
        <v>0</v>
      </c>
      <c r="E26" s="12">
        <f>IM_ER!$FC$37</f>
        <v>0</v>
      </c>
      <c r="F26" s="12">
        <f>IM_ER!$FD$37</f>
        <v>0</v>
      </c>
      <c r="G26" s="12">
        <f>IM_ER!$FE$37</f>
        <v>0</v>
      </c>
      <c r="H26" s="22" t="str">
        <f>IFERROR(D26/(B26-F26),"")</f>
        <v/>
      </c>
      <c r="I26" s="14"/>
      <c r="J26" s="14"/>
      <c r="K26" s="340"/>
    </row>
    <row r="27" spans="1:11" s="3" customFormat="1" ht="18" customHeight="1">
      <c r="A27" s="11" t="s">
        <v>8</v>
      </c>
      <c r="B27" s="12">
        <f>IM_ER!$GM$37</f>
        <v>0</v>
      </c>
      <c r="C27" s="12">
        <f>IM_ER!$GN$37</f>
        <v>0</v>
      </c>
      <c r="D27" s="12">
        <f>IM_ER!$GO$37</f>
        <v>0</v>
      </c>
      <c r="E27" s="12">
        <f>IM_ER!$GP$37</f>
        <v>0</v>
      </c>
      <c r="F27" s="12">
        <f>IM_ER!$GQ$37</f>
        <v>0</v>
      </c>
      <c r="G27" s="12">
        <f>IM_ER!$GR$37</f>
        <v>0</v>
      </c>
      <c r="H27" s="22" t="str">
        <f>IFERROR(D27/(B27-F27),"")</f>
        <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Coorte12Meses!$I$37</f>
        <v>97</v>
      </c>
      <c r="C30" s="12">
        <f>SUM(Coorte12Meses!$J$37,Coorte12Meses!$L$37)</f>
        <v>75</v>
      </c>
      <c r="D30" s="22">
        <f>IFERROR(C30/B30,"")</f>
        <v>0.77319587628865982</v>
      </c>
      <c r="E30" s="14"/>
      <c r="F30" s="14"/>
      <c r="G30" s="14"/>
      <c r="H30" s="14"/>
      <c r="I30" s="14"/>
      <c r="J30" s="14"/>
      <c r="K30" s="340"/>
    </row>
    <row r="31" spans="1:11" s="3" customFormat="1" ht="18" customHeight="1">
      <c r="A31" s="11" t="s">
        <v>24</v>
      </c>
      <c r="B31" s="12">
        <f>Coorte12Meses!$X$37</f>
        <v>244</v>
      </c>
      <c r="C31" s="12">
        <f>SUM(Coorte12Meses!$Y$37,Coorte12Meses!$AA$37)</f>
        <v>191</v>
      </c>
      <c r="D31" s="22">
        <f>IFERROR(C31/B31,"")</f>
        <v>0.78278688524590168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MDS!$G$37</f>
        <v>0</v>
      </c>
      <c r="E41" s="137"/>
      <c r="F41" s="24">
        <f>MDS!$H$37</f>
        <v>0</v>
      </c>
      <c r="G41" s="24">
        <f>MDS!$I$37</f>
        <v>0</v>
      </c>
      <c r="H41" s="24">
        <f>MDS!$J$37</f>
        <v>0</v>
      </c>
      <c r="I41" s="137"/>
      <c r="J41" s="137"/>
      <c r="K41" s="15"/>
    </row>
    <row r="42" spans="1:11" ht="29" customHeight="1">
      <c r="A42" s="140" t="s">
        <v>682</v>
      </c>
      <c r="B42" s="24" t="s">
        <v>36</v>
      </c>
      <c r="C42" s="136"/>
      <c r="D42" s="24">
        <f>MDS!$L$37</f>
        <v>0</v>
      </c>
      <c r="E42" s="24">
        <f>MDS!$M$37</f>
        <v>0</v>
      </c>
      <c r="F42" s="24">
        <f>MDS!$N$37</f>
        <v>0</v>
      </c>
      <c r="G42" s="24">
        <f>MDS!$O$37</f>
        <v>0</v>
      </c>
      <c r="H42" s="24">
        <f>MDS!$P$37</f>
        <v>0</v>
      </c>
      <c r="I42" s="24">
        <f>MDS!$Q$37</f>
        <v>0</v>
      </c>
      <c r="J42" s="24">
        <f>MDS!$R$37</f>
        <v>0</v>
      </c>
    </row>
    <row r="43" spans="1:11" ht="25" customHeight="1">
      <c r="A43" s="140" t="s">
        <v>683</v>
      </c>
      <c r="B43" s="24" t="s">
        <v>36</v>
      </c>
      <c r="C43" s="136"/>
      <c r="D43" s="24">
        <f>MDS!$T$37</f>
        <v>0</v>
      </c>
      <c r="E43" s="24">
        <f>MDS!$U$37</f>
        <v>0</v>
      </c>
      <c r="F43" s="24">
        <f>MDS!$V$37</f>
        <v>0</v>
      </c>
      <c r="G43" s="24">
        <f>MDS!$W$37</f>
        <v>0</v>
      </c>
      <c r="H43" s="24">
        <f>MDS!$X$37</f>
        <v>0</v>
      </c>
      <c r="I43" s="24">
        <f>MDS!$Y$37</f>
        <v>0</v>
      </c>
      <c r="J43" s="24">
        <f>MDS!$Z$37</f>
        <v>0</v>
      </c>
    </row>
    <row r="44" spans="1:11" ht="22" customHeight="1">
      <c r="A44" s="141" t="s">
        <v>684</v>
      </c>
      <c r="B44" s="24" t="s">
        <v>36</v>
      </c>
      <c r="C44" s="143"/>
      <c r="D44" s="142"/>
      <c r="E44" s="142"/>
      <c r="F44" s="142"/>
      <c r="G44" s="142"/>
      <c r="H44">
        <f>MDS!$AC$37</f>
        <v>0</v>
      </c>
      <c r="I44" s="142"/>
      <c r="J44">
        <f>MDS!$AB$37</f>
        <v>0</v>
      </c>
    </row>
    <row r="45" spans="1:11" s="9" customFormat="1" ht="23" customHeight="1">
      <c r="A45" s="342" t="s">
        <v>34</v>
      </c>
      <c r="B45" s="24" t="s">
        <v>36</v>
      </c>
      <c r="C45" s="136"/>
      <c r="D45" s="24">
        <f>MDS!$AE$37</f>
        <v>0</v>
      </c>
      <c r="E45" s="24">
        <f>MDS!$AF$37</f>
        <v>0</v>
      </c>
      <c r="F45" s="24">
        <f>MDS!$AG$37</f>
        <v>0</v>
      </c>
      <c r="G45" s="24">
        <f>MDS!$AH$37</f>
        <v>0</v>
      </c>
      <c r="H45" s="24">
        <f>MDS!$AI$37</f>
        <v>0</v>
      </c>
      <c r="I45" s="137"/>
      <c r="J45" s="137"/>
      <c r="K45" s="15"/>
    </row>
    <row r="46" spans="1:11" s="9" customFormat="1" ht="23" customHeight="1">
      <c r="A46" s="343"/>
      <c r="B46" s="24" t="s">
        <v>37</v>
      </c>
      <c r="C46" s="136"/>
      <c r="D46" s="24">
        <f>MDS!$AK$37</f>
        <v>0</v>
      </c>
      <c r="E46" s="24">
        <f>MDS!$AL$37</f>
        <v>0</v>
      </c>
      <c r="F46" s="24">
        <f>MDS!$AM$37</f>
        <v>0</v>
      </c>
      <c r="G46" s="24">
        <f>MDS!$AN$37</f>
        <v>0</v>
      </c>
      <c r="H46" s="24">
        <f>MDS!$AO$37</f>
        <v>0</v>
      </c>
      <c r="I46" s="24">
        <f>MDS!$AP$37</f>
        <v>0</v>
      </c>
      <c r="J46" s="24">
        <f>MDS!$AQ$37</f>
        <v>0</v>
      </c>
      <c r="K46" s="15"/>
    </row>
    <row r="47" spans="1:11" s="9" customFormat="1" ht="21" customHeight="1">
      <c r="A47" s="335" t="s">
        <v>35</v>
      </c>
      <c r="B47" s="24" t="s">
        <v>36</v>
      </c>
      <c r="C47" s="136"/>
      <c r="D47" s="24">
        <f>MDS!$AT$37</f>
        <v>0</v>
      </c>
      <c r="E47" s="137"/>
      <c r="F47" s="24">
        <f>MDS!$AU$37</f>
        <v>0</v>
      </c>
      <c r="G47" s="24">
        <f>MDS!$AV$37</f>
        <v>0</v>
      </c>
      <c r="H47" s="24">
        <f>MDS!$AW$37</f>
        <v>0</v>
      </c>
      <c r="I47" s="137"/>
      <c r="J47" s="137"/>
      <c r="K47" s="15"/>
    </row>
    <row r="48" spans="1:11" s="9" customFormat="1" ht="24.5" customHeight="1">
      <c r="A48" s="335"/>
      <c r="B48" s="24" t="s">
        <v>37</v>
      </c>
      <c r="C48" s="136"/>
      <c r="D48" s="24">
        <f>MDS!$AY$37</f>
        <v>0</v>
      </c>
      <c r="E48" s="24">
        <f>MDS!$AZ$37</f>
        <v>0</v>
      </c>
      <c r="F48" s="24">
        <f>MDS!$BA$37</f>
        <v>0</v>
      </c>
      <c r="G48" s="24">
        <f>MDS!$BB$37</f>
        <v>0</v>
      </c>
      <c r="H48" s="24">
        <f>MDS!$BC$37</f>
        <v>0</v>
      </c>
      <c r="I48" s="24">
        <f>MDS!$BD$37</f>
        <v>0</v>
      </c>
      <c r="J48" s="24">
        <f>MDS!$BE$37</f>
        <v>0</v>
      </c>
      <c r="K48" s="15"/>
    </row>
    <row r="49" spans="1:11" s="3" customFormat="1" ht="18" customHeight="1">
      <c r="A49" s="335" t="s">
        <v>38</v>
      </c>
      <c r="B49" s="24" t="s">
        <v>36</v>
      </c>
      <c r="C49" s="136"/>
      <c r="D49" s="24">
        <f>MDS!$BH$37</f>
        <v>0</v>
      </c>
      <c r="E49" s="137"/>
      <c r="F49" s="24">
        <f>MDS!$BI$37</f>
        <v>0</v>
      </c>
      <c r="G49" s="24">
        <f>MDS!$BJ$37</f>
        <v>0</v>
      </c>
      <c r="H49" s="24">
        <f>MDS!$BK$37</f>
        <v>0</v>
      </c>
      <c r="I49" s="137"/>
      <c r="J49" s="137"/>
      <c r="K49" s="15"/>
    </row>
    <row r="50" spans="1:11" s="3" customFormat="1" ht="18" customHeight="1">
      <c r="A50" s="335"/>
      <c r="B50" s="24" t="s">
        <v>37</v>
      </c>
      <c r="C50" s="136"/>
      <c r="D50" s="24">
        <f>MDS!$BM$37</f>
        <v>0</v>
      </c>
      <c r="E50" s="24">
        <f>MDS!$BN$37</f>
        <v>0</v>
      </c>
      <c r="F50" s="24">
        <f>MDS!$BO$37</f>
        <v>0</v>
      </c>
      <c r="G50" s="24">
        <f>MDS!$BP$37</f>
        <v>0</v>
      </c>
      <c r="H50" s="24">
        <f>MDS!$BQ$37</f>
        <v>0</v>
      </c>
      <c r="I50" s="24">
        <f>MDS!$BR$37</f>
        <v>0</v>
      </c>
      <c r="J50" s="24">
        <f>MDS!$BS$37</f>
        <v>0</v>
      </c>
      <c r="K50" s="15"/>
    </row>
    <row r="51" spans="1:11" s="3" customFormat="1" ht="18" customHeight="1">
      <c r="A51" s="335" t="s">
        <v>39</v>
      </c>
      <c r="B51" s="24" t="s">
        <v>36</v>
      </c>
      <c r="C51" s="136"/>
      <c r="D51" s="24">
        <f>MDS!$BV$37</f>
        <v>0</v>
      </c>
      <c r="E51" s="137"/>
      <c r="F51" s="24">
        <f>MDS!$BW$37</f>
        <v>0</v>
      </c>
      <c r="G51" s="24">
        <f>MDS!$BX$37</f>
        <v>0</v>
      </c>
      <c r="H51" s="24">
        <f>MDS!$BY$37</f>
        <v>0</v>
      </c>
      <c r="I51" s="137"/>
      <c r="J51" s="137"/>
      <c r="K51" s="15"/>
    </row>
    <row r="52" spans="1:11" s="3" customFormat="1" ht="18" customHeight="1">
      <c r="A52" s="335"/>
      <c r="B52" s="24" t="s">
        <v>37</v>
      </c>
      <c r="C52" s="136"/>
      <c r="D52" s="24">
        <f>MDS!$CA$37</f>
        <v>0</v>
      </c>
      <c r="E52" s="24">
        <f>MDS!$CB$37</f>
        <v>0</v>
      </c>
      <c r="F52" s="24">
        <f>MDS!$CC$37</f>
        <v>0</v>
      </c>
      <c r="G52" s="24">
        <f>MDS!$CD$37</f>
        <v>0</v>
      </c>
      <c r="H52" s="24">
        <f>MDS!$CE$37</f>
        <v>0</v>
      </c>
      <c r="I52" s="24">
        <f>MDS!$CF$37</f>
        <v>0</v>
      </c>
      <c r="J52" s="24">
        <f>MDS!$CG$37</f>
        <v>0</v>
      </c>
      <c r="K52" s="15"/>
    </row>
    <row r="53" spans="1:11" s="3" customFormat="1" ht="18" customHeight="1">
      <c r="A53" s="335" t="s">
        <v>40</v>
      </c>
      <c r="B53" s="24" t="s">
        <v>36</v>
      </c>
      <c r="C53" s="136"/>
      <c r="D53" s="24">
        <f>MDS!$CJ$37</f>
        <v>0</v>
      </c>
      <c r="E53" s="137"/>
      <c r="F53" s="24">
        <f>MDS!$CK$37</f>
        <v>0</v>
      </c>
      <c r="G53" s="24">
        <f>MDS!$CL$37</f>
        <v>0</v>
      </c>
      <c r="H53" s="24">
        <f>MDS!$CM$37</f>
        <v>0</v>
      </c>
      <c r="I53" s="137"/>
      <c r="J53" s="137"/>
      <c r="K53" s="340" t="str">
        <f>MDS!$B$37</f>
        <v>Chamanculo HG</v>
      </c>
    </row>
    <row r="54" spans="1:11" s="3" customFormat="1" ht="18" customHeight="1">
      <c r="A54" s="335"/>
      <c r="B54" s="24" t="s">
        <v>37</v>
      </c>
      <c r="C54" s="136"/>
      <c r="D54" s="24">
        <f>MDS!$CO$37</f>
        <v>0</v>
      </c>
      <c r="E54" s="24">
        <f>MDS!$CP$37</f>
        <v>0</v>
      </c>
      <c r="F54" s="24">
        <f>MDS!$CQ$37</f>
        <v>0</v>
      </c>
      <c r="G54" s="24">
        <f>MDS!$CR$37</f>
        <v>0</v>
      </c>
      <c r="H54" s="24">
        <f>MDS!$CS$37</f>
        <v>0</v>
      </c>
      <c r="I54" s="24">
        <f>MDS!$CT$37</f>
        <v>0</v>
      </c>
      <c r="J54" s="24">
        <f>MDS!$CU$37</f>
        <v>0</v>
      </c>
      <c r="K54" s="340"/>
    </row>
    <row r="55" spans="1:11" s="9" customFormat="1" ht="18" customHeight="1">
      <c r="A55" s="335" t="s">
        <v>41</v>
      </c>
      <c r="B55" s="24" t="s">
        <v>36</v>
      </c>
      <c r="C55" s="136"/>
      <c r="D55" s="24">
        <f>MDS!$CX$37</f>
        <v>0</v>
      </c>
      <c r="E55" s="137"/>
      <c r="F55" s="24">
        <f>MDS!$CY$37</f>
        <v>0</v>
      </c>
      <c r="G55" s="24">
        <f>MDS!$CZ$37</f>
        <v>0</v>
      </c>
      <c r="H55" s="24">
        <f>MDS!$DA$37</f>
        <v>0</v>
      </c>
      <c r="I55" s="137"/>
      <c r="J55" s="137"/>
      <c r="K55" s="340"/>
    </row>
    <row r="56" spans="1:11" s="9" customFormat="1" ht="18" customHeight="1">
      <c r="A56" s="335"/>
      <c r="B56" s="24" t="s">
        <v>37</v>
      </c>
      <c r="C56" s="136"/>
      <c r="D56" s="24">
        <f>MDS!$DC$37</f>
        <v>0</v>
      </c>
      <c r="E56" s="24">
        <f>MDS!$DD$37</f>
        <v>0</v>
      </c>
      <c r="F56" s="24">
        <f>MDS!$DE$37</f>
        <v>0</v>
      </c>
      <c r="G56" s="24">
        <f>MDS!$DF$37</f>
        <v>0</v>
      </c>
      <c r="H56" s="24">
        <f>MDS!$DG$37</f>
        <v>0</v>
      </c>
      <c r="I56" s="24">
        <f>MDS!$DH$37</f>
        <v>0</v>
      </c>
      <c r="J56" s="24">
        <f>MDS!$DI$37</f>
        <v>0</v>
      </c>
      <c r="K56" s="340"/>
    </row>
    <row r="57" spans="1:11" s="9" customFormat="1" ht="18" customHeight="1">
      <c r="A57" s="335" t="s">
        <v>42</v>
      </c>
      <c r="B57" s="24" t="s">
        <v>36</v>
      </c>
      <c r="C57" s="136"/>
      <c r="D57" s="24">
        <f>MDS!$DL$37</f>
        <v>0</v>
      </c>
      <c r="E57" s="137"/>
      <c r="F57" s="24">
        <f>MDS!$DM$37</f>
        <v>0</v>
      </c>
      <c r="G57" s="24">
        <f>MDS!$DN$37</f>
        <v>0</v>
      </c>
      <c r="H57" s="24">
        <f>MDS!$DO$37</f>
        <v>0</v>
      </c>
      <c r="I57" s="137"/>
      <c r="J57" s="137"/>
      <c r="K57" s="340"/>
    </row>
    <row r="58" spans="1:11" s="3" customFormat="1" ht="18" customHeight="1">
      <c r="A58" s="335"/>
      <c r="B58" s="24" t="s">
        <v>37</v>
      </c>
      <c r="C58" s="136"/>
      <c r="D58" s="24">
        <f>MDS!$DQ$37</f>
        <v>0</v>
      </c>
      <c r="E58" s="24">
        <f>MDS!$DR$37</f>
        <v>0</v>
      </c>
      <c r="F58" s="24">
        <f>MDS!$DS$37</f>
        <v>0</v>
      </c>
      <c r="G58" s="24">
        <f>MDS!$DT$37</f>
        <v>0</v>
      </c>
      <c r="H58" s="24">
        <f>MDS!$DU$37</f>
        <v>0</v>
      </c>
      <c r="I58" s="24">
        <f>MDS!$DV$37</f>
        <v>0</v>
      </c>
      <c r="J58" s="24">
        <f>MDS!$DW$37</f>
        <v>0</v>
      </c>
      <c r="K58" s="340"/>
    </row>
    <row r="59" spans="1:11" s="3" customFormat="1" ht="18" customHeight="1">
      <c r="A59" s="335" t="s">
        <v>43</v>
      </c>
      <c r="B59" s="24" t="s">
        <v>36</v>
      </c>
      <c r="C59" s="136"/>
      <c r="D59" s="24">
        <f>MDS!$DZ$37</f>
        <v>0</v>
      </c>
      <c r="E59" s="137"/>
      <c r="F59" s="24">
        <f>MDS!$EA$37</f>
        <v>0</v>
      </c>
      <c r="G59" s="24">
        <f>MDS!$EB$37</f>
        <v>0</v>
      </c>
      <c r="H59" s="24">
        <f>MDS!$EC$37</f>
        <v>0</v>
      </c>
      <c r="I59" s="137"/>
      <c r="J59" s="137"/>
      <c r="K59" s="340"/>
    </row>
    <row r="60" spans="1:11" s="3" customFormat="1" ht="18" customHeight="1">
      <c r="A60" s="335"/>
      <c r="B60" s="24" t="s">
        <v>37</v>
      </c>
      <c r="C60" s="136"/>
      <c r="D60" s="24">
        <f>MDS!$ED$37</f>
        <v>0</v>
      </c>
      <c r="E60" s="24">
        <f>MDS!$EE$37</f>
        <v>0</v>
      </c>
      <c r="F60" s="24">
        <f>MDS!$EF$37</f>
        <v>0</v>
      </c>
      <c r="G60" s="24">
        <f>MDS!$EG$37</f>
        <v>0</v>
      </c>
      <c r="H60" s="24">
        <f>MDS!$EH$37</f>
        <v>0</v>
      </c>
      <c r="I60" s="24">
        <f>MDS!$EI$37</f>
        <v>0</v>
      </c>
      <c r="J60" s="24">
        <f>MDS!$EJ$37</f>
        <v>0</v>
      </c>
      <c r="K60" s="340"/>
    </row>
    <row r="61" spans="1:11" s="3" customFormat="1" ht="18" customHeight="1">
      <c r="A61" s="335" t="s">
        <v>44</v>
      </c>
      <c r="B61" s="24" t="s">
        <v>36</v>
      </c>
      <c r="C61" s="136"/>
      <c r="D61" s="24">
        <f>MDS!$EM$37</f>
        <v>0</v>
      </c>
      <c r="E61" s="24">
        <f>MDS!$EN$37</f>
        <v>0</v>
      </c>
      <c r="F61" s="24">
        <f>MDS!$EO$37</f>
        <v>0</v>
      </c>
      <c r="G61" s="24">
        <f>MDS!$EP$37</f>
        <v>0</v>
      </c>
      <c r="H61" s="24">
        <f>MDS!$EQ$37</f>
        <v>0</v>
      </c>
      <c r="I61" s="24">
        <f>MDS!$ER$37</f>
        <v>0</v>
      </c>
      <c r="J61" s="24">
        <f>MDS!$ES$37</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MDS!$EU$37</f>
        <v>0</v>
      </c>
      <c r="E63" s="24">
        <f>MDS!$EV$37</f>
        <v>0</v>
      </c>
      <c r="F63" s="24">
        <f>MDS!$EW$37</f>
        <v>0</v>
      </c>
      <c r="G63" s="24">
        <f>MDS!$EX$37</f>
        <v>0</v>
      </c>
      <c r="H63" s="24">
        <f>MDS!$EY$37</f>
        <v>0</v>
      </c>
      <c r="I63" s="24">
        <f>MDS!$EZ$37</f>
        <v>0</v>
      </c>
      <c r="J63" s="24">
        <f>MDS!$FA$37</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MDS!$FC$37</f>
        <v>0</v>
      </c>
      <c r="E65" s="24">
        <f>MDS!$FD$37</f>
        <v>0</v>
      </c>
      <c r="F65" s="24">
        <f>MDS!$FE$37</f>
        <v>0</v>
      </c>
      <c r="G65" s="24">
        <f>MDS!$FF$37</f>
        <v>0</v>
      </c>
      <c r="H65" s="24">
        <f>MDS!$FG$37</f>
        <v>0</v>
      </c>
      <c r="I65" s="24">
        <f>MDS!$FH$37</f>
        <v>0</v>
      </c>
      <c r="J65" s="24">
        <f>MDS!$FI$37</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MDS!$FK$37</f>
        <v>0</v>
      </c>
      <c r="E67" s="24">
        <f>MDS!$FL$37</f>
        <v>0</v>
      </c>
      <c r="F67" s="24">
        <f>MDS!$FM$37</f>
        <v>0</v>
      </c>
      <c r="G67" s="24">
        <f>MDS!$FN$37</f>
        <v>0</v>
      </c>
      <c r="H67" s="24">
        <f>MDS!$FO$37</f>
        <v>0</v>
      </c>
      <c r="I67" s="24">
        <f>MDS!$FP$37</f>
        <v>0</v>
      </c>
      <c r="J67" s="24">
        <f>MDS!$FQ$37</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MDS!$FS$37</f>
        <v>0</v>
      </c>
      <c r="E69" s="24">
        <f>MDS!$FT$37</f>
        <v>0</v>
      </c>
      <c r="F69" s="24">
        <f>MDS!$FU$37</f>
        <v>0</v>
      </c>
      <c r="G69" s="24">
        <f>MDS!$FV$37</f>
        <v>0</v>
      </c>
      <c r="H69" s="24">
        <f>MDS!$FW$37</f>
        <v>0</v>
      </c>
      <c r="I69" s="24">
        <f>MDS!$FX$37</f>
        <v>0</v>
      </c>
      <c r="J69" s="24">
        <f>MDS!$FY$37</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MDS!$GA$37</f>
        <v>0</v>
      </c>
      <c r="E71" s="24">
        <f>MDS!$GB$37</f>
        <v>0</v>
      </c>
      <c r="F71" s="24">
        <f>MDS!$GC$37</f>
        <v>0</v>
      </c>
      <c r="G71" s="24">
        <f>MDS!$GD$37</f>
        <v>0</v>
      </c>
      <c r="H71" s="24">
        <f>MDS!$GE$37</f>
        <v>0</v>
      </c>
      <c r="I71" s="24">
        <f>MDS!$GF$37</f>
        <v>0</v>
      </c>
      <c r="J71" s="24">
        <f>MDS!$GG$37</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MDS!$GI$37</f>
        <v>0</v>
      </c>
      <c r="E73" s="24">
        <f>MDS!$GJ$37</f>
        <v>0</v>
      </c>
      <c r="F73" s="24">
        <f>MDS!$GK$37</f>
        <v>0</v>
      </c>
      <c r="G73" s="24">
        <f>MDS!$GL$37</f>
        <v>0</v>
      </c>
      <c r="H73" s="24">
        <f>MDS!$GM$37</f>
        <v>0</v>
      </c>
      <c r="I73" s="24">
        <f>MDS!$GN$37</f>
        <v>0</v>
      </c>
      <c r="J73" s="24">
        <f>MDS!$GO$37</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MDS!$GQ$37</f>
        <v>0</v>
      </c>
      <c r="E75" s="24">
        <f>MDS!$GR$37</f>
        <v>0</v>
      </c>
      <c r="F75" s="24">
        <f>MDS!$GS$37</f>
        <v>0</v>
      </c>
      <c r="G75" s="24">
        <f>MDS!$GT$37</f>
        <v>0</v>
      </c>
      <c r="H75" s="24">
        <f>MDS!$GU$37</f>
        <v>0</v>
      </c>
      <c r="I75" s="24">
        <f>MDS!$GV$37</f>
        <v>0</v>
      </c>
      <c r="J75" s="24">
        <f>MDS!$GW$37</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MDS!$GY$37</f>
        <v>0</v>
      </c>
      <c r="E77" s="24">
        <f>MDS!$GZ$37</f>
        <v>0</v>
      </c>
      <c r="F77" s="24">
        <f>MDS!$HA$37</f>
        <v>0</v>
      </c>
      <c r="G77" s="24">
        <f>MDS!$HB$37</f>
        <v>0</v>
      </c>
      <c r="H77" s="24">
        <f>MDS!$HC$37</f>
        <v>0</v>
      </c>
      <c r="I77" s="24">
        <f>MDS!$HD$37</f>
        <v>0</v>
      </c>
      <c r="J77" s="24">
        <f>MDS!$HE$37</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MDS!$HG$37</f>
        <v>0</v>
      </c>
      <c r="E79" s="24">
        <f>MDS!$HH$37</f>
        <v>0</v>
      </c>
      <c r="F79" s="24">
        <f>MDS!$HI$37</f>
        <v>0</v>
      </c>
      <c r="G79" s="24">
        <f>MDS!$HJ$37</f>
        <v>0</v>
      </c>
      <c r="H79" s="24">
        <f>MDS!$HK$37</f>
        <v>0</v>
      </c>
      <c r="I79" s="24">
        <f>MDS!$HL$37</f>
        <v>0</v>
      </c>
      <c r="J79" s="24">
        <f>MDS!$HM$37</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MDS!$HO$37</f>
        <v>0</v>
      </c>
      <c r="E81" s="24">
        <f>MDS!$HP$37</f>
        <v>0</v>
      </c>
      <c r="F81" s="24">
        <f>MDS!$HQ$37</f>
        <v>0</v>
      </c>
      <c r="G81" s="24">
        <f>MDS!$HR$37</f>
        <v>0</v>
      </c>
      <c r="H81" s="24">
        <f>MDS!$HS$37</f>
        <v>0</v>
      </c>
      <c r="I81" s="24">
        <f>MDS!$HT$37</f>
        <v>0</v>
      </c>
      <c r="J81" s="24">
        <f>MDS!$HU$37</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MDS!$HX$37</f>
        <v>0</v>
      </c>
      <c r="I83" s="137"/>
      <c r="J83" s="24">
        <f>MDS!$HZ$37</f>
        <v>0</v>
      </c>
      <c r="K83" s="340"/>
    </row>
    <row r="84" spans="1:11" s="3" customFormat="1" ht="25" customHeight="1">
      <c r="A84" s="350"/>
      <c r="B84" s="24" t="s">
        <v>37</v>
      </c>
      <c r="C84" s="136"/>
      <c r="D84" s="24">
        <f>MDS!$IA$37</f>
        <v>0</v>
      </c>
      <c r="E84" s="24">
        <f>MDS!$IB$37</f>
        <v>0</v>
      </c>
      <c r="F84" s="24">
        <f>MDS!$IC$37</f>
        <v>0</v>
      </c>
      <c r="G84" s="24">
        <f>MDS!$ID$37</f>
        <v>0</v>
      </c>
      <c r="H84" s="24">
        <f>MDS!$IE$37</f>
        <v>0</v>
      </c>
      <c r="I84" s="24">
        <f>MDS!$IF$37</f>
        <v>0</v>
      </c>
      <c r="J84" s="24">
        <f>MDS!$IG$37</f>
        <v>0</v>
      </c>
      <c r="K84" s="340"/>
    </row>
    <row r="85" spans="1:11">
      <c r="A85" s="140" t="s">
        <v>689</v>
      </c>
      <c r="B85" s="24" t="s">
        <v>36</v>
      </c>
      <c r="C85" s="136"/>
      <c r="D85" s="24">
        <f>MDS!$II$37</f>
        <v>0</v>
      </c>
      <c r="E85" s="24">
        <f>MDS!$IJ$37</f>
        <v>0</v>
      </c>
      <c r="F85" s="24">
        <f>MDS!$IK$37</f>
        <v>0</v>
      </c>
      <c r="G85" s="24">
        <f>MDS!$IL$37</f>
        <v>0</v>
      </c>
      <c r="H85" s="24">
        <f>MDS!$IM$37</f>
        <v>0</v>
      </c>
      <c r="I85" s="24">
        <f>MDS!$IN$37</f>
        <v>0</v>
      </c>
      <c r="J85" s="24">
        <f>MDS!$IO$37</f>
        <v>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73FEA"/>
    <pageSetUpPr fitToPage="1"/>
  </sheetPr>
  <dimension ref="A1:K85"/>
  <sheetViews>
    <sheetView showGridLines="0" view="pageBreakPreview" topLeftCell="A65"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IM_ER!$DX$39</f>
        <v>64</v>
      </c>
      <c r="C10" s="12">
        <f>IM_ER!$DY$39</f>
        <v>1</v>
      </c>
      <c r="D10" s="12">
        <f>IM_ER!$DZ$39</f>
        <v>61</v>
      </c>
      <c r="E10" s="12">
        <f>IM_ER!$EA$39</f>
        <v>0</v>
      </c>
      <c r="F10" s="12">
        <f>IM_ER!$EB$39</f>
        <v>2</v>
      </c>
      <c r="G10" s="12">
        <f>IM_ER!$EC$39</f>
        <v>0</v>
      </c>
      <c r="H10" s="22">
        <f>IFERROR(D10/(B10-F10),"")</f>
        <v>0.9838709677419355</v>
      </c>
      <c r="I10" s="14"/>
      <c r="J10" s="14"/>
      <c r="K10" s="340"/>
    </row>
    <row r="11" spans="1:11" s="3" customFormat="1" ht="18" customHeight="1">
      <c r="A11" s="11" t="s">
        <v>8</v>
      </c>
      <c r="B11" s="12">
        <f>IM_ER!$FG$39</f>
        <v>122</v>
      </c>
      <c r="C11" s="12">
        <f>IM_ER!$FH$39</f>
        <v>3</v>
      </c>
      <c r="D11" s="12">
        <f>IM_ER!$FI$39</f>
        <v>108</v>
      </c>
      <c r="E11" s="12">
        <f>IM_ER!$FJ$39</f>
        <v>1</v>
      </c>
      <c r="F11" s="12">
        <f>IM_ER!$FK$39</f>
        <v>1</v>
      </c>
      <c r="G11" s="12">
        <f>IM_ER!$FL$39</f>
        <v>10</v>
      </c>
      <c r="H11" s="22">
        <f>IFERROR(D11/(B11-F11),"")</f>
        <v>0.8925619834710744</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IM_ER!$EE$39</f>
        <v>4</v>
      </c>
      <c r="C14" s="12">
        <f>IM_ER!$EF$39</f>
        <v>0</v>
      </c>
      <c r="D14" s="12">
        <f>IM_ER!$EG$39</f>
        <v>4</v>
      </c>
      <c r="E14" s="12">
        <f>IM_ER!$EH$39</f>
        <v>0</v>
      </c>
      <c r="F14" s="12">
        <f>IM_ER!$EI$39</f>
        <v>0</v>
      </c>
      <c r="G14" s="12">
        <f>IM_ER!$EJ$39</f>
        <v>0</v>
      </c>
      <c r="H14" s="22">
        <f>IFERROR(D14/(B14-F14),"")</f>
        <v>1</v>
      </c>
      <c r="I14" s="14"/>
      <c r="J14" s="14"/>
      <c r="K14" s="340"/>
    </row>
    <row r="15" spans="1:11" s="13" customFormat="1" ht="18" customHeight="1">
      <c r="A15" s="11" t="s">
        <v>8</v>
      </c>
      <c r="B15" s="12">
        <f>IM_ER!$FO$39</f>
        <v>13</v>
      </c>
      <c r="C15" s="12">
        <f>IM_ER!$FP$39</f>
        <v>0</v>
      </c>
      <c r="D15" s="12">
        <f>IM_ER!$FQ$39</f>
        <v>12</v>
      </c>
      <c r="E15" s="12">
        <f>IM_ER!$FR$39</f>
        <v>0</v>
      </c>
      <c r="F15" s="12">
        <f>IM_ER!$FS$39</f>
        <v>0</v>
      </c>
      <c r="G15" s="12">
        <f>IM_ER!$FT$39</f>
        <v>1</v>
      </c>
      <c r="H15" s="22">
        <f>IFERROR(D15/(B15-F15),"")</f>
        <v>0.92307692307692313</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IM_ER!$EL$39</f>
        <v>0</v>
      </c>
      <c r="C18" s="12">
        <f>IM_ER!$EM$39</f>
        <v>0</v>
      </c>
      <c r="D18" s="12">
        <f>IM_ER!$EN$39</f>
        <v>0</v>
      </c>
      <c r="E18" s="12">
        <f>IM_ER!$EO$39</f>
        <v>0</v>
      </c>
      <c r="F18" s="12">
        <f>IM_ER!$EP$39</f>
        <v>0</v>
      </c>
      <c r="G18" s="12">
        <f>IM_ER!$EQ$39</f>
        <v>0</v>
      </c>
      <c r="H18" s="22" t="str">
        <f>IFERROR(D18/(B18-F18),"")</f>
        <v/>
      </c>
      <c r="I18" s="14"/>
      <c r="J18" s="14"/>
      <c r="K18" s="340"/>
    </row>
    <row r="19" spans="1:11" s="3" customFormat="1" ht="18" customHeight="1">
      <c r="A19" s="11" t="s">
        <v>8</v>
      </c>
      <c r="B19" s="12">
        <f>IM_ER!$FW$39</f>
        <v>2</v>
      </c>
      <c r="C19" s="12">
        <f>IM_ER!$FX$39</f>
        <v>0</v>
      </c>
      <c r="D19" s="12">
        <f>IM_ER!$FY$39</f>
        <v>2</v>
      </c>
      <c r="E19" s="12">
        <f>IM_ER!$FZ$39</f>
        <v>0</v>
      </c>
      <c r="F19" s="12">
        <f>IM_ER!$GA$39</f>
        <v>0</v>
      </c>
      <c r="G19" s="12">
        <f>IM_ER!$GB$39</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IM_ER!$ES$39</f>
        <v>2</v>
      </c>
      <c r="C22" s="12">
        <f>IM_ER!$ET$39</f>
        <v>0</v>
      </c>
      <c r="D22" s="12">
        <f>IM_ER!$EU$39</f>
        <v>2</v>
      </c>
      <c r="E22" s="12">
        <f>IM_ER!$EV$39</f>
        <v>0</v>
      </c>
      <c r="F22" s="12">
        <f>IM_ER!$EW$39</f>
        <v>0</v>
      </c>
      <c r="G22" s="12">
        <f>IM_ER!$EX$39</f>
        <v>0</v>
      </c>
      <c r="H22" s="22">
        <f>IFERROR(D22/(B22-F22),"")</f>
        <v>1</v>
      </c>
      <c r="I22" s="14"/>
      <c r="J22" s="14"/>
      <c r="K22" s="340"/>
    </row>
    <row r="23" spans="1:11" s="9" customFormat="1" ht="18" customHeight="1">
      <c r="A23" s="11" t="s">
        <v>8</v>
      </c>
      <c r="B23" s="12">
        <f>IM_ER!$GE$39</f>
        <v>6</v>
      </c>
      <c r="C23" s="12">
        <f>IM_ER!$GF$39</f>
        <v>0</v>
      </c>
      <c r="D23" s="12">
        <f>IM_ER!$GG$39</f>
        <v>6</v>
      </c>
      <c r="E23" s="12">
        <f>IM_ER!$GH$39</f>
        <v>0</v>
      </c>
      <c r="F23" s="12">
        <f>IM_ER!$GI$39</f>
        <v>0</v>
      </c>
      <c r="G23" s="12">
        <f>IM_ER!$GJ$39</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IM_ER!$EZ$39</f>
        <v>58</v>
      </c>
      <c r="C26" s="12">
        <f>IM_ER!$FA$39</f>
        <v>1</v>
      </c>
      <c r="D26" s="12">
        <f>IM_ER!$FB$39</f>
        <v>55</v>
      </c>
      <c r="E26" s="12">
        <f>IM_ER!$FC$39</f>
        <v>0</v>
      </c>
      <c r="F26" s="12">
        <f>IM_ER!$FD$39</f>
        <v>2</v>
      </c>
      <c r="G26" s="12">
        <f>IM_ER!$FE$39</f>
        <v>0</v>
      </c>
      <c r="H26" s="22">
        <f>IFERROR(D26/(B26-F26),"")</f>
        <v>0.9821428571428571</v>
      </c>
      <c r="I26" s="14"/>
      <c r="J26" s="14"/>
      <c r="K26" s="340"/>
    </row>
    <row r="27" spans="1:11" s="3" customFormat="1" ht="18" customHeight="1">
      <c r="A27" s="11" t="s">
        <v>8</v>
      </c>
      <c r="B27" s="12">
        <f>IM_ER!$GM$39</f>
        <v>101</v>
      </c>
      <c r="C27" s="12">
        <f>IM_ER!$GN$39</f>
        <v>3</v>
      </c>
      <c r="D27" s="12">
        <f>IM_ER!$GO$39</f>
        <v>88</v>
      </c>
      <c r="E27" s="12">
        <f>IM_ER!$GP$39</f>
        <v>1</v>
      </c>
      <c r="F27" s="12">
        <f>IM_ER!$GQ$39</f>
        <v>1</v>
      </c>
      <c r="G27" s="12">
        <f>IM_ER!$GR$39</f>
        <v>9</v>
      </c>
      <c r="H27" s="22">
        <f>IFERROR(D27/(B27-F27),"")</f>
        <v>0.88</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Coorte12Meses!$I$39</f>
        <v>81</v>
      </c>
      <c r="C30" s="12">
        <f>SUM(Coorte12Meses!$J$39,Coorte12Meses!$L$39)</f>
        <v>67</v>
      </c>
      <c r="D30" s="22">
        <f>IFERROR(C30/B30,"")</f>
        <v>0.8271604938271605</v>
      </c>
      <c r="E30" s="14"/>
      <c r="F30" s="14"/>
      <c r="G30" s="14"/>
      <c r="H30" s="14"/>
      <c r="I30" s="14"/>
      <c r="J30" s="14"/>
      <c r="K30" s="340"/>
    </row>
    <row r="31" spans="1:11" s="3" customFormat="1" ht="18" customHeight="1">
      <c r="A31" s="11" t="s">
        <v>24</v>
      </c>
      <c r="B31" s="12">
        <f>Coorte12Meses!$X$39</f>
        <v>240</v>
      </c>
      <c r="C31" s="12">
        <f>SUM(Coorte12Meses!$Y$39,Coorte12Meses!$AA$39)</f>
        <v>186</v>
      </c>
      <c r="D31" s="22">
        <f>IFERROR(C31/B31,"")</f>
        <v>0.77500000000000002</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MDS!$G$39</f>
        <v>6786</v>
      </c>
      <c r="E41" s="137"/>
      <c r="F41" s="24">
        <f>MDS!$H$39</f>
        <v>37</v>
      </c>
      <c r="G41" s="24">
        <f>MDS!$I$39</f>
        <v>63</v>
      </c>
      <c r="H41" s="24">
        <f>MDS!$J$39</f>
        <v>86</v>
      </c>
      <c r="I41" s="137"/>
      <c r="J41" s="137"/>
      <c r="K41" s="15"/>
    </row>
    <row r="42" spans="1:11" ht="29" customHeight="1">
      <c r="A42" s="140" t="s">
        <v>682</v>
      </c>
      <c r="B42" s="24" t="s">
        <v>36</v>
      </c>
      <c r="C42" s="136"/>
      <c r="D42" s="24">
        <f>MDS!$L$39</f>
        <v>1508</v>
      </c>
      <c r="E42" s="24">
        <f>MDS!$M$39</f>
        <v>14</v>
      </c>
      <c r="F42" s="24">
        <f>MDS!$N$39</f>
        <v>6</v>
      </c>
      <c r="G42" s="24">
        <f>MDS!$O$39</f>
        <v>7</v>
      </c>
      <c r="H42" s="24">
        <f>MDS!$P$39</f>
        <v>15</v>
      </c>
      <c r="I42" s="24">
        <f>MDS!$Q$39</f>
        <v>194</v>
      </c>
      <c r="J42" s="24">
        <f>MDS!$R$39</f>
        <v>825</v>
      </c>
    </row>
    <row r="43" spans="1:11" ht="25" customHeight="1">
      <c r="A43" s="140" t="s">
        <v>683</v>
      </c>
      <c r="B43" s="24" t="s">
        <v>36</v>
      </c>
      <c r="C43" s="136"/>
      <c r="D43" s="24">
        <f>MDS!$T$39</f>
        <v>8294</v>
      </c>
      <c r="E43" s="24">
        <f>MDS!$U$39</f>
        <v>14</v>
      </c>
      <c r="F43" s="24">
        <f>MDS!$V$39</f>
        <v>43</v>
      </c>
      <c r="G43" s="24">
        <f>MDS!$W$39</f>
        <v>70</v>
      </c>
      <c r="H43" s="24">
        <f>MDS!$X$39</f>
        <v>101</v>
      </c>
      <c r="I43" s="24">
        <f>MDS!$Y$39</f>
        <v>194</v>
      </c>
      <c r="J43" s="24">
        <f>MDS!$Z$39</f>
        <v>825</v>
      </c>
    </row>
    <row r="44" spans="1:11" ht="22" customHeight="1">
      <c r="A44" s="141" t="s">
        <v>684</v>
      </c>
      <c r="B44" s="24" t="s">
        <v>36</v>
      </c>
      <c r="C44" s="143"/>
      <c r="D44" s="142"/>
      <c r="E44" s="142"/>
      <c r="F44" s="142"/>
      <c r="G44" s="142"/>
      <c r="H44">
        <f>MDS!$AC$39</f>
        <v>0</v>
      </c>
      <c r="I44" s="142"/>
      <c r="J44">
        <f>MDS!$AB$39</f>
        <v>339</v>
      </c>
    </row>
    <row r="45" spans="1:11" s="9" customFormat="1" ht="23" customHeight="1">
      <c r="A45" s="342" t="s">
        <v>34</v>
      </c>
      <c r="B45" s="24" t="s">
        <v>36</v>
      </c>
      <c r="C45" s="136"/>
      <c r="D45" s="24">
        <f>MDS!$AE$39</f>
        <v>6684</v>
      </c>
      <c r="E45" s="24">
        <f>MDS!$AF$39</f>
        <v>6526</v>
      </c>
      <c r="F45" s="24">
        <f>MDS!$AG$39</f>
        <v>31</v>
      </c>
      <c r="G45" s="24">
        <f>MDS!$AH$39</f>
        <v>50</v>
      </c>
      <c r="H45" s="24">
        <f>MDS!$AI$39</f>
        <v>77</v>
      </c>
      <c r="I45" s="137"/>
      <c r="J45" s="137"/>
      <c r="K45" s="15"/>
    </row>
    <row r="46" spans="1:11" s="9" customFormat="1" ht="23" customHeight="1">
      <c r="A46" s="343"/>
      <c r="B46" s="24" t="s">
        <v>37</v>
      </c>
      <c r="C46" s="136"/>
      <c r="D46" s="24">
        <f>MDS!$AK$39</f>
        <v>819</v>
      </c>
      <c r="E46" s="24">
        <f>MDS!$AL$39</f>
        <v>0</v>
      </c>
      <c r="F46" s="24">
        <f>MDS!$AM$39</f>
        <v>4</v>
      </c>
      <c r="G46" s="24">
        <f>MDS!$AN$39</f>
        <v>2</v>
      </c>
      <c r="H46" s="24">
        <f>MDS!$AO$39</f>
        <v>6</v>
      </c>
      <c r="I46" s="24">
        <f>MDS!$AP$39</f>
        <v>45</v>
      </c>
      <c r="J46" s="24">
        <f>MDS!$AQ$39</f>
        <v>404</v>
      </c>
      <c r="K46" s="15"/>
    </row>
    <row r="47" spans="1:11" s="9" customFormat="1" ht="21" customHeight="1">
      <c r="A47" s="335" t="s">
        <v>35</v>
      </c>
      <c r="B47" s="24" t="s">
        <v>36</v>
      </c>
      <c r="C47" s="136"/>
      <c r="D47" s="24">
        <f>MDS!$AT$39</f>
        <v>6253</v>
      </c>
      <c r="E47" s="137"/>
      <c r="F47" s="24">
        <f>MDS!$AU$39</f>
        <v>30</v>
      </c>
      <c r="G47" s="24">
        <f>MDS!$AV$39</f>
        <v>50</v>
      </c>
      <c r="H47" s="24">
        <f>MDS!$AW$39</f>
        <v>77</v>
      </c>
      <c r="I47" s="137"/>
      <c r="J47" s="137"/>
      <c r="K47" s="15"/>
    </row>
    <row r="48" spans="1:11" s="9" customFormat="1" ht="24.5" customHeight="1">
      <c r="A48" s="335"/>
      <c r="B48" s="24" t="s">
        <v>37</v>
      </c>
      <c r="C48" s="136"/>
      <c r="D48" s="24">
        <f>MDS!$AY$39</f>
        <v>761</v>
      </c>
      <c r="E48" s="24">
        <f>MDS!$AZ$39</f>
        <v>0</v>
      </c>
      <c r="F48" s="24">
        <f>MDS!$BA$39</f>
        <v>4</v>
      </c>
      <c r="G48" s="24">
        <f>MDS!$BB$39</f>
        <v>2</v>
      </c>
      <c r="H48" s="24">
        <f>MDS!$BC$39</f>
        <v>6</v>
      </c>
      <c r="I48" s="24">
        <f>MDS!$BD$39</f>
        <v>45</v>
      </c>
      <c r="J48" s="24">
        <f>MDS!$BE$39</f>
        <v>392</v>
      </c>
      <c r="K48" s="15"/>
    </row>
    <row r="49" spans="1:11" s="3" customFormat="1" ht="18" customHeight="1">
      <c r="A49" s="335" t="s">
        <v>38</v>
      </c>
      <c r="B49" s="24" t="s">
        <v>36</v>
      </c>
      <c r="C49" s="136"/>
      <c r="D49" s="24">
        <f>MDS!$BH$39</f>
        <v>0</v>
      </c>
      <c r="E49" s="137"/>
      <c r="F49" s="24">
        <f>MDS!$BI$39</f>
        <v>0</v>
      </c>
      <c r="G49" s="24">
        <f>MDS!$BJ$39</f>
        <v>0</v>
      </c>
      <c r="H49" s="24">
        <f>MDS!$BK$39</f>
        <v>0</v>
      </c>
      <c r="I49" s="137"/>
      <c r="J49" s="137"/>
      <c r="K49" s="15"/>
    </row>
    <row r="50" spans="1:11" s="3" customFormat="1" ht="18" customHeight="1">
      <c r="A50" s="335"/>
      <c r="B50" s="24" t="s">
        <v>37</v>
      </c>
      <c r="C50" s="136"/>
      <c r="D50" s="24">
        <f>MDS!$BM$39</f>
        <v>0</v>
      </c>
      <c r="E50" s="24">
        <f>MDS!$BN$39</f>
        <v>0</v>
      </c>
      <c r="F50" s="24">
        <f>MDS!$BO$39</f>
        <v>0</v>
      </c>
      <c r="G50" s="24">
        <f>MDS!$BP$39</f>
        <v>0</v>
      </c>
      <c r="H50" s="24">
        <f>MDS!$BQ$39</f>
        <v>0</v>
      </c>
      <c r="I50" s="24">
        <f>MDS!$BR$39</f>
        <v>0</v>
      </c>
      <c r="J50" s="24">
        <f>MDS!$BS$39</f>
        <v>0</v>
      </c>
      <c r="K50" s="15"/>
    </row>
    <row r="51" spans="1:11" s="3" customFormat="1" ht="18" customHeight="1">
      <c r="A51" s="335" t="s">
        <v>39</v>
      </c>
      <c r="B51" s="24" t="s">
        <v>36</v>
      </c>
      <c r="C51" s="136"/>
      <c r="D51" s="24">
        <f>MDS!$BV$39</f>
        <v>0</v>
      </c>
      <c r="E51" s="137"/>
      <c r="F51" s="24">
        <f>MDS!$BW$39</f>
        <v>0</v>
      </c>
      <c r="G51" s="24">
        <f>MDS!$BX$39</f>
        <v>0</v>
      </c>
      <c r="H51" s="24">
        <f>MDS!$BY$39</f>
        <v>0</v>
      </c>
      <c r="I51" s="137"/>
      <c r="J51" s="137"/>
      <c r="K51" s="15"/>
    </row>
    <row r="52" spans="1:11" s="3" customFormat="1" ht="18" customHeight="1">
      <c r="A52" s="335"/>
      <c r="B52" s="24" t="s">
        <v>37</v>
      </c>
      <c r="C52" s="136"/>
      <c r="D52" s="24">
        <f>MDS!$CA$39</f>
        <v>0</v>
      </c>
      <c r="E52" s="24">
        <f>MDS!$CB$39</f>
        <v>0</v>
      </c>
      <c r="F52" s="24">
        <f>MDS!$CC$39</f>
        <v>0</v>
      </c>
      <c r="G52" s="24">
        <f>MDS!$CD$39</f>
        <v>0</v>
      </c>
      <c r="H52" s="24">
        <f>MDS!$CE$39</f>
        <v>0</v>
      </c>
      <c r="I52" s="24">
        <f>MDS!$CF$39</f>
        <v>0</v>
      </c>
      <c r="J52" s="24">
        <f>MDS!$CG$39</f>
        <v>0</v>
      </c>
      <c r="K52" s="15"/>
    </row>
    <row r="53" spans="1:11" s="3" customFormat="1" ht="18" customHeight="1">
      <c r="A53" s="335" t="s">
        <v>40</v>
      </c>
      <c r="B53" s="24" t="s">
        <v>36</v>
      </c>
      <c r="C53" s="136"/>
      <c r="D53" s="24">
        <f>MDS!$CJ$39</f>
        <v>709</v>
      </c>
      <c r="E53" s="137"/>
      <c r="F53" s="24">
        <f>MDS!$CK$39</f>
        <v>0</v>
      </c>
      <c r="G53" s="24">
        <f>MDS!$CL$39</f>
        <v>0</v>
      </c>
      <c r="H53" s="24">
        <f>MDS!$CM$39</f>
        <v>0</v>
      </c>
      <c r="I53" s="137"/>
      <c r="J53" s="137"/>
      <c r="K53" s="340" t="str">
        <f>MDS!$B$39</f>
        <v>José Macamo CS</v>
      </c>
    </row>
    <row r="54" spans="1:11" s="3" customFormat="1" ht="18" customHeight="1">
      <c r="A54" s="335"/>
      <c r="B54" s="24" t="s">
        <v>37</v>
      </c>
      <c r="C54" s="136"/>
      <c r="D54" s="24">
        <f>MDS!$CO$39</f>
        <v>39</v>
      </c>
      <c r="E54" s="24">
        <f>MDS!$CP$39</f>
        <v>0</v>
      </c>
      <c r="F54" s="24">
        <f>MDS!$CQ$39</f>
        <v>0</v>
      </c>
      <c r="G54" s="24">
        <f>MDS!$CR$39</f>
        <v>0</v>
      </c>
      <c r="H54" s="24">
        <f>MDS!$CS$39</f>
        <v>0</v>
      </c>
      <c r="I54" s="24">
        <f>MDS!$CT$39</f>
        <v>0</v>
      </c>
      <c r="J54" s="24">
        <f>MDS!$CU$39</f>
        <v>11</v>
      </c>
      <c r="K54" s="340"/>
    </row>
    <row r="55" spans="1:11" s="9" customFormat="1" ht="18" customHeight="1">
      <c r="A55" s="335" t="s">
        <v>41</v>
      </c>
      <c r="B55" s="24" t="s">
        <v>36</v>
      </c>
      <c r="C55" s="136"/>
      <c r="D55" s="24">
        <f>MDS!$CX$39</f>
        <v>0</v>
      </c>
      <c r="E55" s="137"/>
      <c r="F55" s="24">
        <f>MDS!$CY$39</f>
        <v>0</v>
      </c>
      <c r="G55" s="24">
        <f>MDS!$CZ$39</f>
        <v>0</v>
      </c>
      <c r="H55" s="24">
        <f>MDS!$DA$39</f>
        <v>0</v>
      </c>
      <c r="I55" s="137"/>
      <c r="J55" s="137"/>
      <c r="K55" s="340"/>
    </row>
    <row r="56" spans="1:11" s="9" customFormat="1" ht="18" customHeight="1">
      <c r="A56" s="335"/>
      <c r="B56" s="24" t="s">
        <v>37</v>
      </c>
      <c r="C56" s="136"/>
      <c r="D56" s="24">
        <f>MDS!$DC$39</f>
        <v>0</v>
      </c>
      <c r="E56" s="24">
        <f>MDS!$DD$39</f>
        <v>0</v>
      </c>
      <c r="F56" s="24">
        <f>MDS!$DE$39</f>
        <v>0</v>
      </c>
      <c r="G56" s="24">
        <f>MDS!$DF$39</f>
        <v>0</v>
      </c>
      <c r="H56" s="24">
        <f>MDS!$DG$39</f>
        <v>0</v>
      </c>
      <c r="I56" s="24">
        <f>MDS!$DH$39</f>
        <v>0</v>
      </c>
      <c r="J56" s="24">
        <f>MDS!$DI$39</f>
        <v>0</v>
      </c>
      <c r="K56" s="340"/>
    </row>
    <row r="57" spans="1:11" s="9" customFormat="1" ht="18" customHeight="1">
      <c r="A57" s="335" t="s">
        <v>42</v>
      </c>
      <c r="B57" s="24" t="s">
        <v>36</v>
      </c>
      <c r="C57" s="136"/>
      <c r="D57" s="24">
        <f>MDS!$DL$39</f>
        <v>5372</v>
      </c>
      <c r="E57" s="137"/>
      <c r="F57" s="24">
        <f>MDS!$DM$39</f>
        <v>1</v>
      </c>
      <c r="G57" s="24">
        <f>MDS!$DN$39</f>
        <v>0</v>
      </c>
      <c r="H57" s="24">
        <f>MDS!$DO$39</f>
        <v>8</v>
      </c>
      <c r="I57" s="137"/>
      <c r="J57" s="137"/>
      <c r="K57" s="340"/>
    </row>
    <row r="58" spans="1:11" s="3" customFormat="1" ht="18" customHeight="1">
      <c r="A58" s="335"/>
      <c r="B58" s="24" t="s">
        <v>37</v>
      </c>
      <c r="C58" s="136"/>
      <c r="D58" s="24">
        <f>MDS!$DQ$39</f>
        <v>405</v>
      </c>
      <c r="E58" s="24">
        <f>MDS!$DR$39</f>
        <v>0</v>
      </c>
      <c r="F58" s="24">
        <f>MDS!$DS$39</f>
        <v>0</v>
      </c>
      <c r="G58" s="24">
        <f>MDS!$DT$39</f>
        <v>0</v>
      </c>
      <c r="H58" s="24">
        <f>MDS!$DU$39</f>
        <v>0</v>
      </c>
      <c r="I58" s="24">
        <f>MDS!$DV$39</f>
        <v>9</v>
      </c>
      <c r="J58" s="24">
        <f>MDS!$DW$39</f>
        <v>214</v>
      </c>
      <c r="K58" s="340"/>
    </row>
    <row r="59" spans="1:11" s="3" customFormat="1" ht="18" customHeight="1">
      <c r="A59" s="335" t="s">
        <v>43</v>
      </c>
      <c r="B59" s="24" t="s">
        <v>36</v>
      </c>
      <c r="C59" s="136"/>
      <c r="D59" s="24">
        <f>MDS!$DZ$39</f>
        <v>0</v>
      </c>
      <c r="E59" s="137"/>
      <c r="F59" s="24">
        <f>MDS!$EA$39</f>
        <v>0</v>
      </c>
      <c r="G59" s="24">
        <f>MDS!$EB$39</f>
        <v>0</v>
      </c>
      <c r="H59" s="24">
        <f>MDS!$EC$39</f>
        <v>0</v>
      </c>
      <c r="I59" s="137"/>
      <c r="J59" s="137"/>
      <c r="K59" s="340"/>
    </row>
    <row r="60" spans="1:11" s="3" customFormat="1" ht="18" customHeight="1">
      <c r="A60" s="335"/>
      <c r="B60" s="24" t="s">
        <v>37</v>
      </c>
      <c r="C60" s="136"/>
      <c r="D60" s="24">
        <f>MDS!$ED$39</f>
        <v>0</v>
      </c>
      <c r="E60" s="24">
        <f>MDS!$EE$39</f>
        <v>0</v>
      </c>
      <c r="F60" s="24">
        <f>MDS!$EF$39</f>
        <v>0</v>
      </c>
      <c r="G60" s="24">
        <f>MDS!$EG$39</f>
        <v>0</v>
      </c>
      <c r="H60" s="24">
        <f>MDS!$EH$39</f>
        <v>0</v>
      </c>
      <c r="I60" s="24">
        <f>MDS!$EI$39</f>
        <v>0</v>
      </c>
      <c r="J60" s="24">
        <f>MDS!$EJ$39</f>
        <v>0</v>
      </c>
      <c r="K60" s="340"/>
    </row>
    <row r="61" spans="1:11" s="3" customFormat="1" ht="18" customHeight="1">
      <c r="A61" s="335" t="s">
        <v>44</v>
      </c>
      <c r="B61" s="24" t="s">
        <v>36</v>
      </c>
      <c r="C61" s="136"/>
      <c r="D61" s="24">
        <f>MDS!$EM$39</f>
        <v>0</v>
      </c>
      <c r="E61" s="24">
        <f>MDS!$EN$39</f>
        <v>0</v>
      </c>
      <c r="F61" s="24">
        <f>MDS!$EO$39</f>
        <v>0</v>
      </c>
      <c r="G61" s="24">
        <f>MDS!$EP$39</f>
        <v>0</v>
      </c>
      <c r="H61" s="24">
        <f>MDS!$EQ$39</f>
        <v>0</v>
      </c>
      <c r="I61" s="24">
        <f>MDS!$ER$39</f>
        <v>0</v>
      </c>
      <c r="J61" s="24">
        <f>MDS!$ES$39</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MDS!$EU$39</f>
        <v>0</v>
      </c>
      <c r="E63" s="24">
        <f>MDS!$EV$39</f>
        <v>0</v>
      </c>
      <c r="F63" s="24">
        <f>MDS!$EW$39</f>
        <v>0</v>
      </c>
      <c r="G63" s="24">
        <f>MDS!$EX$39</f>
        <v>0</v>
      </c>
      <c r="H63" s="24">
        <f>MDS!$EY$39</f>
        <v>0</v>
      </c>
      <c r="I63" s="24">
        <f>MDS!$EZ$39</f>
        <v>0</v>
      </c>
      <c r="J63" s="24">
        <f>MDS!$FA$39</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MDS!$FC$39</f>
        <v>0</v>
      </c>
      <c r="E65" s="24">
        <f>MDS!$FD$39</f>
        <v>0</v>
      </c>
      <c r="F65" s="24">
        <f>MDS!$FE$39</f>
        <v>0</v>
      </c>
      <c r="G65" s="24">
        <f>MDS!$FF$39</f>
        <v>0</v>
      </c>
      <c r="H65" s="24">
        <f>MDS!$FG$39</f>
        <v>0</v>
      </c>
      <c r="I65" s="24">
        <f>MDS!$FH$39</f>
        <v>0</v>
      </c>
      <c r="J65" s="24">
        <f>MDS!$FI$39</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MDS!$FK$39</f>
        <v>78</v>
      </c>
      <c r="E67" s="24">
        <f>MDS!$FL$39</f>
        <v>6</v>
      </c>
      <c r="F67" s="24">
        <f>MDS!$FM$39</f>
        <v>25</v>
      </c>
      <c r="G67" s="24">
        <f>MDS!$FN$39</f>
        <v>28</v>
      </c>
      <c r="H67" s="24">
        <f>MDS!$FO$39</f>
        <v>8</v>
      </c>
      <c r="I67" s="24">
        <f>MDS!$FP$39</f>
        <v>0</v>
      </c>
      <c r="J67" s="24">
        <f>MDS!$FQ$39</f>
        <v>5</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MDS!$FS$39</f>
        <v>0</v>
      </c>
      <c r="E69" s="24">
        <f>MDS!$FT$39</f>
        <v>0</v>
      </c>
      <c r="F69" s="24">
        <f>MDS!$FU$39</f>
        <v>0</v>
      </c>
      <c r="G69" s="24">
        <f>MDS!$FV$39</f>
        <v>0</v>
      </c>
      <c r="H69" s="24">
        <f>MDS!$FW$39</f>
        <v>0</v>
      </c>
      <c r="I69" s="24">
        <f>MDS!$FX$39</f>
        <v>0</v>
      </c>
      <c r="J69" s="24">
        <f>MDS!$FY$39</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MDS!$GA$39</f>
        <v>0</v>
      </c>
      <c r="E71" s="24">
        <f>MDS!$GB$39</f>
        <v>0</v>
      </c>
      <c r="F71" s="24">
        <f>MDS!$GC$39</f>
        <v>0</v>
      </c>
      <c r="G71" s="24">
        <f>MDS!$GD$39</f>
        <v>0</v>
      </c>
      <c r="H71" s="24">
        <f>MDS!$GE$39</f>
        <v>0</v>
      </c>
      <c r="I71" s="24">
        <f>MDS!$GF$39</f>
        <v>0</v>
      </c>
      <c r="J71" s="24">
        <f>MDS!$GG$39</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MDS!$GI$39</f>
        <v>7</v>
      </c>
      <c r="E73" s="24">
        <f>MDS!$GJ$39</f>
        <v>0</v>
      </c>
      <c r="F73" s="24">
        <f>MDS!$GK$39</f>
        <v>0</v>
      </c>
      <c r="G73" s="24">
        <f>MDS!$GL$39</f>
        <v>0</v>
      </c>
      <c r="H73" s="24">
        <f>MDS!$GM$39</f>
        <v>0</v>
      </c>
      <c r="I73" s="24">
        <f>MDS!$GN$39</f>
        <v>0</v>
      </c>
      <c r="J73" s="24">
        <f>MDS!$GO$39</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MDS!$GQ$39</f>
        <v>218</v>
      </c>
      <c r="E75" s="24">
        <f>MDS!$GR$39</f>
        <v>9</v>
      </c>
      <c r="F75" s="24">
        <f>MDS!$GS$39</f>
        <v>11</v>
      </c>
      <c r="G75" s="24">
        <f>MDS!$GT$39</f>
        <v>14</v>
      </c>
      <c r="H75" s="24">
        <f>MDS!$GU$39</f>
        <v>44</v>
      </c>
      <c r="I75" s="24">
        <f>MDS!$GV$39</f>
        <v>7</v>
      </c>
      <c r="J75" s="24">
        <f>MDS!$GW$39</f>
        <v>13</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MDS!$GY$39</f>
        <v>75</v>
      </c>
      <c r="E77" s="24">
        <f>MDS!$GZ$39</f>
        <v>0</v>
      </c>
      <c r="F77" s="24">
        <f>MDS!$HA$39</f>
        <v>1</v>
      </c>
      <c r="G77" s="24">
        <f>MDS!$HB$39</f>
        <v>0</v>
      </c>
      <c r="H77" s="24">
        <f>MDS!$HC$39</f>
        <v>10</v>
      </c>
      <c r="I77" s="24">
        <f>MDS!$HD$39</f>
        <v>12</v>
      </c>
      <c r="J77" s="24">
        <f>MDS!$HE$39</f>
        <v>3</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MDS!$HG$39</f>
        <v>8</v>
      </c>
      <c r="E79" s="24">
        <f>MDS!$HH$39</f>
        <v>0</v>
      </c>
      <c r="F79" s="24">
        <f>MDS!$HI$39</f>
        <v>0</v>
      </c>
      <c r="G79" s="24">
        <f>MDS!$HJ$39</f>
        <v>0</v>
      </c>
      <c r="H79" s="24">
        <f>MDS!$HK$39</f>
        <v>1</v>
      </c>
      <c r="I79" s="24">
        <f>MDS!$HL$39</f>
        <v>136</v>
      </c>
      <c r="J79" s="24">
        <f>MDS!$HM$39</f>
        <v>378</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MDS!$HO$39</f>
        <v>258</v>
      </c>
      <c r="E81" s="24">
        <f>MDS!$HP$39</f>
        <v>0</v>
      </c>
      <c r="F81" s="24">
        <f>MDS!$HQ$39</f>
        <v>0</v>
      </c>
      <c r="G81" s="24">
        <f>MDS!$HR$39</f>
        <v>3</v>
      </c>
      <c r="H81" s="24">
        <f>MDS!$HS$39</f>
        <v>2</v>
      </c>
      <c r="I81" s="24">
        <f>MDS!$HT$39</f>
        <v>1</v>
      </c>
      <c r="J81" s="24">
        <f>MDS!$HU$39</f>
        <v>4</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MDS!$HX$39</f>
        <v>21</v>
      </c>
      <c r="I83" s="137"/>
      <c r="J83" s="24">
        <f>MDS!$HZ$39</f>
        <v>35</v>
      </c>
      <c r="K83" s="340"/>
    </row>
    <row r="84" spans="1:11" s="3" customFormat="1" ht="25" customHeight="1">
      <c r="A84" s="350"/>
      <c r="B84" s="24" t="s">
        <v>37</v>
      </c>
      <c r="C84" s="136"/>
      <c r="D84" s="24">
        <f>MDS!$IA$39</f>
        <v>22</v>
      </c>
      <c r="E84" s="24">
        <f>MDS!$IB$39</f>
        <v>0</v>
      </c>
      <c r="F84" s="24">
        <f>MDS!$IC$39</f>
        <v>0</v>
      </c>
      <c r="G84" s="24">
        <f>MDS!$ID$39</f>
        <v>1</v>
      </c>
      <c r="H84" s="24">
        <f>MDS!$IE$39</f>
        <v>0</v>
      </c>
      <c r="I84" s="24">
        <f>MDS!$IF$39</f>
        <v>0</v>
      </c>
      <c r="J84" s="24">
        <f>MDS!$IG$39</f>
        <v>12</v>
      </c>
      <c r="K84" s="340"/>
    </row>
    <row r="85" spans="1:11">
      <c r="A85" s="140" t="s">
        <v>689</v>
      </c>
      <c r="B85" s="24" t="s">
        <v>36</v>
      </c>
      <c r="C85" s="136"/>
      <c r="D85" s="24">
        <f>MDS!$II$39</f>
        <v>7454</v>
      </c>
      <c r="E85" s="24">
        <f>MDS!$IJ$39</f>
        <v>11</v>
      </c>
      <c r="F85" s="24">
        <f>MDS!$IK$39</f>
        <v>42</v>
      </c>
      <c r="G85" s="24">
        <f>MDS!$IL$39</f>
        <v>65</v>
      </c>
      <c r="H85" s="24">
        <f>MDS!$IM$39</f>
        <v>95</v>
      </c>
      <c r="I85" s="24">
        <f>MDS!$IN$39</f>
        <v>184</v>
      </c>
      <c r="J85" s="24">
        <f>MDS!$IO$39</f>
        <v>743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F73FEA"/>
    <pageSetUpPr fitToPage="1"/>
  </sheetPr>
  <dimension ref="A1:K85"/>
  <sheetViews>
    <sheetView showGridLines="0" view="pageBreakPreview" topLeftCell="A67"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IM_ER!$DX$40</f>
        <v>27</v>
      </c>
      <c r="C10" s="12">
        <f>IM_ER!$DY$40</f>
        <v>0</v>
      </c>
      <c r="D10" s="12">
        <f>IM_ER!$DZ$40</f>
        <v>8</v>
      </c>
      <c r="E10" s="12">
        <f>IM_ER!$EA$40</f>
        <v>0</v>
      </c>
      <c r="F10" s="12">
        <f>IM_ER!$EB$40</f>
        <v>19</v>
      </c>
      <c r="G10" s="12">
        <f>IM_ER!$EC$40</f>
        <v>0</v>
      </c>
      <c r="H10" s="22">
        <f>IFERROR(D10/(B10-F10),"")</f>
        <v>1</v>
      </c>
      <c r="I10" s="14"/>
      <c r="J10" s="14"/>
      <c r="K10" s="340"/>
    </row>
    <row r="11" spans="1:11" s="3" customFormat="1" ht="18" customHeight="1">
      <c r="A11" s="11" t="s">
        <v>8</v>
      </c>
      <c r="B11" s="12">
        <f>IM_ER!$FG$40</f>
        <v>23</v>
      </c>
      <c r="C11" s="12">
        <f>IM_ER!$FH$40</f>
        <v>0</v>
      </c>
      <c r="D11" s="12">
        <f>IM_ER!$FI$40</f>
        <v>9</v>
      </c>
      <c r="E11" s="12">
        <f>IM_ER!$FJ$40</f>
        <v>0</v>
      </c>
      <c r="F11" s="12">
        <f>IM_ER!$FK$40</f>
        <v>0</v>
      </c>
      <c r="G11" s="12">
        <f>IM_ER!$FL$40</f>
        <v>14</v>
      </c>
      <c r="H11" s="22">
        <f>IFERROR(D11/(B11-F11),"")</f>
        <v>0.39130434782608697</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IM_ER!$EE$40</f>
        <v>0</v>
      </c>
      <c r="C14" s="12">
        <f>IM_ER!$EF$40</f>
        <v>0</v>
      </c>
      <c r="D14" s="12">
        <f>IM_ER!$EG$40</f>
        <v>0</v>
      </c>
      <c r="E14" s="12">
        <f>IM_ER!$EH$40</f>
        <v>0</v>
      </c>
      <c r="F14" s="12">
        <f>IM_ER!$EI$40</f>
        <v>0</v>
      </c>
      <c r="G14" s="12">
        <f>IM_ER!$EJ$40</f>
        <v>0</v>
      </c>
      <c r="H14" s="22" t="str">
        <f>IFERROR(D14/(B14-F14),"")</f>
        <v/>
      </c>
      <c r="I14" s="14"/>
      <c r="J14" s="14"/>
      <c r="K14" s="340"/>
    </row>
    <row r="15" spans="1:11" s="13" customFormat="1" ht="18" customHeight="1">
      <c r="A15" s="11" t="s">
        <v>8</v>
      </c>
      <c r="B15" s="12">
        <f>IM_ER!$FO$40</f>
        <v>0</v>
      </c>
      <c r="C15" s="12">
        <f>IM_ER!$FP$40</f>
        <v>0</v>
      </c>
      <c r="D15" s="12">
        <f>IM_ER!$FQ$40</f>
        <v>0</v>
      </c>
      <c r="E15" s="12">
        <f>IM_ER!$FR$40</f>
        <v>0</v>
      </c>
      <c r="F15" s="12">
        <f>IM_ER!$FS$40</f>
        <v>0</v>
      </c>
      <c r="G15" s="12">
        <f>IM_ER!$FT$40</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IM_ER!$EL$40</f>
        <v>0</v>
      </c>
      <c r="C18" s="12">
        <f>IM_ER!$EM$40</f>
        <v>0</v>
      </c>
      <c r="D18" s="12">
        <f>IM_ER!$EN$40</f>
        <v>0</v>
      </c>
      <c r="E18" s="12">
        <f>IM_ER!$EO$40</f>
        <v>0</v>
      </c>
      <c r="F18" s="12">
        <f>IM_ER!$EP$40</f>
        <v>0</v>
      </c>
      <c r="G18" s="12">
        <f>IM_ER!$EQ$40</f>
        <v>0</v>
      </c>
      <c r="H18" s="22" t="str">
        <f>IFERROR(D18/(B18-F18),"")</f>
        <v/>
      </c>
      <c r="I18" s="14"/>
      <c r="J18" s="14"/>
      <c r="K18" s="340"/>
    </row>
    <row r="19" spans="1:11" s="3" customFormat="1" ht="18" customHeight="1">
      <c r="A19" s="11" t="s">
        <v>8</v>
      </c>
      <c r="B19" s="12">
        <f>IM_ER!$FW$40</f>
        <v>0</v>
      </c>
      <c r="C19" s="12">
        <f>IM_ER!$FX$40</f>
        <v>0</v>
      </c>
      <c r="D19" s="12">
        <f>IM_ER!$FY$40</f>
        <v>0</v>
      </c>
      <c r="E19" s="12">
        <f>IM_ER!$FZ$40</f>
        <v>0</v>
      </c>
      <c r="F19" s="12">
        <f>IM_ER!$GA$40</f>
        <v>0</v>
      </c>
      <c r="G19" s="12">
        <f>IM_ER!$GB$40</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IM_ER!$ES$40</f>
        <v>0</v>
      </c>
      <c r="C22" s="12">
        <f>IM_ER!$ET$40</f>
        <v>0</v>
      </c>
      <c r="D22" s="12">
        <f>IM_ER!$EU$40</f>
        <v>0</v>
      </c>
      <c r="E22" s="12">
        <f>IM_ER!$EV$40</f>
        <v>0</v>
      </c>
      <c r="F22" s="12">
        <f>IM_ER!$EW$40</f>
        <v>0</v>
      </c>
      <c r="G22" s="12">
        <f>IM_ER!$EX$40</f>
        <v>0</v>
      </c>
      <c r="H22" s="22" t="str">
        <f>IFERROR(D22/(B22-F22),"")</f>
        <v/>
      </c>
      <c r="I22" s="14"/>
      <c r="J22" s="14"/>
      <c r="K22" s="340"/>
    </row>
    <row r="23" spans="1:11" s="9" customFormat="1" ht="18" customHeight="1">
      <c r="A23" s="11" t="s">
        <v>8</v>
      </c>
      <c r="B23" s="12">
        <f>IM_ER!$GE$40</f>
        <v>1</v>
      </c>
      <c r="C23" s="12">
        <f>IM_ER!$GF$40</f>
        <v>0</v>
      </c>
      <c r="D23" s="12">
        <f>IM_ER!$GG$40</f>
        <v>0</v>
      </c>
      <c r="E23" s="12">
        <f>IM_ER!$GH$40</f>
        <v>0</v>
      </c>
      <c r="F23" s="12">
        <f>IM_ER!$GI$40</f>
        <v>0</v>
      </c>
      <c r="G23" s="12">
        <f>IM_ER!$GJ$40</f>
        <v>1</v>
      </c>
      <c r="H23" s="22">
        <f>IFERROR(D23/(B23-F23),"")</f>
        <v>0</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IM_ER!$EZ$40</f>
        <v>27</v>
      </c>
      <c r="C26" s="12">
        <f>IM_ER!$FA$40</f>
        <v>0</v>
      </c>
      <c r="D26" s="12">
        <f>IM_ER!$FB$40</f>
        <v>8</v>
      </c>
      <c r="E26" s="12">
        <f>IM_ER!$FC$40</f>
        <v>0</v>
      </c>
      <c r="F26" s="12">
        <f>IM_ER!$FD$40</f>
        <v>19</v>
      </c>
      <c r="G26" s="12">
        <f>IM_ER!$FE$40</f>
        <v>0</v>
      </c>
      <c r="H26" s="22">
        <f>IFERROR(D26/(B26-F26),"")</f>
        <v>1</v>
      </c>
      <c r="I26" s="14"/>
      <c r="J26" s="14"/>
      <c r="K26" s="340"/>
    </row>
    <row r="27" spans="1:11" s="3" customFormat="1" ht="18" customHeight="1">
      <c r="A27" s="11" t="s">
        <v>8</v>
      </c>
      <c r="B27" s="12">
        <f>IM_ER!$GM$40</f>
        <v>22</v>
      </c>
      <c r="C27" s="12">
        <f>IM_ER!$GN$40</f>
        <v>0</v>
      </c>
      <c r="D27" s="12">
        <f>IM_ER!$GO$40</f>
        <v>9</v>
      </c>
      <c r="E27" s="12">
        <f>IM_ER!$GP$40</f>
        <v>0</v>
      </c>
      <c r="F27" s="12">
        <f>IM_ER!$GQ$40</f>
        <v>0</v>
      </c>
      <c r="G27" s="12">
        <f>IM_ER!$GR$40</f>
        <v>13</v>
      </c>
      <c r="H27" s="22">
        <f>IFERROR(D27/(B27-F27),"")</f>
        <v>0.40909090909090912</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Coorte12Meses!$I$40</f>
        <v>5</v>
      </c>
      <c r="C30" s="12">
        <f>SUM(Coorte12Meses!$J$40,Coorte12Meses!$L$40)</f>
        <v>5</v>
      </c>
      <c r="D30" s="22">
        <f>IFERROR(C30/B30,"")</f>
        <v>1</v>
      </c>
      <c r="E30" s="14"/>
      <c r="F30" s="14"/>
      <c r="G30" s="14"/>
      <c r="H30" s="14"/>
      <c r="I30" s="14"/>
      <c r="J30" s="14"/>
      <c r="K30" s="340"/>
    </row>
    <row r="31" spans="1:11" s="3" customFormat="1" ht="18" customHeight="1">
      <c r="A31" s="11" t="s">
        <v>24</v>
      </c>
      <c r="B31" s="12">
        <f>Coorte12Meses!$X$40</f>
        <v>19</v>
      </c>
      <c r="C31" s="12">
        <f>SUM(Coorte12Meses!$Y$40,Coorte12Meses!$AA$40)</f>
        <v>18</v>
      </c>
      <c r="D31" s="22">
        <f>IFERROR(C31/B31,"")</f>
        <v>0.94736842105263153</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MDS!$G$40</f>
        <v>525</v>
      </c>
      <c r="E41" s="137"/>
      <c r="F41" s="24">
        <f>MDS!$H$40</f>
        <v>1</v>
      </c>
      <c r="G41" s="24">
        <f>MDS!$I$40</f>
        <v>12</v>
      </c>
      <c r="H41" s="24">
        <f>MDS!$J$40</f>
        <v>18</v>
      </c>
      <c r="I41" s="137"/>
      <c r="J41" s="137"/>
      <c r="K41" s="15"/>
    </row>
    <row r="42" spans="1:11" ht="29" customHeight="1">
      <c r="A42" s="140" t="s">
        <v>682</v>
      </c>
      <c r="B42" s="24" t="s">
        <v>36</v>
      </c>
      <c r="C42" s="136"/>
      <c r="D42" s="24">
        <f>MDS!$L$40</f>
        <v>144</v>
      </c>
      <c r="E42" s="24">
        <f>MDS!$M$40</f>
        <v>2</v>
      </c>
      <c r="F42" s="24">
        <f>MDS!$N$40</f>
        <v>1</v>
      </c>
      <c r="G42" s="24">
        <f>MDS!$O$40</f>
        <v>1</v>
      </c>
      <c r="H42" s="24">
        <f>MDS!$P$40</f>
        <v>4</v>
      </c>
      <c r="I42" s="24">
        <f>MDS!$Q$40</f>
        <v>0</v>
      </c>
      <c r="J42" s="24">
        <f>MDS!$R$40</f>
        <v>0</v>
      </c>
    </row>
    <row r="43" spans="1:11" ht="25" customHeight="1">
      <c r="A43" s="140" t="s">
        <v>683</v>
      </c>
      <c r="B43" s="24" t="s">
        <v>36</v>
      </c>
      <c r="C43" s="136"/>
      <c r="D43" s="24">
        <f>MDS!$T$40</f>
        <v>669</v>
      </c>
      <c r="E43" s="24">
        <f>MDS!$U$40</f>
        <v>2</v>
      </c>
      <c r="F43" s="24">
        <f>MDS!$V$40</f>
        <v>2</v>
      </c>
      <c r="G43" s="24">
        <f>MDS!$W$40</f>
        <v>13</v>
      </c>
      <c r="H43" s="24">
        <f>MDS!$X$40</f>
        <v>22</v>
      </c>
      <c r="I43" s="24">
        <f>MDS!$Y$40</f>
        <v>0</v>
      </c>
      <c r="J43" s="24">
        <f>MDS!$Z$40</f>
        <v>0</v>
      </c>
    </row>
    <row r="44" spans="1:11" ht="22" customHeight="1">
      <c r="A44" s="141" t="s">
        <v>684</v>
      </c>
      <c r="B44" s="24" t="s">
        <v>36</v>
      </c>
      <c r="C44" s="143"/>
      <c r="D44" s="142"/>
      <c r="E44" s="142"/>
      <c r="F44" s="142"/>
      <c r="G44" s="142"/>
      <c r="H44">
        <f>MDS!$AC$40</f>
        <v>0</v>
      </c>
      <c r="I44" s="142"/>
      <c r="J44">
        <f>MDS!$AB$40</f>
        <v>0</v>
      </c>
    </row>
    <row r="45" spans="1:11" s="9" customFormat="1" ht="23" customHeight="1">
      <c r="A45" s="342" t="s">
        <v>34</v>
      </c>
      <c r="B45" s="24" t="s">
        <v>36</v>
      </c>
      <c r="C45" s="136"/>
      <c r="D45" s="24">
        <f>MDS!$AE$40</f>
        <v>546</v>
      </c>
      <c r="E45" s="24">
        <f>MDS!$AF$40</f>
        <v>515</v>
      </c>
      <c r="F45" s="24">
        <f>MDS!$AG$40</f>
        <v>1</v>
      </c>
      <c r="G45" s="24">
        <f>MDS!$AH$40</f>
        <v>12</v>
      </c>
      <c r="H45" s="24">
        <f>MDS!$AI$40</f>
        <v>18</v>
      </c>
      <c r="I45" s="137"/>
      <c r="J45" s="137"/>
      <c r="K45" s="15"/>
    </row>
    <row r="46" spans="1:11" s="9" customFormat="1" ht="23" customHeight="1">
      <c r="A46" s="343"/>
      <c r="B46" s="24" t="s">
        <v>37</v>
      </c>
      <c r="C46" s="136"/>
      <c r="D46" s="24">
        <f>MDS!$AK$40</f>
        <v>103</v>
      </c>
      <c r="E46" s="24">
        <f>MDS!$AL$40</f>
        <v>0</v>
      </c>
      <c r="F46" s="24">
        <f>MDS!$AM$40</f>
        <v>1</v>
      </c>
      <c r="G46" s="24">
        <f>MDS!$AN$40</f>
        <v>0</v>
      </c>
      <c r="H46" s="24">
        <f>MDS!$AO$40</f>
        <v>1</v>
      </c>
      <c r="I46" s="24">
        <f>MDS!$AP$40</f>
        <v>0</v>
      </c>
      <c r="J46" s="24">
        <f>MDS!$AQ$40</f>
        <v>0</v>
      </c>
      <c r="K46" s="15"/>
    </row>
    <row r="47" spans="1:11" s="9" customFormat="1" ht="21" customHeight="1">
      <c r="A47" s="335" t="s">
        <v>35</v>
      </c>
      <c r="B47" s="24" t="s">
        <v>36</v>
      </c>
      <c r="C47" s="136"/>
      <c r="D47" s="24">
        <f>MDS!$AT$40</f>
        <v>503</v>
      </c>
      <c r="E47" s="137"/>
      <c r="F47" s="24">
        <f>MDS!$AU$40</f>
        <v>1</v>
      </c>
      <c r="G47" s="24">
        <f>MDS!$AV$40</f>
        <v>12</v>
      </c>
      <c r="H47" s="24">
        <f>MDS!$AW$40</f>
        <v>18</v>
      </c>
      <c r="I47" s="137"/>
      <c r="J47" s="137"/>
      <c r="K47" s="15"/>
    </row>
    <row r="48" spans="1:11" s="9" customFormat="1" ht="24.5" customHeight="1">
      <c r="A48" s="335"/>
      <c r="B48" s="24" t="s">
        <v>37</v>
      </c>
      <c r="C48" s="136"/>
      <c r="D48" s="24">
        <f>MDS!$AY$40</f>
        <v>101</v>
      </c>
      <c r="E48" s="24">
        <f>MDS!$AZ$40</f>
        <v>0</v>
      </c>
      <c r="F48" s="24">
        <f>MDS!$BA$40</f>
        <v>1</v>
      </c>
      <c r="G48" s="24">
        <f>MDS!$BB$40</f>
        <v>0</v>
      </c>
      <c r="H48" s="24">
        <f>MDS!$BC$40</f>
        <v>1</v>
      </c>
      <c r="I48" s="24">
        <f>MDS!$BD$40</f>
        <v>0</v>
      </c>
      <c r="J48" s="24">
        <f>MDS!$BE$40</f>
        <v>0</v>
      </c>
      <c r="K48" s="15"/>
    </row>
    <row r="49" spans="1:11" s="3" customFormat="1" ht="18" customHeight="1">
      <c r="A49" s="335" t="s">
        <v>38</v>
      </c>
      <c r="B49" s="24" t="s">
        <v>36</v>
      </c>
      <c r="C49" s="136"/>
      <c r="D49" s="24">
        <f>MDS!$BH$40</f>
        <v>0</v>
      </c>
      <c r="E49" s="137"/>
      <c r="F49" s="24">
        <f>MDS!$BI$40</f>
        <v>0</v>
      </c>
      <c r="G49" s="24">
        <f>MDS!$BJ$40</f>
        <v>0</v>
      </c>
      <c r="H49" s="24">
        <f>MDS!$BK$40</f>
        <v>0</v>
      </c>
      <c r="I49" s="137"/>
      <c r="J49" s="137"/>
      <c r="K49" s="15"/>
    </row>
    <row r="50" spans="1:11" s="3" customFormat="1" ht="18" customHeight="1">
      <c r="A50" s="335"/>
      <c r="B50" s="24" t="s">
        <v>37</v>
      </c>
      <c r="C50" s="136"/>
      <c r="D50" s="24">
        <f>MDS!$BM$40</f>
        <v>0</v>
      </c>
      <c r="E50" s="24">
        <f>MDS!$BN$40</f>
        <v>0</v>
      </c>
      <c r="F50" s="24">
        <f>MDS!$BO$40</f>
        <v>0</v>
      </c>
      <c r="G50" s="24">
        <f>MDS!$BP$40</f>
        <v>0</v>
      </c>
      <c r="H50" s="24">
        <f>MDS!$BQ$40</f>
        <v>0</v>
      </c>
      <c r="I50" s="24">
        <f>MDS!$BR$40</f>
        <v>0</v>
      </c>
      <c r="J50" s="24">
        <f>MDS!$BS$40</f>
        <v>0</v>
      </c>
      <c r="K50" s="15"/>
    </row>
    <row r="51" spans="1:11" s="3" customFormat="1" ht="18" customHeight="1">
      <c r="A51" s="335" t="s">
        <v>39</v>
      </c>
      <c r="B51" s="24" t="s">
        <v>36</v>
      </c>
      <c r="C51" s="136"/>
      <c r="D51" s="24">
        <f>MDS!$BV$40</f>
        <v>0</v>
      </c>
      <c r="E51" s="137"/>
      <c r="F51" s="24">
        <f>MDS!$BW$40</f>
        <v>0</v>
      </c>
      <c r="G51" s="24">
        <f>MDS!$BX$40</f>
        <v>0</v>
      </c>
      <c r="H51" s="24">
        <f>MDS!$BY$40</f>
        <v>0</v>
      </c>
      <c r="I51" s="137"/>
      <c r="J51" s="137"/>
      <c r="K51" s="15"/>
    </row>
    <row r="52" spans="1:11" s="3" customFormat="1" ht="18" customHeight="1">
      <c r="A52" s="335"/>
      <c r="B52" s="24" t="s">
        <v>37</v>
      </c>
      <c r="C52" s="136"/>
      <c r="D52" s="24">
        <f>MDS!$CA$40</f>
        <v>0</v>
      </c>
      <c r="E52" s="24">
        <f>MDS!$CB$40</f>
        <v>0</v>
      </c>
      <c r="F52" s="24">
        <f>MDS!$CC$40</f>
        <v>0</v>
      </c>
      <c r="G52" s="24">
        <f>MDS!$CD$40</f>
        <v>0</v>
      </c>
      <c r="H52" s="24">
        <f>MDS!$CE$40</f>
        <v>0</v>
      </c>
      <c r="I52" s="24">
        <f>MDS!$CF$40</f>
        <v>0</v>
      </c>
      <c r="J52" s="24">
        <f>MDS!$CG$40</f>
        <v>0</v>
      </c>
      <c r="K52" s="15"/>
    </row>
    <row r="53" spans="1:11" s="3" customFormat="1" ht="18" customHeight="1">
      <c r="A53" s="335" t="s">
        <v>40</v>
      </c>
      <c r="B53" s="24" t="s">
        <v>36</v>
      </c>
      <c r="C53" s="136"/>
      <c r="D53" s="24">
        <f>MDS!$CJ$40</f>
        <v>0</v>
      </c>
      <c r="E53" s="137"/>
      <c r="F53" s="24">
        <f>MDS!$CK$40</f>
        <v>0</v>
      </c>
      <c r="G53" s="24">
        <f>MDS!$CL$40</f>
        <v>0</v>
      </c>
      <c r="H53" s="24">
        <f>MDS!$CM$40</f>
        <v>0</v>
      </c>
      <c r="I53" s="137"/>
      <c r="J53" s="137"/>
      <c r="K53" s="340" t="str">
        <f>MDS!$B$40</f>
        <v>José Macamo HG</v>
      </c>
    </row>
    <row r="54" spans="1:11" s="3" customFormat="1" ht="18" customHeight="1">
      <c r="A54" s="335"/>
      <c r="B54" s="24" t="s">
        <v>37</v>
      </c>
      <c r="C54" s="136"/>
      <c r="D54" s="24">
        <f>MDS!$CO$40</f>
        <v>0</v>
      </c>
      <c r="E54" s="24">
        <f>MDS!$CP$40</f>
        <v>0</v>
      </c>
      <c r="F54" s="24">
        <f>MDS!$CQ$40</f>
        <v>0</v>
      </c>
      <c r="G54" s="24">
        <f>MDS!$CR$40</f>
        <v>0</v>
      </c>
      <c r="H54" s="24">
        <f>MDS!$CS$40</f>
        <v>0</v>
      </c>
      <c r="I54" s="24">
        <f>MDS!$CT$40</f>
        <v>0</v>
      </c>
      <c r="J54" s="24">
        <f>MDS!$CU$40</f>
        <v>0</v>
      </c>
      <c r="K54" s="340"/>
    </row>
    <row r="55" spans="1:11" s="9" customFormat="1" ht="18" customHeight="1">
      <c r="A55" s="335" t="s">
        <v>41</v>
      </c>
      <c r="B55" s="24" t="s">
        <v>36</v>
      </c>
      <c r="C55" s="136"/>
      <c r="D55" s="24">
        <f>MDS!$CX$40</f>
        <v>0</v>
      </c>
      <c r="E55" s="137"/>
      <c r="F55" s="24">
        <f>MDS!$CY$40</f>
        <v>0</v>
      </c>
      <c r="G55" s="24">
        <f>MDS!$CZ$40</f>
        <v>0</v>
      </c>
      <c r="H55" s="24">
        <f>MDS!$DA$40</f>
        <v>0</v>
      </c>
      <c r="I55" s="137"/>
      <c r="J55" s="137"/>
      <c r="K55" s="340"/>
    </row>
    <row r="56" spans="1:11" s="9" customFormat="1" ht="18" customHeight="1">
      <c r="A56" s="335"/>
      <c r="B56" s="24" t="s">
        <v>37</v>
      </c>
      <c r="C56" s="136"/>
      <c r="D56" s="24">
        <f>MDS!$DC$40</f>
        <v>0</v>
      </c>
      <c r="E56" s="24">
        <f>MDS!$DD$40</f>
        <v>0</v>
      </c>
      <c r="F56" s="24">
        <f>MDS!$DE$40</f>
        <v>0</v>
      </c>
      <c r="G56" s="24">
        <f>MDS!$DF$40</f>
        <v>0</v>
      </c>
      <c r="H56" s="24">
        <f>MDS!$DG$40</f>
        <v>0</v>
      </c>
      <c r="I56" s="24">
        <f>MDS!$DH$40</f>
        <v>0</v>
      </c>
      <c r="J56" s="24">
        <f>MDS!$DI$40</f>
        <v>0</v>
      </c>
      <c r="K56" s="340"/>
    </row>
    <row r="57" spans="1:11" s="9" customFormat="1" ht="18" customHeight="1">
      <c r="A57" s="335" t="s">
        <v>42</v>
      </c>
      <c r="B57" s="24" t="s">
        <v>36</v>
      </c>
      <c r="C57" s="136"/>
      <c r="D57" s="24">
        <f>MDS!$DL$40</f>
        <v>345</v>
      </c>
      <c r="E57" s="137"/>
      <c r="F57" s="24">
        <f>MDS!$DM$40</f>
        <v>0</v>
      </c>
      <c r="G57" s="24">
        <f>MDS!$DN$40</f>
        <v>8</v>
      </c>
      <c r="H57" s="24">
        <f>MDS!$DO$40</f>
        <v>11</v>
      </c>
      <c r="I57" s="137"/>
      <c r="J57" s="137"/>
      <c r="K57" s="340"/>
    </row>
    <row r="58" spans="1:11" s="3" customFormat="1" ht="18" customHeight="1">
      <c r="A58" s="335"/>
      <c r="B58" s="24" t="s">
        <v>37</v>
      </c>
      <c r="C58" s="136"/>
      <c r="D58" s="24">
        <f>MDS!$DQ$40</f>
        <v>36</v>
      </c>
      <c r="E58" s="24">
        <f>MDS!$DR$40</f>
        <v>0</v>
      </c>
      <c r="F58" s="24">
        <f>MDS!$DS$40</f>
        <v>0</v>
      </c>
      <c r="G58" s="24">
        <f>MDS!$DT$40</f>
        <v>0</v>
      </c>
      <c r="H58" s="24">
        <f>MDS!$DU$40</f>
        <v>0</v>
      </c>
      <c r="I58" s="24">
        <f>MDS!$DV$40</f>
        <v>0</v>
      </c>
      <c r="J58" s="24">
        <f>MDS!$DW$40</f>
        <v>0</v>
      </c>
      <c r="K58" s="340"/>
    </row>
    <row r="59" spans="1:11" s="3" customFormat="1" ht="18" customHeight="1">
      <c r="A59" s="335" t="s">
        <v>43</v>
      </c>
      <c r="B59" s="24" t="s">
        <v>36</v>
      </c>
      <c r="C59" s="136"/>
      <c r="D59" s="24">
        <f>MDS!$DZ$40</f>
        <v>0</v>
      </c>
      <c r="E59" s="137"/>
      <c r="F59" s="24">
        <f>MDS!$EA$40</f>
        <v>0</v>
      </c>
      <c r="G59" s="24">
        <f>MDS!$EB$40</f>
        <v>0</v>
      </c>
      <c r="H59" s="24">
        <f>MDS!$EC$40</f>
        <v>0</v>
      </c>
      <c r="I59" s="137"/>
      <c r="J59" s="137"/>
      <c r="K59" s="340"/>
    </row>
    <row r="60" spans="1:11" s="3" customFormat="1" ht="18" customHeight="1">
      <c r="A60" s="335"/>
      <c r="B60" s="24" t="s">
        <v>37</v>
      </c>
      <c r="C60" s="136"/>
      <c r="D60" s="24">
        <f>MDS!$ED$40</f>
        <v>0</v>
      </c>
      <c r="E60" s="24">
        <f>MDS!$EE$40</f>
        <v>0</v>
      </c>
      <c r="F60" s="24">
        <f>MDS!$EF$40</f>
        <v>0</v>
      </c>
      <c r="G60" s="24">
        <f>MDS!$EG$40</f>
        <v>0</v>
      </c>
      <c r="H60" s="24">
        <f>MDS!$EH$40</f>
        <v>0</v>
      </c>
      <c r="I60" s="24">
        <f>MDS!$EI$40</f>
        <v>0</v>
      </c>
      <c r="J60" s="24">
        <f>MDS!$EJ$40</f>
        <v>0</v>
      </c>
      <c r="K60" s="340"/>
    </row>
    <row r="61" spans="1:11" s="3" customFormat="1" ht="18" customHeight="1">
      <c r="A61" s="335" t="s">
        <v>44</v>
      </c>
      <c r="B61" s="24" t="s">
        <v>36</v>
      </c>
      <c r="C61" s="136"/>
      <c r="D61" s="24">
        <f>MDS!$EM$40</f>
        <v>0</v>
      </c>
      <c r="E61" s="24">
        <f>MDS!$EN$40</f>
        <v>0</v>
      </c>
      <c r="F61" s="24">
        <f>MDS!$EO$40</f>
        <v>0</v>
      </c>
      <c r="G61" s="24">
        <f>MDS!$EP$40</f>
        <v>0</v>
      </c>
      <c r="H61" s="24">
        <f>MDS!$EQ$40</f>
        <v>0</v>
      </c>
      <c r="I61" s="24">
        <f>MDS!$ER$40</f>
        <v>0</v>
      </c>
      <c r="J61" s="24">
        <f>MDS!$ES$40</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MDS!$EU$40</f>
        <v>0</v>
      </c>
      <c r="E63" s="24">
        <f>MDS!$EV$40</f>
        <v>0</v>
      </c>
      <c r="F63" s="24">
        <f>MDS!$EW$40</f>
        <v>0</v>
      </c>
      <c r="G63" s="24">
        <f>MDS!$EX$40</f>
        <v>0</v>
      </c>
      <c r="H63" s="24">
        <f>MDS!$EY$40</f>
        <v>0</v>
      </c>
      <c r="I63" s="24">
        <f>MDS!$EZ$40</f>
        <v>0</v>
      </c>
      <c r="J63" s="24">
        <f>MDS!$FA$40</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MDS!$FC$40</f>
        <v>0</v>
      </c>
      <c r="E65" s="24">
        <f>MDS!$FD$40</f>
        <v>0</v>
      </c>
      <c r="F65" s="24">
        <f>MDS!$FE$40</f>
        <v>0</v>
      </c>
      <c r="G65" s="24">
        <f>MDS!$FF$40</f>
        <v>0</v>
      </c>
      <c r="H65" s="24">
        <f>MDS!$FG$40</f>
        <v>0</v>
      </c>
      <c r="I65" s="24">
        <f>MDS!$FH$40</f>
        <v>0</v>
      </c>
      <c r="J65" s="24">
        <f>MDS!$FI$40</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MDS!$FK$40</f>
        <v>39</v>
      </c>
      <c r="E67" s="24">
        <f>MDS!$FL$40</f>
        <v>0</v>
      </c>
      <c r="F67" s="24">
        <f>MDS!$FM$40</f>
        <v>0</v>
      </c>
      <c r="G67" s="24">
        <f>MDS!$FN$40</f>
        <v>0</v>
      </c>
      <c r="H67" s="24">
        <f>MDS!$FO$40</f>
        <v>0</v>
      </c>
      <c r="I67" s="24">
        <f>MDS!$FP$40</f>
        <v>0</v>
      </c>
      <c r="J67" s="24">
        <f>MDS!$FQ$40</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MDS!$FS$40</f>
        <v>0</v>
      </c>
      <c r="E69" s="24">
        <f>MDS!$FT$40</f>
        <v>0</v>
      </c>
      <c r="F69" s="24">
        <f>MDS!$FU$40</f>
        <v>0</v>
      </c>
      <c r="G69" s="24">
        <f>MDS!$FV$40</f>
        <v>0</v>
      </c>
      <c r="H69" s="24">
        <f>MDS!$FW$40</f>
        <v>0</v>
      </c>
      <c r="I69" s="24">
        <f>MDS!$FX$40</f>
        <v>0</v>
      </c>
      <c r="J69" s="24">
        <f>MDS!$FY$40</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MDS!$GA$40</f>
        <v>0</v>
      </c>
      <c r="E71" s="24">
        <f>MDS!$GB$40</f>
        <v>0</v>
      </c>
      <c r="F71" s="24">
        <f>MDS!$GC$40</f>
        <v>0</v>
      </c>
      <c r="G71" s="24">
        <f>MDS!$GD$40</f>
        <v>0</v>
      </c>
      <c r="H71" s="24">
        <f>MDS!$GE$40</f>
        <v>0</v>
      </c>
      <c r="I71" s="24">
        <f>MDS!$GF$40</f>
        <v>0</v>
      </c>
      <c r="J71" s="24">
        <f>MDS!$GG$40</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MDS!$GI$40</f>
        <v>0</v>
      </c>
      <c r="E73" s="24">
        <f>MDS!$GJ$40</f>
        <v>0</v>
      </c>
      <c r="F73" s="24">
        <f>MDS!$GK$40</f>
        <v>0</v>
      </c>
      <c r="G73" s="24">
        <f>MDS!$GL$40</f>
        <v>0</v>
      </c>
      <c r="H73" s="24">
        <f>MDS!$GM$40</f>
        <v>0</v>
      </c>
      <c r="I73" s="24">
        <f>MDS!$GN$40</f>
        <v>0</v>
      </c>
      <c r="J73" s="24">
        <f>MDS!$GO$40</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MDS!$GQ$40</f>
        <v>0</v>
      </c>
      <c r="E75" s="24">
        <f>MDS!$GR$40</f>
        <v>0</v>
      </c>
      <c r="F75" s="24">
        <f>MDS!$GS$40</f>
        <v>0</v>
      </c>
      <c r="G75" s="24">
        <f>MDS!$GT$40</f>
        <v>0</v>
      </c>
      <c r="H75" s="24">
        <f>MDS!$GU$40</f>
        <v>0</v>
      </c>
      <c r="I75" s="24">
        <f>MDS!$GV$40</f>
        <v>0</v>
      </c>
      <c r="J75" s="24">
        <f>MDS!$GW$40</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MDS!$GY$40</f>
        <v>0</v>
      </c>
      <c r="E77" s="24">
        <f>MDS!$GZ$40</f>
        <v>0</v>
      </c>
      <c r="F77" s="24">
        <f>MDS!$HA$40</f>
        <v>0</v>
      </c>
      <c r="G77" s="24">
        <f>MDS!$HB$40</f>
        <v>0</v>
      </c>
      <c r="H77" s="24">
        <f>MDS!$HC$40</f>
        <v>0</v>
      </c>
      <c r="I77" s="24">
        <f>MDS!$HD$40</f>
        <v>0</v>
      </c>
      <c r="J77" s="24">
        <f>MDS!$HE$40</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MDS!$HG$40</f>
        <v>0</v>
      </c>
      <c r="E79" s="24">
        <f>MDS!$HH$40</f>
        <v>0</v>
      </c>
      <c r="F79" s="24">
        <f>MDS!$HI$40</f>
        <v>0</v>
      </c>
      <c r="G79" s="24">
        <f>MDS!$HJ$40</f>
        <v>0</v>
      </c>
      <c r="H79" s="24">
        <f>MDS!$HK$40</f>
        <v>0</v>
      </c>
      <c r="I79" s="24">
        <f>MDS!$HL$40</f>
        <v>0</v>
      </c>
      <c r="J79" s="24">
        <f>MDS!$HM$40</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MDS!$HO$40</f>
        <v>22</v>
      </c>
      <c r="E81" s="24">
        <f>MDS!$HP$40</f>
        <v>0</v>
      </c>
      <c r="F81" s="24">
        <f>MDS!$HQ$40</f>
        <v>0</v>
      </c>
      <c r="G81" s="24">
        <f>MDS!$HR$40</f>
        <v>0</v>
      </c>
      <c r="H81" s="24">
        <f>MDS!$HS$40</f>
        <v>0</v>
      </c>
      <c r="I81" s="24">
        <f>MDS!$HT$40</f>
        <v>0</v>
      </c>
      <c r="J81" s="24">
        <f>MDS!$HU$40</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MDS!$HX$40</f>
        <v>0</v>
      </c>
      <c r="I83" s="137"/>
      <c r="J83" s="24">
        <f>MDS!$HZ$40</f>
        <v>0</v>
      </c>
      <c r="K83" s="340"/>
    </row>
    <row r="84" spans="1:11" s="3" customFormat="1" ht="25" customHeight="1">
      <c r="A84" s="350"/>
      <c r="B84" s="24" t="s">
        <v>37</v>
      </c>
      <c r="C84" s="136"/>
      <c r="D84" s="24">
        <f>MDS!$IA$40</f>
        <v>0</v>
      </c>
      <c r="E84" s="24">
        <f>MDS!$IB$40</f>
        <v>0</v>
      </c>
      <c r="F84" s="24">
        <f>MDS!$IC$40</f>
        <v>0</v>
      </c>
      <c r="G84" s="24">
        <f>MDS!$ID$40</f>
        <v>0</v>
      </c>
      <c r="H84" s="24">
        <f>MDS!$IE$40</f>
        <v>0</v>
      </c>
      <c r="I84" s="24">
        <f>MDS!$IF$40</f>
        <v>0</v>
      </c>
      <c r="J84" s="24">
        <f>MDS!$IG$40</f>
        <v>0</v>
      </c>
      <c r="K84" s="340"/>
    </row>
    <row r="85" spans="1:11">
      <c r="A85" s="140" t="s">
        <v>689</v>
      </c>
      <c r="B85" s="24" t="s">
        <v>36</v>
      </c>
      <c r="C85" s="136"/>
      <c r="D85" s="24">
        <f>MDS!$II$40</f>
        <v>621</v>
      </c>
      <c r="E85" s="24">
        <f>MDS!$IJ$40</f>
        <v>0</v>
      </c>
      <c r="F85" s="24">
        <f>MDS!$IK$40</f>
        <v>2</v>
      </c>
      <c r="G85" s="24">
        <f>MDS!$IL$40</f>
        <v>12</v>
      </c>
      <c r="H85" s="24">
        <f>MDS!$IM$40</f>
        <v>19</v>
      </c>
      <c r="I85" s="24">
        <f>MDS!$IN$40</f>
        <v>0</v>
      </c>
      <c r="J85" s="24">
        <f>MDS!$IO$40</f>
        <v>0</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rgb="FFF73FEA"/>
    <pageSetUpPr fitToPage="1"/>
  </sheetPr>
  <dimension ref="A1:K85"/>
  <sheetViews>
    <sheetView showGridLines="0" view="pageBreakPreview" topLeftCell="A25"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IM_ER!$DX$41</f>
        <v>61</v>
      </c>
      <c r="C10" s="12">
        <f>IM_ER!$DY$41</f>
        <v>3</v>
      </c>
      <c r="D10" s="12">
        <f>IM_ER!$DZ$41</f>
        <v>58</v>
      </c>
      <c r="E10" s="12">
        <f>IM_ER!$EA$41</f>
        <v>0</v>
      </c>
      <c r="F10" s="12">
        <f>IM_ER!$EB$41</f>
        <v>0</v>
      </c>
      <c r="G10" s="12">
        <f>IM_ER!$EC$41</f>
        <v>0</v>
      </c>
      <c r="H10" s="22">
        <f>IFERROR(D10/(B10-F10),"")</f>
        <v>0.95081967213114749</v>
      </c>
      <c r="I10" s="14"/>
      <c r="J10" s="14"/>
      <c r="K10" s="340"/>
    </row>
    <row r="11" spans="1:11" s="3" customFormat="1" ht="18" customHeight="1">
      <c r="A11" s="11" t="s">
        <v>8</v>
      </c>
      <c r="B11" s="12">
        <f>IM_ER!$FG$41</f>
        <v>82</v>
      </c>
      <c r="C11" s="12">
        <f>IM_ER!$FH$41</f>
        <v>5</v>
      </c>
      <c r="D11" s="12">
        <f>IM_ER!$FI$41</f>
        <v>75</v>
      </c>
      <c r="E11" s="12">
        <f>IM_ER!$FJ$41</f>
        <v>0</v>
      </c>
      <c r="F11" s="12">
        <f>IM_ER!$FK$41</f>
        <v>1</v>
      </c>
      <c r="G11" s="12">
        <f>IM_ER!$FL$41</f>
        <v>2</v>
      </c>
      <c r="H11" s="22">
        <f>IFERROR(D11/(B11-F11),"")</f>
        <v>0.92592592592592593</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IM_ER!$EE$41</f>
        <v>6</v>
      </c>
      <c r="C14" s="12">
        <f>IM_ER!$EF$41</f>
        <v>0</v>
      </c>
      <c r="D14" s="12">
        <f>IM_ER!$EG$41</f>
        <v>6</v>
      </c>
      <c r="E14" s="12">
        <f>IM_ER!$EH$41</f>
        <v>0</v>
      </c>
      <c r="F14" s="12">
        <f>IM_ER!$EI$41</f>
        <v>0</v>
      </c>
      <c r="G14" s="12">
        <f>IM_ER!$EJ$41</f>
        <v>0</v>
      </c>
      <c r="H14" s="22">
        <f>IFERROR(D14/(B14-F14),"")</f>
        <v>1</v>
      </c>
      <c r="I14" s="14"/>
      <c r="J14" s="14"/>
      <c r="K14" s="340"/>
    </row>
    <row r="15" spans="1:11" s="13" customFormat="1" ht="18" customHeight="1">
      <c r="A15" s="11" t="s">
        <v>8</v>
      </c>
      <c r="B15" s="12">
        <f>IM_ER!$FO$41</f>
        <v>8</v>
      </c>
      <c r="C15" s="12">
        <f>IM_ER!$FP$41</f>
        <v>0</v>
      </c>
      <c r="D15" s="12">
        <f>IM_ER!$FQ$41</f>
        <v>8</v>
      </c>
      <c r="E15" s="12">
        <f>IM_ER!$FR$41</f>
        <v>0</v>
      </c>
      <c r="F15" s="12">
        <f>IM_ER!$FS$41</f>
        <v>0</v>
      </c>
      <c r="G15" s="12">
        <f>IM_ER!$FT$41</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IM_ER!$EL$41</f>
        <v>4</v>
      </c>
      <c r="C18" s="12">
        <f>IM_ER!$EM$41</f>
        <v>0</v>
      </c>
      <c r="D18" s="12">
        <f>IM_ER!$EN$41</f>
        <v>4</v>
      </c>
      <c r="E18" s="12">
        <f>IM_ER!$EO$41</f>
        <v>0</v>
      </c>
      <c r="F18" s="12">
        <f>IM_ER!$EP$41</f>
        <v>0</v>
      </c>
      <c r="G18" s="12">
        <f>IM_ER!$EQ$41</f>
        <v>0</v>
      </c>
      <c r="H18" s="22">
        <f>IFERROR(D18/(B18-F18),"")</f>
        <v>1</v>
      </c>
      <c r="I18" s="14"/>
      <c r="J18" s="14"/>
      <c r="K18" s="340"/>
    </row>
    <row r="19" spans="1:11" s="3" customFormat="1" ht="18" customHeight="1">
      <c r="A19" s="11" t="s">
        <v>8</v>
      </c>
      <c r="B19" s="12">
        <f>IM_ER!$FW$41</f>
        <v>0</v>
      </c>
      <c r="C19" s="12">
        <f>IM_ER!$FX$41</f>
        <v>0</v>
      </c>
      <c r="D19" s="12">
        <f>IM_ER!$FY$41</f>
        <v>0</v>
      </c>
      <c r="E19" s="12">
        <f>IM_ER!$FZ$41</f>
        <v>0</v>
      </c>
      <c r="F19" s="12">
        <f>IM_ER!$GA$41</f>
        <v>0</v>
      </c>
      <c r="G19" s="12">
        <f>IM_ER!$GB$41</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IM_ER!$ES$41</f>
        <v>1</v>
      </c>
      <c r="C22" s="12">
        <f>IM_ER!$ET$41</f>
        <v>0</v>
      </c>
      <c r="D22" s="12">
        <f>IM_ER!$EU$41</f>
        <v>1</v>
      </c>
      <c r="E22" s="12">
        <f>IM_ER!$EV$41</f>
        <v>0</v>
      </c>
      <c r="F22" s="12">
        <f>IM_ER!$EW$41</f>
        <v>0</v>
      </c>
      <c r="G22" s="12">
        <f>IM_ER!$EX$41</f>
        <v>0</v>
      </c>
      <c r="H22" s="22">
        <f>IFERROR(D22/(B22-F22),"")</f>
        <v>1</v>
      </c>
      <c r="I22" s="14"/>
      <c r="J22" s="14"/>
      <c r="K22" s="340"/>
    </row>
    <row r="23" spans="1:11" s="9" customFormat="1" ht="18" customHeight="1">
      <c r="A23" s="11" t="s">
        <v>8</v>
      </c>
      <c r="B23" s="12">
        <f>IM_ER!$GE$41</f>
        <v>1</v>
      </c>
      <c r="C23" s="12">
        <f>IM_ER!$GF$41</f>
        <v>0</v>
      </c>
      <c r="D23" s="12">
        <f>IM_ER!$GG$41</f>
        <v>1</v>
      </c>
      <c r="E23" s="12">
        <f>IM_ER!$GH$41</f>
        <v>0</v>
      </c>
      <c r="F23" s="12">
        <f>IM_ER!$GI$41</f>
        <v>0</v>
      </c>
      <c r="G23" s="12">
        <f>IM_ER!$GJ$41</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IM_ER!$EZ$41</f>
        <v>50</v>
      </c>
      <c r="C26" s="12">
        <f>IM_ER!$FA$41</f>
        <v>3</v>
      </c>
      <c r="D26" s="12">
        <f>IM_ER!$FB$41</f>
        <v>47</v>
      </c>
      <c r="E26" s="12">
        <f>IM_ER!$FC$41</f>
        <v>0</v>
      </c>
      <c r="F26" s="12">
        <f>IM_ER!$FD$41</f>
        <v>0</v>
      </c>
      <c r="G26" s="12">
        <f>IM_ER!$FE$41</f>
        <v>0</v>
      </c>
      <c r="H26" s="22">
        <f>IFERROR(D26/(B26-F26),"")</f>
        <v>0.94</v>
      </c>
      <c r="I26" s="14"/>
      <c r="J26" s="14"/>
      <c r="K26" s="340"/>
    </row>
    <row r="27" spans="1:11" s="3" customFormat="1" ht="18" customHeight="1">
      <c r="A27" s="11" t="s">
        <v>8</v>
      </c>
      <c r="B27" s="12">
        <f>IM_ER!$GM$41</f>
        <v>73</v>
      </c>
      <c r="C27" s="12">
        <f>IM_ER!$GN$41</f>
        <v>5</v>
      </c>
      <c r="D27" s="12">
        <f>IM_ER!$GO$41</f>
        <v>66</v>
      </c>
      <c r="E27" s="12">
        <f>IM_ER!$GP$41</f>
        <v>0</v>
      </c>
      <c r="F27" s="12">
        <f>IM_ER!$GQ$41</f>
        <v>1</v>
      </c>
      <c r="G27" s="12">
        <f>IM_ER!$GR$41</f>
        <v>2</v>
      </c>
      <c r="H27" s="22">
        <f>IFERROR(D27/(B27-F27),"")</f>
        <v>0.91666666666666663</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Coorte12Meses!$I$41</f>
        <v>75</v>
      </c>
      <c r="C30" s="12">
        <f>SUM(Coorte12Meses!$J$41,Coorte12Meses!$L$41)</f>
        <v>62</v>
      </c>
      <c r="D30" s="22">
        <f>IFERROR(C30/B30,"")</f>
        <v>0.82666666666666666</v>
      </c>
      <c r="E30" s="14"/>
      <c r="F30" s="14"/>
      <c r="G30" s="14"/>
      <c r="H30" s="14"/>
      <c r="I30" s="14"/>
      <c r="J30" s="14"/>
      <c r="K30" s="340"/>
    </row>
    <row r="31" spans="1:11" s="3" customFormat="1" ht="18" customHeight="1">
      <c r="A31" s="11" t="s">
        <v>24</v>
      </c>
      <c r="B31" s="12">
        <f>Coorte12Meses!$X$41</f>
        <v>249</v>
      </c>
      <c r="C31" s="12">
        <f>SUM(Coorte12Meses!$Y$41,Coorte12Meses!$AA$41)</f>
        <v>189</v>
      </c>
      <c r="D31" s="22">
        <f>IFERROR(C31/B31,"")</f>
        <v>0.75903614457831325</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MDS!$G$41</f>
        <v>6940</v>
      </c>
      <c r="E41" s="137"/>
      <c r="F41" s="24">
        <f>MDS!$H$41</f>
        <v>27</v>
      </c>
      <c r="G41" s="24">
        <f>MDS!$I$41</f>
        <v>82</v>
      </c>
      <c r="H41" s="24">
        <f>MDS!$J$41</f>
        <v>144</v>
      </c>
      <c r="I41" s="137"/>
      <c r="J41" s="137"/>
      <c r="K41" s="15"/>
    </row>
    <row r="42" spans="1:11" ht="29" customHeight="1">
      <c r="A42" s="140" t="s">
        <v>682</v>
      </c>
      <c r="B42" s="24" t="s">
        <v>36</v>
      </c>
      <c r="C42" s="136"/>
      <c r="D42" s="24">
        <f>MDS!$L$41</f>
        <v>1920</v>
      </c>
      <c r="E42" s="24">
        <f>MDS!$M$41</f>
        <v>14</v>
      </c>
      <c r="F42" s="24">
        <f>MDS!$N$41</f>
        <v>7</v>
      </c>
      <c r="G42" s="24">
        <f>MDS!$O$41</f>
        <v>13</v>
      </c>
      <c r="H42" s="24">
        <f>MDS!$P$41</f>
        <v>18</v>
      </c>
      <c r="I42" s="24">
        <f>MDS!$Q$41</f>
        <v>116</v>
      </c>
      <c r="J42" s="24">
        <f>MDS!$R$41</f>
        <v>801</v>
      </c>
    </row>
    <row r="43" spans="1:11" ht="25" customHeight="1">
      <c r="A43" s="140" t="s">
        <v>683</v>
      </c>
      <c r="B43" s="24" t="s">
        <v>36</v>
      </c>
      <c r="C43" s="136"/>
      <c r="D43" s="24">
        <f>MDS!$T$41</f>
        <v>8860</v>
      </c>
      <c r="E43" s="24">
        <f>MDS!$U$41</f>
        <v>14</v>
      </c>
      <c r="F43" s="24">
        <f>MDS!$V$41</f>
        <v>34</v>
      </c>
      <c r="G43" s="24">
        <f>MDS!$W$41</f>
        <v>95</v>
      </c>
      <c r="H43" s="24">
        <f>MDS!$X$41</f>
        <v>162</v>
      </c>
      <c r="I43" s="24">
        <f>MDS!$Y$41</f>
        <v>116</v>
      </c>
      <c r="J43" s="24">
        <f>MDS!$Z$41</f>
        <v>801</v>
      </c>
    </row>
    <row r="44" spans="1:11" ht="22" customHeight="1">
      <c r="A44" s="141" t="s">
        <v>684</v>
      </c>
      <c r="B44" s="24" t="s">
        <v>36</v>
      </c>
      <c r="C44" s="143"/>
      <c r="D44" s="142"/>
      <c r="E44" s="142"/>
      <c r="F44" s="142"/>
      <c r="G44" s="142"/>
      <c r="H44">
        <f>MDS!$AC$41</f>
        <v>0</v>
      </c>
      <c r="I44" s="142"/>
      <c r="J44">
        <f>MDS!$AB$41</f>
        <v>285</v>
      </c>
    </row>
    <row r="45" spans="1:11" s="9" customFormat="1" ht="23" customHeight="1">
      <c r="A45" s="342" t="s">
        <v>34</v>
      </c>
      <c r="B45" s="24" t="s">
        <v>36</v>
      </c>
      <c r="C45" s="136"/>
      <c r="D45" s="24">
        <f>MDS!$AE$41</f>
        <v>6919</v>
      </c>
      <c r="E45" s="24">
        <f>MDS!$AF$41</f>
        <v>6669</v>
      </c>
      <c r="F45" s="24">
        <f>MDS!$AG$41</f>
        <v>26</v>
      </c>
      <c r="G45" s="24">
        <f>MDS!$AH$41</f>
        <v>82</v>
      </c>
      <c r="H45" s="24">
        <f>MDS!$AI$41</f>
        <v>142</v>
      </c>
      <c r="I45" s="137"/>
      <c r="J45" s="137"/>
      <c r="K45" s="15"/>
    </row>
    <row r="46" spans="1:11" s="9" customFormat="1" ht="23" customHeight="1">
      <c r="A46" s="343"/>
      <c r="B46" s="24" t="s">
        <v>37</v>
      </c>
      <c r="C46" s="136"/>
      <c r="D46" s="24">
        <f>MDS!$AK$41</f>
        <v>1278</v>
      </c>
      <c r="E46" s="24">
        <f>MDS!$AL$41</f>
        <v>3</v>
      </c>
      <c r="F46" s="24">
        <f>MDS!$AM$41</f>
        <v>3</v>
      </c>
      <c r="G46" s="24">
        <f>MDS!$AN$41</f>
        <v>5</v>
      </c>
      <c r="H46" s="24">
        <f>MDS!$AO$41</f>
        <v>8</v>
      </c>
      <c r="I46" s="24">
        <f>MDS!$AP$41</f>
        <v>25</v>
      </c>
      <c r="J46" s="24">
        <f>MDS!$AQ$41</f>
        <v>424</v>
      </c>
      <c r="K46" s="15"/>
    </row>
    <row r="47" spans="1:11" s="9" customFormat="1" ht="21" customHeight="1">
      <c r="A47" s="335" t="s">
        <v>35</v>
      </c>
      <c r="B47" s="24" t="s">
        <v>36</v>
      </c>
      <c r="C47" s="136"/>
      <c r="D47" s="24">
        <f>MDS!$AT$41</f>
        <v>1393</v>
      </c>
      <c r="E47" s="137"/>
      <c r="F47" s="24">
        <f>MDS!$AU$41</f>
        <v>26</v>
      </c>
      <c r="G47" s="24">
        <f>MDS!$AV$41</f>
        <v>81</v>
      </c>
      <c r="H47" s="24">
        <f>MDS!$AW$41</f>
        <v>109</v>
      </c>
      <c r="I47" s="137"/>
      <c r="J47" s="137"/>
      <c r="K47" s="15"/>
    </row>
    <row r="48" spans="1:11" s="9" customFormat="1" ht="24.5" customHeight="1">
      <c r="A48" s="335"/>
      <c r="B48" s="24" t="s">
        <v>37</v>
      </c>
      <c r="C48" s="136"/>
      <c r="D48" s="24">
        <f>MDS!$AY$41</f>
        <v>619</v>
      </c>
      <c r="E48" s="24">
        <f>MDS!$AZ$41</f>
        <v>3</v>
      </c>
      <c r="F48" s="24">
        <f>MDS!$BA$41</f>
        <v>3</v>
      </c>
      <c r="G48" s="24">
        <f>MDS!$BB$41</f>
        <v>5</v>
      </c>
      <c r="H48" s="24">
        <f>MDS!$BC$41</f>
        <v>7</v>
      </c>
      <c r="I48" s="24">
        <f>MDS!$BD$41</f>
        <v>5</v>
      </c>
      <c r="J48" s="24">
        <f>MDS!$BE$41</f>
        <v>214</v>
      </c>
      <c r="K48" s="15"/>
    </row>
    <row r="49" spans="1:11" s="3" customFormat="1" ht="18" customHeight="1">
      <c r="A49" s="335" t="s">
        <v>38</v>
      </c>
      <c r="B49" s="24" t="s">
        <v>36</v>
      </c>
      <c r="C49" s="136"/>
      <c r="D49" s="24">
        <f>MDS!$BH$41</f>
        <v>5123</v>
      </c>
      <c r="E49" s="137"/>
      <c r="F49" s="24">
        <f>MDS!$BI$41</f>
        <v>0</v>
      </c>
      <c r="G49" s="24">
        <f>MDS!$BJ$41</f>
        <v>1</v>
      </c>
      <c r="H49" s="24">
        <f>MDS!$BK$41</f>
        <v>33</v>
      </c>
      <c r="I49" s="137"/>
      <c r="J49" s="137"/>
      <c r="K49" s="15"/>
    </row>
    <row r="50" spans="1:11" s="3" customFormat="1" ht="18" customHeight="1">
      <c r="A50" s="335"/>
      <c r="B50" s="24" t="s">
        <v>37</v>
      </c>
      <c r="C50" s="136"/>
      <c r="D50" s="24">
        <f>MDS!$BM$41</f>
        <v>620</v>
      </c>
      <c r="E50" s="24">
        <f>MDS!$BN$41</f>
        <v>0</v>
      </c>
      <c r="F50" s="24">
        <f>MDS!$BO$41</f>
        <v>0</v>
      </c>
      <c r="G50" s="24">
        <f>MDS!$BP$41</f>
        <v>0</v>
      </c>
      <c r="H50" s="24">
        <f>MDS!$BQ$41</f>
        <v>1</v>
      </c>
      <c r="I50" s="24">
        <f>MDS!$BR$41</f>
        <v>19</v>
      </c>
      <c r="J50" s="24">
        <f>MDS!$BS$41</f>
        <v>204</v>
      </c>
      <c r="K50" s="15"/>
    </row>
    <row r="51" spans="1:11" s="3" customFormat="1" ht="18" customHeight="1">
      <c r="A51" s="335" t="s">
        <v>39</v>
      </c>
      <c r="B51" s="24" t="s">
        <v>36</v>
      </c>
      <c r="C51" s="136"/>
      <c r="D51" s="24">
        <f>MDS!$BV$41</f>
        <v>0</v>
      </c>
      <c r="E51" s="137"/>
      <c r="F51" s="24">
        <f>MDS!$BW$41</f>
        <v>0</v>
      </c>
      <c r="G51" s="24">
        <f>MDS!$BX$41</f>
        <v>0</v>
      </c>
      <c r="H51" s="24">
        <f>MDS!$BY$41</f>
        <v>0</v>
      </c>
      <c r="I51" s="137"/>
      <c r="J51" s="137"/>
      <c r="K51" s="15"/>
    </row>
    <row r="52" spans="1:11" s="3" customFormat="1" ht="18" customHeight="1">
      <c r="A52" s="335"/>
      <c r="B52" s="24" t="s">
        <v>37</v>
      </c>
      <c r="C52" s="136"/>
      <c r="D52" s="24">
        <f>MDS!$CA$41</f>
        <v>0</v>
      </c>
      <c r="E52" s="24">
        <f>MDS!$CB$41</f>
        <v>0</v>
      </c>
      <c r="F52" s="24">
        <f>MDS!$CC$41</f>
        <v>0</v>
      </c>
      <c r="G52" s="24">
        <f>MDS!$CD$41</f>
        <v>0</v>
      </c>
      <c r="H52" s="24">
        <f>MDS!$CE$41</f>
        <v>0</v>
      </c>
      <c r="I52" s="24">
        <f>MDS!$CF$41</f>
        <v>0</v>
      </c>
      <c r="J52" s="24">
        <f>MDS!$CG$41</f>
        <v>0</v>
      </c>
      <c r="K52" s="15"/>
    </row>
    <row r="53" spans="1:11" s="3" customFormat="1" ht="18" customHeight="1">
      <c r="A53" s="335" t="s">
        <v>40</v>
      </c>
      <c r="B53" s="24" t="s">
        <v>36</v>
      </c>
      <c r="C53" s="136"/>
      <c r="D53" s="24">
        <f>MDS!$CJ$41</f>
        <v>475</v>
      </c>
      <c r="E53" s="137"/>
      <c r="F53" s="24">
        <f>MDS!$CK$41</f>
        <v>0</v>
      </c>
      <c r="G53" s="24">
        <f>MDS!$CL$41</f>
        <v>0</v>
      </c>
      <c r="H53" s="24">
        <f>MDS!$CM$41</f>
        <v>0</v>
      </c>
      <c r="I53" s="137"/>
      <c r="J53" s="137"/>
      <c r="K53" s="340" t="str">
        <f>MDS!$B$41</f>
        <v>Xipamanine CS</v>
      </c>
    </row>
    <row r="54" spans="1:11" s="3" customFormat="1" ht="18" customHeight="1">
      <c r="A54" s="335"/>
      <c r="B54" s="24" t="s">
        <v>37</v>
      </c>
      <c r="C54" s="136"/>
      <c r="D54" s="24">
        <f>MDS!$CO$41</f>
        <v>45</v>
      </c>
      <c r="E54" s="24">
        <f>MDS!$CP$41</f>
        <v>0</v>
      </c>
      <c r="F54" s="24">
        <f>MDS!$CQ$41</f>
        <v>0</v>
      </c>
      <c r="G54" s="24">
        <f>MDS!$CR$41</f>
        <v>0</v>
      </c>
      <c r="H54" s="24">
        <f>MDS!$CS$41</f>
        <v>0</v>
      </c>
      <c r="I54" s="24">
        <f>MDS!$CT$41</f>
        <v>0</v>
      </c>
      <c r="J54" s="24">
        <f>MDS!$CU$41</f>
        <v>0</v>
      </c>
      <c r="K54" s="340"/>
    </row>
    <row r="55" spans="1:11" s="9" customFormat="1" ht="18" customHeight="1">
      <c r="A55" s="335" t="s">
        <v>41</v>
      </c>
      <c r="B55" s="24" t="s">
        <v>36</v>
      </c>
      <c r="C55" s="136"/>
      <c r="D55" s="24">
        <f>MDS!$CX$41</f>
        <v>0</v>
      </c>
      <c r="E55" s="137"/>
      <c r="F55" s="24">
        <f>MDS!$CY$41</f>
        <v>0</v>
      </c>
      <c r="G55" s="24">
        <f>MDS!$CZ$41</f>
        <v>0</v>
      </c>
      <c r="H55" s="24">
        <f>MDS!$DA$41</f>
        <v>0</v>
      </c>
      <c r="I55" s="137"/>
      <c r="J55" s="137"/>
      <c r="K55" s="340"/>
    </row>
    <row r="56" spans="1:11" s="9" customFormat="1" ht="18" customHeight="1">
      <c r="A56" s="335"/>
      <c r="B56" s="24" t="s">
        <v>37</v>
      </c>
      <c r="C56" s="136"/>
      <c r="D56" s="24">
        <f>MDS!$DC$41</f>
        <v>0</v>
      </c>
      <c r="E56" s="24">
        <f>MDS!$DD$41</f>
        <v>0</v>
      </c>
      <c r="F56" s="24">
        <f>MDS!$DE$41</f>
        <v>0</v>
      </c>
      <c r="G56" s="24">
        <f>MDS!$DF$41</f>
        <v>0</v>
      </c>
      <c r="H56" s="24">
        <f>MDS!$DG$41</f>
        <v>0</v>
      </c>
      <c r="I56" s="24">
        <f>MDS!$DH$41</f>
        <v>0</v>
      </c>
      <c r="J56" s="24">
        <f>MDS!$DI$41</f>
        <v>0</v>
      </c>
      <c r="K56" s="340"/>
    </row>
    <row r="57" spans="1:11" s="9" customFormat="1" ht="18" customHeight="1">
      <c r="A57" s="335" t="s">
        <v>42</v>
      </c>
      <c r="B57" s="24" t="s">
        <v>36</v>
      </c>
      <c r="C57" s="136"/>
      <c r="D57" s="24">
        <f>MDS!$DL$41</f>
        <v>5644</v>
      </c>
      <c r="E57" s="137"/>
      <c r="F57" s="24">
        <f>MDS!$DM$41</f>
        <v>0</v>
      </c>
      <c r="G57" s="24">
        <f>MDS!$DN$41</f>
        <v>2</v>
      </c>
      <c r="H57" s="24">
        <f>MDS!$DO$41</f>
        <v>82</v>
      </c>
      <c r="I57" s="137"/>
      <c r="J57" s="137"/>
      <c r="K57" s="340"/>
    </row>
    <row r="58" spans="1:11" s="3" customFormat="1" ht="18" customHeight="1">
      <c r="A58" s="335"/>
      <c r="B58" s="24" t="s">
        <v>37</v>
      </c>
      <c r="C58" s="136"/>
      <c r="D58" s="24">
        <f>MDS!$DQ$41</f>
        <v>647</v>
      </c>
      <c r="E58" s="24">
        <f>MDS!$DR$41</f>
        <v>0</v>
      </c>
      <c r="F58" s="24">
        <f>MDS!$DS$41</f>
        <v>0</v>
      </c>
      <c r="G58" s="24">
        <f>MDS!$DT$41</f>
        <v>0</v>
      </c>
      <c r="H58" s="24">
        <f>MDS!$DU$41</f>
        <v>1</v>
      </c>
      <c r="I58" s="24">
        <f>MDS!$DV$41</f>
        <v>5</v>
      </c>
      <c r="J58" s="24">
        <f>MDS!$DW$41</f>
        <v>197</v>
      </c>
      <c r="K58" s="340"/>
    </row>
    <row r="59" spans="1:11" s="3" customFormat="1" ht="18" customHeight="1">
      <c r="A59" s="335" t="s">
        <v>43</v>
      </c>
      <c r="B59" s="24" t="s">
        <v>36</v>
      </c>
      <c r="C59" s="136"/>
      <c r="D59" s="24">
        <f>MDS!$DZ$41</f>
        <v>2</v>
      </c>
      <c r="E59" s="137"/>
      <c r="F59" s="24">
        <f>MDS!$EA$41</f>
        <v>0</v>
      </c>
      <c r="G59" s="24">
        <f>MDS!$EB$41</f>
        <v>0</v>
      </c>
      <c r="H59" s="24">
        <f>MDS!$EC$41</f>
        <v>0</v>
      </c>
      <c r="I59" s="137"/>
      <c r="J59" s="137"/>
      <c r="K59" s="340"/>
    </row>
    <row r="60" spans="1:11" s="3" customFormat="1" ht="18" customHeight="1">
      <c r="A60" s="335"/>
      <c r="B60" s="24" t="s">
        <v>37</v>
      </c>
      <c r="C60" s="136"/>
      <c r="D60" s="24">
        <f>MDS!$ED$41</f>
        <v>0</v>
      </c>
      <c r="E60" s="24">
        <f>MDS!$EE$41</f>
        <v>0</v>
      </c>
      <c r="F60" s="24">
        <f>MDS!$EF$41</f>
        <v>0</v>
      </c>
      <c r="G60" s="24">
        <f>MDS!$EG$41</f>
        <v>0</v>
      </c>
      <c r="H60" s="24">
        <f>MDS!$EH$41</f>
        <v>0</v>
      </c>
      <c r="I60" s="24">
        <f>MDS!$EI$41</f>
        <v>0</v>
      </c>
      <c r="J60" s="24">
        <f>MDS!$EJ$41</f>
        <v>0</v>
      </c>
      <c r="K60" s="340"/>
    </row>
    <row r="61" spans="1:11" s="3" customFormat="1" ht="18" customHeight="1">
      <c r="A61" s="335" t="s">
        <v>44</v>
      </c>
      <c r="B61" s="24" t="s">
        <v>36</v>
      </c>
      <c r="C61" s="136"/>
      <c r="D61" s="24">
        <f>MDS!$EM$41</f>
        <v>0</v>
      </c>
      <c r="E61" s="24">
        <f>MDS!$EN$41</f>
        <v>0</v>
      </c>
      <c r="F61" s="24">
        <f>MDS!$EO$41</f>
        <v>0</v>
      </c>
      <c r="G61" s="24">
        <f>MDS!$EP$41</f>
        <v>0</v>
      </c>
      <c r="H61" s="24">
        <f>MDS!$EQ$41</f>
        <v>0</v>
      </c>
      <c r="I61" s="24">
        <f>MDS!$ER$41</f>
        <v>0</v>
      </c>
      <c r="J61" s="24">
        <f>MDS!$ES$41</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MDS!$EU$41</f>
        <v>0</v>
      </c>
      <c r="E63" s="24">
        <f>MDS!$EV$41</f>
        <v>0</v>
      </c>
      <c r="F63" s="24">
        <f>MDS!$EW$41</f>
        <v>0</v>
      </c>
      <c r="G63" s="24">
        <f>MDS!$EX$41</f>
        <v>0</v>
      </c>
      <c r="H63" s="24">
        <f>MDS!$EY$41</f>
        <v>0</v>
      </c>
      <c r="I63" s="24">
        <f>MDS!$EZ$41</f>
        <v>0</v>
      </c>
      <c r="J63" s="24">
        <f>MDS!$FA$41</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MDS!$FC$41</f>
        <v>0</v>
      </c>
      <c r="E65" s="24">
        <f>MDS!$FD$41</f>
        <v>0</v>
      </c>
      <c r="F65" s="24">
        <f>MDS!$FE$41</f>
        <v>0</v>
      </c>
      <c r="G65" s="24">
        <f>MDS!$FF$41</f>
        <v>0</v>
      </c>
      <c r="H65" s="24">
        <f>MDS!$FG$41</f>
        <v>0</v>
      </c>
      <c r="I65" s="24">
        <f>MDS!$FH$41</f>
        <v>0</v>
      </c>
      <c r="J65" s="24">
        <f>MDS!$FI$41</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MDS!$FK$41</f>
        <v>65</v>
      </c>
      <c r="E67" s="24">
        <f>MDS!$FL$41</f>
        <v>10</v>
      </c>
      <c r="F67" s="24">
        <f>MDS!$FM$41</f>
        <v>21</v>
      </c>
      <c r="G67" s="24">
        <f>MDS!$FN$41</f>
        <v>32</v>
      </c>
      <c r="H67" s="24">
        <f>MDS!$FO$41</f>
        <v>13</v>
      </c>
      <c r="I67" s="24">
        <f>MDS!$FP$41</f>
        <v>0</v>
      </c>
      <c r="J67" s="24">
        <f>MDS!$FQ$41</f>
        <v>7</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MDS!$FS$41</f>
        <v>0</v>
      </c>
      <c r="E69" s="24">
        <f>MDS!$FT$41</f>
        <v>0</v>
      </c>
      <c r="F69" s="24">
        <f>MDS!$FU$41</f>
        <v>0</v>
      </c>
      <c r="G69" s="24">
        <f>MDS!$FV$41</f>
        <v>0</v>
      </c>
      <c r="H69" s="24">
        <f>MDS!$FW$41</f>
        <v>0</v>
      </c>
      <c r="I69" s="24">
        <f>MDS!$FX$41</f>
        <v>0</v>
      </c>
      <c r="J69" s="24">
        <f>MDS!$FY$41</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MDS!$GA$41</f>
        <v>0</v>
      </c>
      <c r="E71" s="24">
        <f>MDS!$GB$41</f>
        <v>0</v>
      </c>
      <c r="F71" s="24">
        <f>MDS!$GC$41</f>
        <v>0</v>
      </c>
      <c r="G71" s="24">
        <f>MDS!$GD$41</f>
        <v>0</v>
      </c>
      <c r="H71" s="24">
        <f>MDS!$GE$41</f>
        <v>0</v>
      </c>
      <c r="I71" s="24">
        <f>MDS!$GF$41</f>
        <v>0</v>
      </c>
      <c r="J71" s="24">
        <f>MDS!$GG$41</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MDS!$GI$41</f>
        <v>55</v>
      </c>
      <c r="E73" s="24">
        <f>MDS!$GJ$41</f>
        <v>0</v>
      </c>
      <c r="F73" s="24">
        <f>MDS!$GK$41</f>
        <v>0</v>
      </c>
      <c r="G73" s="24">
        <f>MDS!$GL$41</f>
        <v>1</v>
      </c>
      <c r="H73" s="24">
        <f>MDS!$GM$41</f>
        <v>0</v>
      </c>
      <c r="I73" s="24">
        <f>MDS!$GN$41</f>
        <v>0</v>
      </c>
      <c r="J73" s="24">
        <f>MDS!$GO$41</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MDS!$GQ$41</f>
        <v>334</v>
      </c>
      <c r="E75" s="24">
        <f>MDS!$GR$41</f>
        <v>12</v>
      </c>
      <c r="F75" s="24">
        <f>MDS!$GS$41</f>
        <v>15</v>
      </c>
      <c r="G75" s="24">
        <f>MDS!$GT$41</f>
        <v>59</v>
      </c>
      <c r="H75" s="24">
        <f>MDS!$GU$41</f>
        <v>43</v>
      </c>
      <c r="I75" s="24">
        <f>MDS!$GV$41</f>
        <v>0</v>
      </c>
      <c r="J75" s="24">
        <f>MDS!$GW$41</f>
        <v>14</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MDS!$GY$41</f>
        <v>322</v>
      </c>
      <c r="E77" s="24">
        <f>MDS!$GZ$41</f>
        <v>0</v>
      </c>
      <c r="F77" s="24">
        <f>MDS!$HA$41</f>
        <v>0</v>
      </c>
      <c r="G77" s="24">
        <f>MDS!$HB$41</f>
        <v>2</v>
      </c>
      <c r="H77" s="24">
        <f>MDS!$HC$41</f>
        <v>79</v>
      </c>
      <c r="I77" s="24">
        <f>MDS!$HD$41</f>
        <v>4</v>
      </c>
      <c r="J77" s="24">
        <f>MDS!$HE$41</f>
        <v>6</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MDS!$HG$41</f>
        <v>2</v>
      </c>
      <c r="E79" s="24">
        <f>MDS!$HH$41</f>
        <v>0</v>
      </c>
      <c r="F79" s="24">
        <f>MDS!$HI$41</f>
        <v>0</v>
      </c>
      <c r="G79" s="24">
        <f>MDS!$HJ$41</f>
        <v>0</v>
      </c>
      <c r="H79" s="24">
        <f>MDS!$HK$41</f>
        <v>0</v>
      </c>
      <c r="I79" s="24">
        <f>MDS!$HL$41</f>
        <v>88</v>
      </c>
      <c r="J79" s="24">
        <f>MDS!$HM$41</f>
        <v>443</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MDS!$HO$41</f>
        <v>0</v>
      </c>
      <c r="E81" s="24">
        <f>MDS!$HP$41</f>
        <v>0</v>
      </c>
      <c r="F81" s="24">
        <f>MDS!$HQ$41</f>
        <v>0</v>
      </c>
      <c r="G81" s="24">
        <f>MDS!$HR$41</f>
        <v>0</v>
      </c>
      <c r="H81" s="24">
        <f>MDS!$HS$41</f>
        <v>0</v>
      </c>
      <c r="I81" s="24">
        <f>MDS!$HT$41</f>
        <v>0</v>
      </c>
      <c r="J81" s="24">
        <f>MDS!$HU$41</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MDS!$HX$41</f>
        <v>19</v>
      </c>
      <c r="I83" s="137"/>
      <c r="J83" s="24">
        <f>MDS!$HZ$41</f>
        <v>54</v>
      </c>
      <c r="K83" s="340"/>
    </row>
    <row r="84" spans="1:11" s="3" customFormat="1" ht="25" customHeight="1">
      <c r="A84" s="350"/>
      <c r="B84" s="24" t="s">
        <v>37</v>
      </c>
      <c r="C84" s="136"/>
      <c r="D84" s="24">
        <f>MDS!$IA$41</f>
        <v>13</v>
      </c>
      <c r="E84" s="24">
        <f>MDS!$IB$41</f>
        <v>0</v>
      </c>
      <c r="F84" s="24">
        <f>MDS!$IC$41</f>
        <v>0</v>
      </c>
      <c r="G84" s="24">
        <f>MDS!$ID$41</f>
        <v>0</v>
      </c>
      <c r="H84" s="24">
        <f>MDS!$IE$41</f>
        <v>0</v>
      </c>
      <c r="I84" s="24">
        <f>MDS!$IF$41</f>
        <v>0</v>
      </c>
      <c r="J84" s="24">
        <f>MDS!$IG$41</f>
        <v>41</v>
      </c>
      <c r="K84" s="340"/>
    </row>
    <row r="85" spans="1:11">
      <c r="A85" s="140" t="s">
        <v>689</v>
      </c>
      <c r="B85" s="24" t="s">
        <v>36</v>
      </c>
      <c r="C85" s="136"/>
      <c r="D85" s="24">
        <f>MDS!$II$41</f>
        <v>8223</v>
      </c>
      <c r="E85" s="24">
        <f>MDS!$IJ$41</f>
        <v>14</v>
      </c>
      <c r="F85" s="24">
        <f>MDS!$IK$41</f>
        <v>34</v>
      </c>
      <c r="G85" s="24">
        <f>MDS!$IL$41</f>
        <v>94</v>
      </c>
      <c r="H85" s="24">
        <f>MDS!$IM$41</f>
        <v>159</v>
      </c>
      <c r="I85" s="24">
        <f>MDS!$IN$41</f>
        <v>102</v>
      </c>
      <c r="J85" s="24">
        <f>MDS!$IO$41</f>
        <v>743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1"/>
    <pageSetUpPr fitToPage="1"/>
  </sheetPr>
  <dimension ref="A1:K85"/>
  <sheetViews>
    <sheetView showGridLines="0" view="pageBreakPreview" topLeftCell="A74" zoomScale="80" zoomScaleNormal="100" zoomScaleSheetLayoutView="80" zoomScalePageLayoutView="70" workbookViewId="0">
      <selection activeCell="K53" sqref="K53:K84"/>
    </sheetView>
  </sheetViews>
  <sheetFormatPr defaultColWidth="8.90625" defaultRowHeight="14.5"/>
  <cols>
    <col min="1" max="1" width="50.6328125"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2">
        <f>SUM(MER_MDS_1Junho_8:MER_MDS_Xipamanine_41!B10)</f>
        <v>1072</v>
      </c>
      <c r="C10" s="12">
        <f>SUM(MER_MDS_1Junho_8:MER_MDS_Xipamanine_41!C10)</f>
        <v>39</v>
      </c>
      <c r="D10" s="12">
        <f>SUM(MER_MDS_1Junho_8:MER_MDS_Xipamanine_41!D10)</f>
        <v>989</v>
      </c>
      <c r="E10" s="12">
        <f>SUM(MER_MDS_1Junho_8:MER_MDS_Xipamanine_41!E10)</f>
        <v>1</v>
      </c>
      <c r="F10" s="12">
        <f>SUM(MER_MDS_1Junho_8:MER_MDS_Xipamanine_41!F10)</f>
        <v>43</v>
      </c>
      <c r="G10" s="12">
        <f>SUM(MER_MDS_1Junho_8:MER_MDS_Xipamanine_41!G10)</f>
        <v>0</v>
      </c>
      <c r="H10" s="22">
        <f>IFERROR(D10/(B10-F10),"")</f>
        <v>0.9611273080660836</v>
      </c>
      <c r="I10" s="14"/>
      <c r="J10" s="14"/>
      <c r="K10" s="340"/>
    </row>
    <row r="11" spans="1:11" s="3" customFormat="1" ht="18" customHeight="1">
      <c r="A11" s="11" t="s">
        <v>8</v>
      </c>
      <c r="B11" s="12">
        <f>SUM(MER_MDS_1Junho_8:MER_MDS_Xipamanine_41!B11)</f>
        <v>1329</v>
      </c>
      <c r="C11" s="12">
        <f>SUM(MER_MDS_1Junho_8:MER_MDS_Xipamanine_41!C11)</f>
        <v>60</v>
      </c>
      <c r="D11" s="12">
        <f>SUM(MER_MDS_1Junho_8:MER_MDS_Xipamanine_41!D11)</f>
        <v>1106</v>
      </c>
      <c r="E11" s="12">
        <f>SUM(MER_MDS_1Junho_8:MER_MDS_Xipamanine_41!E11)</f>
        <v>6</v>
      </c>
      <c r="F11" s="12">
        <f>SUM(MER_MDS_1Junho_8:MER_MDS_Xipamanine_41!F11)</f>
        <v>51</v>
      </c>
      <c r="G11" s="12">
        <f>SUM(MER_MDS_1Junho_8:MER_MDS_Xipamanine_41!G11)</f>
        <v>157</v>
      </c>
      <c r="H11" s="22">
        <f>IFERROR(D11/(B11-F11),"")</f>
        <v>0.86541471048513297</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2">
        <f>SUM(MER_MDS_1Junho_8:MER_MDS_Xipamanine_41!B14)</f>
        <v>87</v>
      </c>
      <c r="C14" s="12">
        <f>SUM(MER_MDS_1Junho_8:MER_MDS_Xipamanine_41!C14)</f>
        <v>0</v>
      </c>
      <c r="D14" s="12">
        <f>SUM(MER_MDS_1Junho_8:MER_MDS_Xipamanine_41!D14)</f>
        <v>87</v>
      </c>
      <c r="E14" s="12">
        <f>SUM(MER_MDS_1Junho_8:MER_MDS_Xipamanine_41!E14)</f>
        <v>0</v>
      </c>
      <c r="F14" s="12">
        <f>SUM(MER_MDS_1Junho_8:MER_MDS_Xipamanine_41!F14)</f>
        <v>0</v>
      </c>
      <c r="G14" s="12">
        <f>SUM(MER_MDS_1Junho_8:MER_MDS_Xipamanine_41!G14)</f>
        <v>0</v>
      </c>
      <c r="H14" s="22">
        <f>IFERROR(D14/(B14-F14),"")</f>
        <v>1</v>
      </c>
      <c r="I14" s="14"/>
      <c r="J14" s="14"/>
      <c r="K14" s="340"/>
    </row>
    <row r="15" spans="1:11" s="13" customFormat="1" ht="18" customHeight="1">
      <c r="A15" s="11" t="s">
        <v>8</v>
      </c>
      <c r="B15" s="12">
        <f>SUM(MER_MDS_1Junho_8:MER_MDS_Xipamanine_41!B15)</f>
        <v>110</v>
      </c>
      <c r="C15" s="12">
        <f>SUM(MER_MDS_1Junho_8:MER_MDS_Xipamanine_41!C15)</f>
        <v>2</v>
      </c>
      <c r="D15" s="12">
        <f>SUM(MER_MDS_1Junho_8:MER_MDS_Xipamanine_41!D15)</f>
        <v>96</v>
      </c>
      <c r="E15" s="12">
        <f>SUM(MER_MDS_1Junho_8:MER_MDS_Xipamanine_41!E15)</f>
        <v>0</v>
      </c>
      <c r="F15" s="12">
        <f>SUM(MER_MDS_1Junho_8:MER_MDS_Xipamanine_41!F15)</f>
        <v>3</v>
      </c>
      <c r="G15" s="12">
        <f>SUM(MER_MDS_1Junho_8:MER_MDS_Xipamanine_41!G15)</f>
        <v>12</v>
      </c>
      <c r="H15" s="22">
        <f>IFERROR(D15/(B15-F15),"")</f>
        <v>0.89719626168224298</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2">
        <f>SUM(MER_MDS_1Junho_8:MER_MDS_Xipamanine_41!B18)</f>
        <v>14</v>
      </c>
      <c r="C18" s="12">
        <f>SUM(MER_MDS_1Junho_8:MER_MDS_Xipamanine_41!C18)</f>
        <v>0</v>
      </c>
      <c r="D18" s="12">
        <f>SUM(MER_MDS_1Junho_8:MER_MDS_Xipamanine_41!D18)</f>
        <v>14</v>
      </c>
      <c r="E18" s="12">
        <f>SUM(MER_MDS_1Junho_8:MER_MDS_Xipamanine_41!E18)</f>
        <v>0</v>
      </c>
      <c r="F18" s="12">
        <f>SUM(MER_MDS_1Junho_8:MER_MDS_Xipamanine_41!F18)</f>
        <v>0</v>
      </c>
      <c r="G18" s="12">
        <f>SUM(MER_MDS_1Junho_8:MER_MDS_Xipamanine_41!G18)</f>
        <v>0</v>
      </c>
      <c r="H18" s="22">
        <f>IFERROR(D18/(B18-F18),"")</f>
        <v>1</v>
      </c>
      <c r="I18" s="14"/>
      <c r="J18" s="14"/>
      <c r="K18" s="340"/>
    </row>
    <row r="19" spans="1:11" s="3" customFormat="1" ht="18" customHeight="1">
      <c r="A19" s="11" t="s">
        <v>8</v>
      </c>
      <c r="B19" s="12">
        <f>SUM(MER_MDS_1Junho_8:MER_MDS_Xipamanine_41!B19)</f>
        <v>12</v>
      </c>
      <c r="C19" s="12">
        <f>SUM(MER_MDS_1Junho_8:MER_MDS_Xipamanine_41!C19)</f>
        <v>1</v>
      </c>
      <c r="D19" s="12">
        <f>SUM(MER_MDS_1Junho_8:MER_MDS_Xipamanine_41!D19)</f>
        <v>9</v>
      </c>
      <c r="E19" s="12">
        <f>SUM(MER_MDS_1Junho_8:MER_MDS_Xipamanine_41!E19)</f>
        <v>0</v>
      </c>
      <c r="F19" s="12">
        <f>SUM(MER_MDS_1Junho_8:MER_MDS_Xipamanine_41!F19)</f>
        <v>1</v>
      </c>
      <c r="G19" s="12">
        <f>SUM(MER_MDS_1Junho_8:MER_MDS_Xipamanine_41!G19)</f>
        <v>2</v>
      </c>
      <c r="H19" s="22">
        <f>IFERROR(D19/(B19-F19),"")</f>
        <v>0.81818181818181823</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2">
        <f>SUM(MER_MDS_1Junho_8:MER_MDS_Xipamanine_41!B22)</f>
        <v>45</v>
      </c>
      <c r="C22" s="12">
        <f>SUM(MER_MDS_1Junho_8:MER_MDS_Xipamanine_41!C22)</f>
        <v>2</v>
      </c>
      <c r="D22" s="12">
        <f>SUM(MER_MDS_1Junho_8:MER_MDS_Xipamanine_41!D22)</f>
        <v>40</v>
      </c>
      <c r="E22" s="12">
        <f>SUM(MER_MDS_1Junho_8:MER_MDS_Xipamanine_41!E22)</f>
        <v>1</v>
      </c>
      <c r="F22" s="12">
        <f>SUM(MER_MDS_1Junho_8:MER_MDS_Xipamanine_41!F22)</f>
        <v>2</v>
      </c>
      <c r="G22" s="12">
        <f>SUM(MER_MDS_1Junho_8:MER_MDS_Xipamanine_41!G22)</f>
        <v>0</v>
      </c>
      <c r="H22" s="22">
        <f>IFERROR(D22/(B22-F22),"")</f>
        <v>0.93023255813953487</v>
      </c>
      <c r="I22" s="14"/>
      <c r="J22" s="14"/>
      <c r="K22" s="340"/>
    </row>
    <row r="23" spans="1:11" s="9" customFormat="1" ht="18" customHeight="1">
      <c r="A23" s="11" t="s">
        <v>8</v>
      </c>
      <c r="B23" s="12">
        <f>SUM(MER_MDS_1Junho_8:MER_MDS_Xipamanine_41!B23)</f>
        <v>61</v>
      </c>
      <c r="C23" s="12">
        <f>SUM(MER_MDS_1Junho_8:MER_MDS_Xipamanine_41!C23)</f>
        <v>0</v>
      </c>
      <c r="D23" s="12">
        <f>SUM(MER_MDS_1Junho_8:MER_MDS_Xipamanine_41!D23)</f>
        <v>53</v>
      </c>
      <c r="E23" s="12">
        <f>SUM(MER_MDS_1Junho_8:MER_MDS_Xipamanine_41!E23)</f>
        <v>1</v>
      </c>
      <c r="F23" s="12">
        <f>SUM(MER_MDS_1Junho_8:MER_MDS_Xipamanine_41!F23)</f>
        <v>2</v>
      </c>
      <c r="G23" s="12">
        <f>SUM(MER_MDS_1Junho_8:MER_MDS_Xipamanine_41!G23)</f>
        <v>7</v>
      </c>
      <c r="H23" s="22">
        <f>IFERROR(D23/(B23-F23),"")</f>
        <v>0.89830508474576276</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2">
        <f>SUM(MER_MDS_1Junho_8:MER_MDS_Xipamanine_41!B26)</f>
        <v>926</v>
      </c>
      <c r="C26" s="12">
        <f>SUM(MER_MDS_1Junho_8:MER_MDS_Xipamanine_41!C26)</f>
        <v>37</v>
      </c>
      <c r="D26" s="12">
        <f>SUM(MER_MDS_1Junho_8:MER_MDS_Xipamanine_41!D26)</f>
        <v>848</v>
      </c>
      <c r="E26" s="12">
        <f>SUM(MER_MDS_1Junho_8:MER_MDS_Xipamanine_41!E26)</f>
        <v>0</v>
      </c>
      <c r="F26" s="12">
        <f>SUM(MER_MDS_1Junho_8:MER_MDS_Xipamanine_41!F26)</f>
        <v>41</v>
      </c>
      <c r="G26" s="12">
        <f>SUM(MER_MDS_1Junho_8:MER_MDS_Xipamanine_41!G26)</f>
        <v>0</v>
      </c>
      <c r="H26" s="22">
        <f>IFERROR(D26/(B26-F26),"")</f>
        <v>0.95819209039548026</v>
      </c>
      <c r="I26" s="14"/>
      <c r="J26" s="14"/>
      <c r="K26" s="340"/>
    </row>
    <row r="27" spans="1:11" s="3" customFormat="1" ht="18" customHeight="1">
      <c r="A27" s="11" t="s">
        <v>8</v>
      </c>
      <c r="B27" s="12">
        <f>SUM(MER_MDS_1Junho_8:MER_MDS_Xipamanine_41!B27)</f>
        <v>1146</v>
      </c>
      <c r="C27" s="12">
        <f>SUM(MER_MDS_1Junho_8:MER_MDS_Xipamanine_41!C27)</f>
        <v>57</v>
      </c>
      <c r="D27" s="12">
        <f>SUM(MER_MDS_1Junho_8:MER_MDS_Xipamanine_41!D27)</f>
        <v>948</v>
      </c>
      <c r="E27" s="12">
        <f>SUM(MER_MDS_1Junho_8:MER_MDS_Xipamanine_41!E27)</f>
        <v>5</v>
      </c>
      <c r="F27" s="12">
        <f>SUM(MER_MDS_1Junho_8:MER_MDS_Xipamanine_41!F27)</f>
        <v>45</v>
      </c>
      <c r="G27" s="12">
        <f>SUM(MER_MDS_1Junho_8:MER_MDS_Xipamanine_41!G27)</f>
        <v>136</v>
      </c>
      <c r="H27" s="22">
        <f>IFERROR(D27/(B27-F27),"")</f>
        <v>0.8610354223433242</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SUM(MER_MDS_1Junho_8:MER_MDS_Xipamanine_41!B30)</f>
        <v>1103</v>
      </c>
      <c r="C30" s="12">
        <f>SUM(MER_MDS_1Junho_8:MER_MDS_Xipamanine_41!C30)</f>
        <v>875</v>
      </c>
      <c r="D30" s="22">
        <f>IFERROR(C30/B30,"")</f>
        <v>0.79329102447869448</v>
      </c>
      <c r="E30" s="14"/>
      <c r="F30" s="14"/>
      <c r="G30" s="14"/>
      <c r="H30" s="14"/>
      <c r="I30" s="14"/>
      <c r="J30" s="14"/>
      <c r="K30" s="340"/>
    </row>
    <row r="31" spans="1:11" s="3" customFormat="1" ht="18" customHeight="1">
      <c r="A31" s="11" t="s">
        <v>24</v>
      </c>
      <c r="B31" s="12">
        <f>SUM(MER_MDS_1Junho_8:MER_MDS_Xipamanine_41!B31)</f>
        <v>3330</v>
      </c>
      <c r="C31" s="12">
        <f>SUM(MER_MDS_1Junho_8:MER_MDS_Xipamanine_41!C31)</f>
        <v>2635</v>
      </c>
      <c r="D31" s="22">
        <f>IFERROR(C31/B31,"")</f>
        <v>0.79129129129129128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SUM(MER_MDS_1Junho_8:MER_MDS_Xipamanine_41!D41)</f>
        <v>111752</v>
      </c>
      <c r="E41" s="137">
        <f>SUM(MER_MDS_1Junho_8:MER_MDS_Xipamanine_41!E41)</f>
        <v>0</v>
      </c>
      <c r="F41" s="24">
        <f>SUM(MER_MDS_1Junho_8:MER_MDS_Xipamanine_41!F41)</f>
        <v>419</v>
      </c>
      <c r="G41" s="24">
        <f>SUM(MER_MDS_1Junho_8:MER_MDS_Xipamanine_41!G41)</f>
        <v>1355</v>
      </c>
      <c r="H41" s="24">
        <f>SUM(MER_MDS_1Junho_8:MER_MDS_Xipamanine_41!H41)</f>
        <v>2244</v>
      </c>
      <c r="I41" s="137">
        <f>SUM(MER_MDS_1Junho_8:MER_MDS_Xipamanine_41!I41)</f>
        <v>0</v>
      </c>
      <c r="J41" s="137">
        <f>SUM(MER_MDS_1Junho_8:MER_MDS_Xipamanine_41!J41)</f>
        <v>0</v>
      </c>
      <c r="K41" s="15"/>
    </row>
    <row r="42" spans="1:11" ht="29" customHeight="1">
      <c r="A42" s="140" t="s">
        <v>682</v>
      </c>
      <c r="B42" s="24" t="s">
        <v>36</v>
      </c>
      <c r="C42" s="136"/>
      <c r="D42" s="24">
        <f>SUM(MER_MDS_1Junho_8:MER_MDS_Xipamanine_41!D42)</f>
        <v>22195</v>
      </c>
      <c r="E42" s="24">
        <f>SUM(MER_MDS_1Junho_8:MER_MDS_Xipamanine_41!E42)</f>
        <v>146</v>
      </c>
      <c r="F42" s="24">
        <f>SUM(MER_MDS_1Junho_8:MER_MDS_Xipamanine_41!F42)</f>
        <v>114</v>
      </c>
      <c r="G42" s="24">
        <f>SUM(MER_MDS_1Junho_8:MER_MDS_Xipamanine_41!G42)</f>
        <v>195</v>
      </c>
      <c r="H42" s="24">
        <f>SUM(MER_MDS_1Junho_8:MER_MDS_Xipamanine_41!H42)</f>
        <v>388</v>
      </c>
      <c r="I42" s="24">
        <f>SUM(MER_MDS_1Junho_8:MER_MDS_Xipamanine_41!I42)</f>
        <v>2309</v>
      </c>
      <c r="J42" s="24">
        <f>SUM(MER_MDS_1Junho_8:MER_MDS_Xipamanine_41!J42)</f>
        <v>10513</v>
      </c>
    </row>
    <row r="43" spans="1:11" ht="25" customHeight="1">
      <c r="A43" s="140" t="s">
        <v>683</v>
      </c>
      <c r="B43" s="24" t="s">
        <v>36</v>
      </c>
      <c r="C43" s="136"/>
      <c r="D43" s="24">
        <f>SUM(MER_MDS_1Junho_8:MER_MDS_Xipamanine_41!D43)</f>
        <v>133947</v>
      </c>
      <c r="E43" s="24">
        <f>SUM(MER_MDS_1Junho_8:MER_MDS_Xipamanine_41!E43)</f>
        <v>146</v>
      </c>
      <c r="F43" s="24">
        <f>SUM(MER_MDS_1Junho_8:MER_MDS_Xipamanine_41!F43)</f>
        <v>533</v>
      </c>
      <c r="G43" s="24">
        <f>SUM(MER_MDS_1Junho_8:MER_MDS_Xipamanine_41!G43)</f>
        <v>1550</v>
      </c>
      <c r="H43" s="24">
        <f>SUM(MER_MDS_1Junho_8:MER_MDS_Xipamanine_41!H43)</f>
        <v>2632</v>
      </c>
      <c r="I43" s="24">
        <f>SUM(MER_MDS_1Junho_8:MER_MDS_Xipamanine_41!I43)</f>
        <v>2309</v>
      </c>
      <c r="J43" s="24">
        <f>SUM(MER_MDS_1Junho_8:MER_MDS_Xipamanine_41!J43)</f>
        <v>10513</v>
      </c>
    </row>
    <row r="44" spans="1:11" ht="22" customHeight="1">
      <c r="A44" s="141" t="s">
        <v>684</v>
      </c>
      <c r="B44" s="24" t="s">
        <v>36</v>
      </c>
      <c r="C44" s="143"/>
      <c r="D44" s="142">
        <f>SUM(MER_MDS_1Junho_8:MER_MDS_Xipamanine_41!D44)</f>
        <v>0</v>
      </c>
      <c r="E44" s="142">
        <f>SUM(MER_MDS_1Junho_8:MER_MDS_Xipamanine_41!E44)</f>
        <v>0</v>
      </c>
      <c r="F44" s="142">
        <f>SUM(MER_MDS_1Junho_8:MER_MDS_Xipamanine_41!F44)</f>
        <v>0</v>
      </c>
      <c r="G44" s="142">
        <f>SUM(MER_MDS_1Junho_8:MER_MDS_Xipamanine_41!G44)</f>
        <v>0</v>
      </c>
      <c r="H44">
        <f>SUM(MER_MDS_1Junho_8:MER_MDS_Xipamanine_41!H44)</f>
        <v>1</v>
      </c>
      <c r="I44" s="142">
        <f>SUM(MER_MDS_1Junho_8:MER_MDS_Xipamanine_41!I44)</f>
        <v>0</v>
      </c>
      <c r="J44">
        <f>SUM(MER_MDS_1Junho_8:MER_MDS_Xipamanine_41!J44)</f>
        <v>4317</v>
      </c>
    </row>
    <row r="45" spans="1:11" s="9" customFormat="1" ht="23" customHeight="1">
      <c r="A45" s="342" t="s">
        <v>34</v>
      </c>
      <c r="B45" s="24" t="s">
        <v>36</v>
      </c>
      <c r="C45" s="136"/>
      <c r="D45" s="24">
        <f>SUM(MER_MDS_1Junho_8:MER_MDS_Xipamanine_41!D45)</f>
        <v>112535</v>
      </c>
      <c r="E45" s="24">
        <f>SUM(MER_MDS_1Junho_8:MER_MDS_Xipamanine_41!E45)</f>
        <v>108935</v>
      </c>
      <c r="F45" s="24">
        <f>SUM(MER_MDS_1Junho_8:MER_MDS_Xipamanine_41!F45)</f>
        <v>357</v>
      </c>
      <c r="G45" s="24">
        <f>SUM(MER_MDS_1Junho_8:MER_MDS_Xipamanine_41!G45)</f>
        <v>1148</v>
      </c>
      <c r="H45" s="24">
        <f>SUM(MER_MDS_1Junho_8:MER_MDS_Xipamanine_41!H45)</f>
        <v>2095</v>
      </c>
      <c r="I45" s="137">
        <f>SUM(MER_MDS_1Junho_8:MER_MDS_Xipamanine_41!I45)</f>
        <v>0</v>
      </c>
      <c r="J45" s="137">
        <f>SUM(MER_MDS_1Junho_8:MER_MDS_Xipamanine_41!J45)</f>
        <v>0</v>
      </c>
      <c r="K45" s="15"/>
    </row>
    <row r="46" spans="1:11" s="9" customFormat="1" ht="23" customHeight="1">
      <c r="A46" s="343"/>
      <c r="B46" s="24" t="s">
        <v>37</v>
      </c>
      <c r="C46" s="136"/>
      <c r="D46" s="24">
        <f>SUM(MER_MDS_1Junho_8:MER_MDS_Xipamanine_41!D46)</f>
        <v>13334</v>
      </c>
      <c r="E46" s="24">
        <f>SUM(MER_MDS_1Junho_8:MER_MDS_Xipamanine_41!E46)</f>
        <v>15</v>
      </c>
      <c r="F46" s="24">
        <f>SUM(MER_MDS_1Junho_8:MER_MDS_Xipamanine_41!F46)</f>
        <v>33</v>
      </c>
      <c r="G46" s="24">
        <f>SUM(MER_MDS_1Junho_8:MER_MDS_Xipamanine_41!G46)</f>
        <v>72</v>
      </c>
      <c r="H46" s="24">
        <f>SUM(MER_MDS_1Junho_8:MER_MDS_Xipamanine_41!H46)</f>
        <v>185</v>
      </c>
      <c r="I46" s="24">
        <f>SUM(MER_MDS_1Junho_8:MER_MDS_Xipamanine_41!I46)</f>
        <v>487</v>
      </c>
      <c r="J46" s="24">
        <f>SUM(MER_MDS_1Junho_8:MER_MDS_Xipamanine_41!J46)</f>
        <v>5547</v>
      </c>
      <c r="K46" s="15"/>
    </row>
    <row r="47" spans="1:11" s="9" customFormat="1" ht="21" customHeight="1">
      <c r="A47" s="335" t="s">
        <v>35</v>
      </c>
      <c r="B47" s="24" t="s">
        <v>36</v>
      </c>
      <c r="C47" s="136"/>
      <c r="D47" s="24">
        <f>SUM(MER_MDS_1Junho_8:MER_MDS_Xipamanine_41!D47)</f>
        <v>54443</v>
      </c>
      <c r="E47" s="24">
        <f>SUM(MER_MDS_1Junho_8:MER_MDS_Xipamanine_41!E47)</f>
        <v>0</v>
      </c>
      <c r="F47" s="24">
        <f>SUM(MER_MDS_1Junho_8:MER_MDS_Xipamanine_41!F47)</f>
        <v>354</v>
      </c>
      <c r="G47" s="24">
        <f>SUM(MER_MDS_1Junho_8:MER_MDS_Xipamanine_41!G47)</f>
        <v>1092</v>
      </c>
      <c r="H47" s="24">
        <f>SUM(MER_MDS_1Junho_8:MER_MDS_Xipamanine_41!H47)</f>
        <v>1528</v>
      </c>
      <c r="I47" s="137">
        <f>SUM(MER_MDS_1Junho_8:MER_MDS_Xipamanine_41!I47)</f>
        <v>0</v>
      </c>
      <c r="J47" s="137">
        <f>SUM(MER_MDS_1Junho_8:MER_MDS_Xipamanine_41!J47)</f>
        <v>0</v>
      </c>
      <c r="K47" s="15"/>
    </row>
    <row r="48" spans="1:11" s="9" customFormat="1" ht="24.5" customHeight="1">
      <c r="A48" s="335"/>
      <c r="B48" s="24" t="s">
        <v>37</v>
      </c>
      <c r="C48" s="136"/>
      <c r="D48" s="24">
        <f>SUM(MER_MDS_1Junho_8:MER_MDS_Xipamanine_41!D48)</f>
        <v>8781</v>
      </c>
      <c r="E48" s="24">
        <f>SUM(MER_MDS_1Junho_8:MER_MDS_Xipamanine_41!E48)</f>
        <v>10</v>
      </c>
      <c r="F48" s="24">
        <f>SUM(MER_MDS_1Junho_8:MER_MDS_Xipamanine_41!F48)</f>
        <v>32</v>
      </c>
      <c r="G48" s="24">
        <f>SUM(MER_MDS_1Junho_8:MER_MDS_Xipamanine_41!G48)</f>
        <v>68</v>
      </c>
      <c r="H48" s="24">
        <f>SUM(MER_MDS_1Junho_8:MER_MDS_Xipamanine_41!H48)</f>
        <v>159</v>
      </c>
      <c r="I48" s="24">
        <f>SUM(MER_MDS_1Junho_8:MER_MDS_Xipamanine_41!I48)</f>
        <v>270</v>
      </c>
      <c r="J48" s="24">
        <f>SUM(MER_MDS_1Junho_8:MER_MDS_Xipamanine_41!J48)</f>
        <v>3983</v>
      </c>
      <c r="K48" s="15"/>
    </row>
    <row r="49" spans="1:11" s="3" customFormat="1" ht="18" customHeight="1">
      <c r="A49" s="335" t="s">
        <v>38</v>
      </c>
      <c r="B49" s="24" t="s">
        <v>36</v>
      </c>
      <c r="C49" s="136"/>
      <c r="D49" s="24">
        <f>SUM(MER_MDS_1Junho_8:MER_MDS_Xipamanine_41!D49)</f>
        <v>48001</v>
      </c>
      <c r="E49" s="24">
        <f>SUM(MER_MDS_1Junho_8:MER_MDS_Xipamanine_41!E49)</f>
        <v>0</v>
      </c>
      <c r="F49" s="24">
        <f>SUM(MER_MDS_1Junho_8:MER_MDS_Xipamanine_41!F49)</f>
        <v>1</v>
      </c>
      <c r="G49" s="24">
        <f>SUM(MER_MDS_1Junho_8:MER_MDS_Xipamanine_41!G49)</f>
        <v>11</v>
      </c>
      <c r="H49" s="24">
        <f>SUM(MER_MDS_1Junho_8:MER_MDS_Xipamanine_41!H49)</f>
        <v>487</v>
      </c>
      <c r="I49" s="137">
        <f>SUM(MER_MDS_1Junho_8:MER_MDS_Xipamanine_41!I49)</f>
        <v>0</v>
      </c>
      <c r="J49" s="137">
        <f>SUM(MER_MDS_1Junho_8:MER_MDS_Xipamanine_41!J49)</f>
        <v>0</v>
      </c>
      <c r="K49" s="15"/>
    </row>
    <row r="50" spans="1:11" s="3" customFormat="1" ht="18" customHeight="1">
      <c r="A50" s="335"/>
      <c r="B50" s="24" t="s">
        <v>37</v>
      </c>
      <c r="C50" s="136"/>
      <c r="D50" s="24">
        <f>SUM(MER_MDS_1Junho_8:MER_MDS_Xipamanine_41!D50)</f>
        <v>3549</v>
      </c>
      <c r="E50" s="24">
        <f>SUM(MER_MDS_1Junho_8:MER_MDS_Xipamanine_41!E50)</f>
        <v>1</v>
      </c>
      <c r="F50" s="24">
        <f>SUM(MER_MDS_1Junho_8:MER_MDS_Xipamanine_41!F50)</f>
        <v>0</v>
      </c>
      <c r="G50" s="24">
        <f>SUM(MER_MDS_1Junho_8:MER_MDS_Xipamanine_41!G50)</f>
        <v>1</v>
      </c>
      <c r="H50" s="24">
        <f>SUM(MER_MDS_1Junho_8:MER_MDS_Xipamanine_41!H50)</f>
        <v>21</v>
      </c>
      <c r="I50" s="24">
        <f>SUM(MER_MDS_1Junho_8:MER_MDS_Xipamanine_41!I50)</f>
        <v>205</v>
      </c>
      <c r="J50" s="24">
        <f>SUM(MER_MDS_1Junho_8:MER_MDS_Xipamanine_41!J50)</f>
        <v>1351</v>
      </c>
      <c r="K50" s="15"/>
    </row>
    <row r="51" spans="1:11" s="3" customFormat="1" ht="18" customHeight="1">
      <c r="A51" s="335" t="s">
        <v>39</v>
      </c>
      <c r="B51" s="24" t="s">
        <v>36</v>
      </c>
      <c r="C51" s="136"/>
      <c r="D51" s="24">
        <f>SUM(MER_MDS_1Junho_8:MER_MDS_Xipamanine_41!D51)</f>
        <v>1</v>
      </c>
      <c r="E51" s="24">
        <f>SUM(MER_MDS_1Junho_8:MER_MDS_Xipamanine_41!E51)</f>
        <v>0</v>
      </c>
      <c r="F51" s="24">
        <f>SUM(MER_MDS_1Junho_8:MER_MDS_Xipamanine_41!F51)</f>
        <v>0</v>
      </c>
      <c r="G51" s="24">
        <f>SUM(MER_MDS_1Junho_8:MER_MDS_Xipamanine_41!G51)</f>
        <v>0</v>
      </c>
      <c r="H51" s="24">
        <f>SUM(MER_MDS_1Junho_8:MER_MDS_Xipamanine_41!H51)</f>
        <v>0</v>
      </c>
      <c r="I51" s="137">
        <f>SUM(MER_MDS_1Junho_8:MER_MDS_Xipamanine_41!I51)</f>
        <v>0</v>
      </c>
      <c r="J51" s="137">
        <f>SUM(MER_MDS_1Junho_8:MER_MDS_Xipamanine_41!J51)</f>
        <v>0</v>
      </c>
      <c r="K51" s="15"/>
    </row>
    <row r="52" spans="1:11" s="3" customFormat="1" ht="18" customHeight="1">
      <c r="A52" s="335"/>
      <c r="B52" s="24" t="s">
        <v>37</v>
      </c>
      <c r="C52" s="136"/>
      <c r="D52" s="24">
        <f>SUM(MER_MDS_1Junho_8:MER_MDS_Xipamanine_41!D52)</f>
        <v>0</v>
      </c>
      <c r="E52" s="24">
        <f>SUM(MER_MDS_1Junho_8:MER_MDS_Xipamanine_41!E52)</f>
        <v>0</v>
      </c>
      <c r="F52" s="24">
        <f>SUM(MER_MDS_1Junho_8:MER_MDS_Xipamanine_41!F52)</f>
        <v>0</v>
      </c>
      <c r="G52" s="24">
        <f>SUM(MER_MDS_1Junho_8:MER_MDS_Xipamanine_41!G52)</f>
        <v>0</v>
      </c>
      <c r="H52" s="24">
        <f>SUM(MER_MDS_1Junho_8:MER_MDS_Xipamanine_41!H52)</f>
        <v>0</v>
      </c>
      <c r="I52" s="24">
        <f>SUM(MER_MDS_1Junho_8:MER_MDS_Xipamanine_41!I52)</f>
        <v>0</v>
      </c>
      <c r="J52" s="24">
        <f>SUM(MER_MDS_1Junho_8:MER_MDS_Xipamanine_41!J52)</f>
        <v>0</v>
      </c>
      <c r="K52" s="15"/>
    </row>
    <row r="53" spans="1:11" s="3" customFormat="1" ht="18" customHeight="1">
      <c r="A53" s="335" t="s">
        <v>40</v>
      </c>
      <c r="B53" s="24" t="s">
        <v>36</v>
      </c>
      <c r="C53" s="136"/>
      <c r="D53" s="24">
        <f>SUM(MER_MDS_1Junho_8:MER_MDS_Xipamanine_41!D53)</f>
        <v>4281</v>
      </c>
      <c r="E53" s="24">
        <f>SUM(MER_MDS_1Junho_8:MER_MDS_Xipamanine_41!E53)</f>
        <v>0</v>
      </c>
      <c r="F53" s="24">
        <f>SUM(MER_MDS_1Junho_8:MER_MDS_Xipamanine_41!F53)</f>
        <v>0</v>
      </c>
      <c r="G53" s="24">
        <f>SUM(MER_MDS_1Junho_8:MER_MDS_Xipamanine_41!G53)</f>
        <v>0</v>
      </c>
      <c r="H53" s="24">
        <f>SUM(MER_MDS_1Junho_8:MER_MDS_Xipamanine_41!H53)</f>
        <v>2</v>
      </c>
      <c r="I53" s="137">
        <f>SUM(MER_MDS_1Junho_8:MER_MDS_Xipamanine_41!I53)</f>
        <v>0</v>
      </c>
      <c r="J53" s="137">
        <f>SUM(MER_MDS_1Junho_8:MER_MDS_Xipamanine_41!J53)</f>
        <v>0</v>
      </c>
      <c r="K53" s="340" t="str">
        <f>MDS!$B$41</f>
        <v>Xipamanine CS</v>
      </c>
    </row>
    <row r="54" spans="1:11" s="3" customFormat="1" ht="18" customHeight="1">
      <c r="A54" s="335"/>
      <c r="B54" s="24" t="s">
        <v>37</v>
      </c>
      <c r="C54" s="136"/>
      <c r="D54" s="24">
        <f>SUM(MER_MDS_1Junho_8:MER_MDS_Xipamanine_41!D54)</f>
        <v>267</v>
      </c>
      <c r="E54" s="24">
        <f>SUM(MER_MDS_1Junho_8:MER_MDS_Xipamanine_41!E54)</f>
        <v>0</v>
      </c>
      <c r="F54" s="24">
        <f>SUM(MER_MDS_1Junho_8:MER_MDS_Xipamanine_41!F54)</f>
        <v>0</v>
      </c>
      <c r="G54" s="24">
        <f>SUM(MER_MDS_1Junho_8:MER_MDS_Xipamanine_41!G54)</f>
        <v>0</v>
      </c>
      <c r="H54" s="24">
        <f>SUM(MER_MDS_1Junho_8:MER_MDS_Xipamanine_41!H54)</f>
        <v>0</v>
      </c>
      <c r="I54" s="24">
        <f>SUM(MER_MDS_1Junho_8:MER_MDS_Xipamanine_41!I54)</f>
        <v>8</v>
      </c>
      <c r="J54" s="24">
        <f>SUM(MER_MDS_1Junho_8:MER_MDS_Xipamanine_41!J54)</f>
        <v>25</v>
      </c>
      <c r="K54" s="340"/>
    </row>
    <row r="55" spans="1:11" s="9" customFormat="1" ht="18" customHeight="1">
      <c r="A55" s="335" t="s">
        <v>41</v>
      </c>
      <c r="B55" s="24" t="s">
        <v>36</v>
      </c>
      <c r="C55" s="136"/>
      <c r="D55" s="24">
        <f>SUM(MER_MDS_1Junho_8:MER_MDS_Xipamanine_41!D55)</f>
        <v>0</v>
      </c>
      <c r="E55" s="24">
        <f>SUM(MER_MDS_1Junho_8:MER_MDS_Xipamanine_41!E55)</f>
        <v>0</v>
      </c>
      <c r="F55" s="24">
        <f>SUM(MER_MDS_1Junho_8:MER_MDS_Xipamanine_41!F55)</f>
        <v>0</v>
      </c>
      <c r="G55" s="24">
        <f>SUM(MER_MDS_1Junho_8:MER_MDS_Xipamanine_41!G55)</f>
        <v>0</v>
      </c>
      <c r="H55" s="24">
        <f>SUM(MER_MDS_1Junho_8:MER_MDS_Xipamanine_41!H55)</f>
        <v>0</v>
      </c>
      <c r="I55" s="137">
        <f>SUM(MER_MDS_1Junho_8:MER_MDS_Xipamanine_41!I55)</f>
        <v>0</v>
      </c>
      <c r="J55" s="137">
        <f>SUM(MER_MDS_1Junho_8:MER_MDS_Xipamanine_41!J55)</f>
        <v>0</v>
      </c>
      <c r="K55" s="340"/>
    </row>
    <row r="56" spans="1:11" s="9" customFormat="1" ht="18" customHeight="1">
      <c r="A56" s="335"/>
      <c r="B56" s="24" t="s">
        <v>37</v>
      </c>
      <c r="C56" s="136"/>
      <c r="D56" s="24">
        <f>SUM(MER_MDS_1Junho_8:MER_MDS_Xipamanine_41!D56)</f>
        <v>0</v>
      </c>
      <c r="E56" s="24">
        <f>SUM(MER_MDS_1Junho_8:MER_MDS_Xipamanine_41!E56)</f>
        <v>0</v>
      </c>
      <c r="F56" s="24">
        <f>SUM(MER_MDS_1Junho_8:MER_MDS_Xipamanine_41!F56)</f>
        <v>0</v>
      </c>
      <c r="G56" s="24">
        <f>SUM(MER_MDS_1Junho_8:MER_MDS_Xipamanine_41!G56)</f>
        <v>0</v>
      </c>
      <c r="H56" s="24">
        <f>SUM(MER_MDS_1Junho_8:MER_MDS_Xipamanine_41!H56)</f>
        <v>0</v>
      </c>
      <c r="I56" s="24">
        <f>SUM(MER_MDS_1Junho_8:MER_MDS_Xipamanine_41!I56)</f>
        <v>0</v>
      </c>
      <c r="J56" s="24">
        <f>SUM(MER_MDS_1Junho_8:MER_MDS_Xipamanine_41!J56)</f>
        <v>0</v>
      </c>
      <c r="K56" s="340"/>
    </row>
    <row r="57" spans="1:11" s="9" customFormat="1" ht="18" customHeight="1">
      <c r="A57" s="335" t="s">
        <v>42</v>
      </c>
      <c r="B57" s="24" t="s">
        <v>36</v>
      </c>
      <c r="C57" s="136"/>
      <c r="D57" s="24">
        <f>SUM(MER_MDS_1Junho_8:MER_MDS_Xipamanine_41!D57)</f>
        <v>100563</v>
      </c>
      <c r="E57" s="24">
        <f>SUM(MER_MDS_1Junho_8:MER_MDS_Xipamanine_41!E57)</f>
        <v>0</v>
      </c>
      <c r="F57" s="24">
        <f>SUM(MER_MDS_1Junho_8:MER_MDS_Xipamanine_41!F57)</f>
        <v>35</v>
      </c>
      <c r="G57" s="24">
        <f>SUM(MER_MDS_1Junho_8:MER_MDS_Xipamanine_41!G57)</f>
        <v>277</v>
      </c>
      <c r="H57" s="24">
        <f>SUM(MER_MDS_1Junho_8:MER_MDS_Xipamanine_41!H57)</f>
        <v>1481</v>
      </c>
      <c r="I57" s="137">
        <f>SUM(MER_MDS_1Junho_8:MER_MDS_Xipamanine_41!I57)</f>
        <v>0</v>
      </c>
      <c r="J57" s="137">
        <f>SUM(MER_MDS_1Junho_8:MER_MDS_Xipamanine_41!J57)</f>
        <v>0</v>
      </c>
      <c r="K57" s="340"/>
    </row>
    <row r="58" spans="1:11" s="3" customFormat="1" ht="18" customHeight="1">
      <c r="A58" s="335"/>
      <c r="B58" s="24" t="s">
        <v>37</v>
      </c>
      <c r="C58" s="136"/>
      <c r="D58" s="24">
        <f>SUM(MER_MDS_1Junho_8:MER_MDS_Xipamanine_41!D58)</f>
        <v>8309</v>
      </c>
      <c r="E58" s="24">
        <f>SUM(MER_MDS_1Junho_8:MER_MDS_Xipamanine_41!E58)</f>
        <v>7</v>
      </c>
      <c r="F58" s="24">
        <f>SUM(MER_MDS_1Junho_8:MER_MDS_Xipamanine_41!F58)</f>
        <v>1</v>
      </c>
      <c r="G58" s="24">
        <f>SUM(MER_MDS_1Junho_8:MER_MDS_Xipamanine_41!G58)</f>
        <v>15</v>
      </c>
      <c r="H58" s="24">
        <f>SUM(MER_MDS_1Junho_8:MER_MDS_Xipamanine_41!H58)</f>
        <v>58</v>
      </c>
      <c r="I58" s="24">
        <f>SUM(MER_MDS_1Junho_8:MER_MDS_Xipamanine_41!I58)</f>
        <v>170</v>
      </c>
      <c r="J58" s="24">
        <f>SUM(MER_MDS_1Junho_8:MER_MDS_Xipamanine_41!J58)</f>
        <v>3670</v>
      </c>
      <c r="K58" s="340"/>
    </row>
    <row r="59" spans="1:11" s="3" customFormat="1" ht="18" customHeight="1">
      <c r="A59" s="335" t="s">
        <v>43</v>
      </c>
      <c r="B59" s="24" t="s">
        <v>36</v>
      </c>
      <c r="C59" s="136"/>
      <c r="D59" s="24">
        <f>SUM(MER_MDS_1Junho_8:MER_MDS_Xipamanine_41!D59)</f>
        <v>831</v>
      </c>
      <c r="E59" s="24">
        <f>SUM(MER_MDS_1Junho_8:MER_MDS_Xipamanine_41!E59)</f>
        <v>0</v>
      </c>
      <c r="F59" s="24">
        <f>SUM(MER_MDS_1Junho_8:MER_MDS_Xipamanine_41!F59)</f>
        <v>0</v>
      </c>
      <c r="G59" s="24">
        <f>SUM(MER_MDS_1Junho_8:MER_MDS_Xipamanine_41!G59)</f>
        <v>1</v>
      </c>
      <c r="H59" s="24">
        <f>SUM(MER_MDS_1Junho_8:MER_MDS_Xipamanine_41!H59)</f>
        <v>7</v>
      </c>
      <c r="I59" s="137">
        <f>SUM(MER_MDS_1Junho_8:MER_MDS_Xipamanine_41!I59)</f>
        <v>0</v>
      </c>
      <c r="J59" s="137">
        <f>SUM(MER_MDS_1Junho_8:MER_MDS_Xipamanine_41!J59)</f>
        <v>0</v>
      </c>
      <c r="K59" s="340"/>
    </row>
    <row r="60" spans="1:11" s="3" customFormat="1" ht="18" customHeight="1">
      <c r="A60" s="335"/>
      <c r="B60" s="24" t="s">
        <v>37</v>
      </c>
      <c r="C60" s="136"/>
      <c r="D60" s="24">
        <f>SUM(MER_MDS_1Junho_8:MER_MDS_Xipamanine_41!D60)</f>
        <v>96</v>
      </c>
      <c r="E60" s="24">
        <f>SUM(MER_MDS_1Junho_8:MER_MDS_Xipamanine_41!E60)</f>
        <v>94</v>
      </c>
      <c r="F60" s="24">
        <f>SUM(MER_MDS_1Junho_8:MER_MDS_Xipamanine_41!F60)</f>
        <v>0</v>
      </c>
      <c r="G60" s="24">
        <f>SUM(MER_MDS_1Junho_8:MER_MDS_Xipamanine_41!G60)</f>
        <v>0</v>
      </c>
      <c r="H60" s="24">
        <f>SUM(MER_MDS_1Junho_8:MER_MDS_Xipamanine_41!H60)</f>
        <v>0</v>
      </c>
      <c r="I60" s="24">
        <f>SUM(MER_MDS_1Junho_8:MER_MDS_Xipamanine_41!I60)</f>
        <v>0</v>
      </c>
      <c r="J60" s="24">
        <f>SUM(MER_MDS_1Junho_8:MER_MDS_Xipamanine_41!J60)</f>
        <v>1</v>
      </c>
      <c r="K60" s="340"/>
    </row>
    <row r="61" spans="1:11" s="3" customFormat="1" ht="18" customHeight="1">
      <c r="A61" s="335" t="s">
        <v>44</v>
      </c>
      <c r="B61" s="24" t="s">
        <v>36</v>
      </c>
      <c r="C61" s="136"/>
      <c r="D61" s="24">
        <f>SUM(MER_MDS_1Junho_8:MER_MDS_Xipamanine_41!D61)</f>
        <v>0</v>
      </c>
      <c r="E61" s="24">
        <f>SUM(MER_MDS_1Junho_8:MER_MDS_Xipamanine_41!E61)</f>
        <v>0</v>
      </c>
      <c r="F61" s="24">
        <f>SUM(MER_MDS_1Junho_8:MER_MDS_Xipamanine_41!F61)</f>
        <v>0</v>
      </c>
      <c r="G61" s="24">
        <f>SUM(MER_MDS_1Junho_8:MER_MDS_Xipamanine_41!G61)</f>
        <v>0</v>
      </c>
      <c r="H61" s="24">
        <f>SUM(MER_MDS_1Junho_8:MER_MDS_Xipamanine_41!H61)</f>
        <v>0</v>
      </c>
      <c r="I61" s="24">
        <f>SUM(MER_MDS_1Junho_8:MER_MDS_Xipamanine_41!I61)</f>
        <v>0</v>
      </c>
      <c r="J61" s="24">
        <f>SUM(MER_MDS_1Junho_8:MER_MDS_Xipamanine_41!J61)</f>
        <v>0</v>
      </c>
      <c r="K61" s="340"/>
    </row>
    <row r="62" spans="1:11" s="3" customFormat="1" ht="18" customHeight="1">
      <c r="A62" s="335"/>
      <c r="B62" s="24" t="s">
        <v>37</v>
      </c>
      <c r="C62" s="136"/>
      <c r="D62" s="137">
        <f>SUM(MER_MDS_1Junho_8:MER_MDS_Xipamanine_41!D62)</f>
        <v>0</v>
      </c>
      <c r="E62" s="137">
        <f>SUM(MER_MDS_1Junho_8:MER_MDS_Xipamanine_41!E62)</f>
        <v>0</v>
      </c>
      <c r="F62" s="137">
        <f>SUM(MER_MDS_1Junho_8:MER_MDS_Xipamanine_41!F62)</f>
        <v>0</v>
      </c>
      <c r="G62" s="137">
        <f>SUM(MER_MDS_1Junho_8:MER_MDS_Xipamanine_41!G62)</f>
        <v>0</v>
      </c>
      <c r="H62" s="137">
        <f>SUM(MER_MDS_1Junho_8:MER_MDS_Xipamanine_41!H62)</f>
        <v>0</v>
      </c>
      <c r="I62" s="137">
        <f>SUM(MER_MDS_1Junho_8:MER_MDS_Xipamanine_41!I62)</f>
        <v>0</v>
      </c>
      <c r="J62" s="137">
        <f>SUM(MER_MDS_1Junho_8:MER_MDS_Xipamanine_41!J62)</f>
        <v>0</v>
      </c>
      <c r="K62" s="340"/>
    </row>
    <row r="63" spans="1:11" s="9" customFormat="1" ht="18" customHeight="1">
      <c r="A63" s="335" t="s">
        <v>45</v>
      </c>
      <c r="B63" s="24" t="s">
        <v>36</v>
      </c>
      <c r="C63" s="136"/>
      <c r="D63" s="24">
        <f>SUM(MER_MDS_1Junho_8:MER_MDS_Xipamanine_41!D63)</f>
        <v>0</v>
      </c>
      <c r="E63" s="24">
        <f>SUM(MER_MDS_1Junho_8:MER_MDS_Xipamanine_41!E63)</f>
        <v>0</v>
      </c>
      <c r="F63" s="24">
        <f>SUM(MER_MDS_1Junho_8:MER_MDS_Xipamanine_41!F63)</f>
        <v>0</v>
      </c>
      <c r="G63" s="24">
        <f>SUM(MER_MDS_1Junho_8:MER_MDS_Xipamanine_41!G63)</f>
        <v>0</v>
      </c>
      <c r="H63" s="24">
        <f>SUM(MER_MDS_1Junho_8:MER_MDS_Xipamanine_41!H63)</f>
        <v>0</v>
      </c>
      <c r="I63" s="24">
        <f>SUM(MER_MDS_1Junho_8:MER_MDS_Xipamanine_41!I63)</f>
        <v>0</v>
      </c>
      <c r="J63" s="24">
        <f>SUM(MER_MDS_1Junho_8:MER_MDS_Xipamanine_41!J63)</f>
        <v>0</v>
      </c>
      <c r="K63" s="340"/>
    </row>
    <row r="64" spans="1:11" s="9" customFormat="1" ht="18" customHeight="1">
      <c r="A64" s="335"/>
      <c r="B64" s="24" t="s">
        <v>37</v>
      </c>
      <c r="C64" s="136"/>
      <c r="D64" s="137">
        <f>SUM(MER_MDS_1Junho_8:MER_MDS_Xipamanine_41!D64)</f>
        <v>0</v>
      </c>
      <c r="E64" s="137">
        <f>SUM(MER_MDS_1Junho_8:MER_MDS_Xipamanine_41!E64)</f>
        <v>0</v>
      </c>
      <c r="F64" s="137">
        <f>SUM(MER_MDS_1Junho_8:MER_MDS_Xipamanine_41!F64)</f>
        <v>0</v>
      </c>
      <c r="G64" s="137">
        <f>SUM(MER_MDS_1Junho_8:MER_MDS_Xipamanine_41!G64)</f>
        <v>0</v>
      </c>
      <c r="H64" s="137">
        <f>SUM(MER_MDS_1Junho_8:MER_MDS_Xipamanine_41!H64)</f>
        <v>0</v>
      </c>
      <c r="I64" s="137">
        <f>SUM(MER_MDS_1Junho_8:MER_MDS_Xipamanine_41!I64)</f>
        <v>0</v>
      </c>
      <c r="J64" s="137">
        <f>SUM(MER_MDS_1Junho_8:MER_MDS_Xipamanine_41!J64)</f>
        <v>0</v>
      </c>
      <c r="K64" s="340"/>
    </row>
    <row r="65" spans="1:11" s="9" customFormat="1" ht="18" customHeight="1">
      <c r="A65" s="335" t="s">
        <v>46</v>
      </c>
      <c r="B65" s="24" t="s">
        <v>36</v>
      </c>
      <c r="C65" s="136"/>
      <c r="D65" s="24">
        <f>SUM(MER_MDS_1Junho_8:MER_MDS_Xipamanine_41!D65)</f>
        <v>1</v>
      </c>
      <c r="E65" s="24">
        <f>SUM(MER_MDS_1Junho_8:MER_MDS_Xipamanine_41!E65)</f>
        <v>0</v>
      </c>
      <c r="F65" s="24">
        <f>SUM(MER_MDS_1Junho_8:MER_MDS_Xipamanine_41!F65)</f>
        <v>0</v>
      </c>
      <c r="G65" s="24">
        <f>SUM(MER_MDS_1Junho_8:MER_MDS_Xipamanine_41!G65)</f>
        <v>0</v>
      </c>
      <c r="H65" s="24">
        <f>SUM(MER_MDS_1Junho_8:MER_MDS_Xipamanine_41!H65)</f>
        <v>0</v>
      </c>
      <c r="I65" s="24">
        <f>SUM(MER_MDS_1Junho_8:MER_MDS_Xipamanine_41!I65)</f>
        <v>0</v>
      </c>
      <c r="J65" s="24">
        <f>SUM(MER_MDS_1Junho_8:MER_MDS_Xipamanine_41!J65)</f>
        <v>0</v>
      </c>
      <c r="K65" s="340"/>
    </row>
    <row r="66" spans="1:11" s="9" customFormat="1" ht="18" customHeight="1">
      <c r="A66" s="335"/>
      <c r="B66" s="24" t="s">
        <v>37</v>
      </c>
      <c r="C66" s="136"/>
      <c r="D66" s="137">
        <f>SUM(MER_MDS_1Junho_8:MER_MDS_Xipamanine_41!D66)</f>
        <v>0</v>
      </c>
      <c r="E66" s="137">
        <f>SUM(MER_MDS_1Junho_8:MER_MDS_Xipamanine_41!E66)</f>
        <v>0</v>
      </c>
      <c r="F66" s="137">
        <f>SUM(MER_MDS_1Junho_8:MER_MDS_Xipamanine_41!F66)</f>
        <v>0</v>
      </c>
      <c r="G66" s="137">
        <f>SUM(MER_MDS_1Junho_8:MER_MDS_Xipamanine_41!G66)</f>
        <v>0</v>
      </c>
      <c r="H66" s="137">
        <f>SUM(MER_MDS_1Junho_8:MER_MDS_Xipamanine_41!H66)</f>
        <v>0</v>
      </c>
      <c r="I66" s="137">
        <f>SUM(MER_MDS_1Junho_8:MER_MDS_Xipamanine_41!I66)</f>
        <v>0</v>
      </c>
      <c r="J66" s="137">
        <f>SUM(MER_MDS_1Junho_8:MER_MDS_Xipamanine_41!J66)</f>
        <v>0</v>
      </c>
      <c r="K66" s="340"/>
    </row>
    <row r="67" spans="1:11" s="9" customFormat="1" ht="18" customHeight="1">
      <c r="A67" s="335" t="s">
        <v>47</v>
      </c>
      <c r="B67" s="24" t="s">
        <v>36</v>
      </c>
      <c r="C67" s="136"/>
      <c r="D67" s="24">
        <f>SUM(MER_MDS_1Junho_8:MER_MDS_Xipamanine_41!D67)</f>
        <v>1001</v>
      </c>
      <c r="E67" s="24">
        <f>SUM(MER_MDS_1Junho_8:MER_MDS_Xipamanine_41!E67)</f>
        <v>58</v>
      </c>
      <c r="F67" s="24">
        <f>SUM(MER_MDS_1Junho_8:MER_MDS_Xipamanine_41!F67)</f>
        <v>175</v>
      </c>
      <c r="G67" s="24">
        <f>SUM(MER_MDS_1Junho_8:MER_MDS_Xipamanine_41!G67)</f>
        <v>290</v>
      </c>
      <c r="H67" s="24">
        <f>SUM(MER_MDS_1Junho_8:MER_MDS_Xipamanine_41!H67)</f>
        <v>183</v>
      </c>
      <c r="I67" s="24">
        <f>SUM(MER_MDS_1Junho_8:MER_MDS_Xipamanine_41!I67)</f>
        <v>6</v>
      </c>
      <c r="J67" s="24">
        <f>SUM(MER_MDS_1Junho_8:MER_MDS_Xipamanine_41!J67)</f>
        <v>59</v>
      </c>
      <c r="K67" s="340"/>
    </row>
    <row r="68" spans="1:11" s="9" customFormat="1" ht="18" customHeight="1">
      <c r="A68" s="335"/>
      <c r="B68" s="24" t="s">
        <v>37</v>
      </c>
      <c r="C68" s="136"/>
      <c r="D68" s="137">
        <f>SUM(MER_MDS_1Junho_8:MER_MDS_Xipamanine_41!D68)</f>
        <v>0</v>
      </c>
      <c r="E68" s="137">
        <f>SUM(MER_MDS_1Junho_8:MER_MDS_Xipamanine_41!E68)</f>
        <v>0</v>
      </c>
      <c r="F68" s="137">
        <f>SUM(MER_MDS_1Junho_8:MER_MDS_Xipamanine_41!F68)</f>
        <v>0</v>
      </c>
      <c r="G68" s="137">
        <f>SUM(MER_MDS_1Junho_8:MER_MDS_Xipamanine_41!G68)</f>
        <v>0</v>
      </c>
      <c r="H68" s="137">
        <f>SUM(MER_MDS_1Junho_8:MER_MDS_Xipamanine_41!H68)</f>
        <v>0</v>
      </c>
      <c r="I68" s="137">
        <f>SUM(MER_MDS_1Junho_8:MER_MDS_Xipamanine_41!I68)</f>
        <v>0</v>
      </c>
      <c r="J68" s="137">
        <f>SUM(MER_MDS_1Junho_8:MER_MDS_Xipamanine_41!J68)</f>
        <v>0</v>
      </c>
      <c r="K68" s="340"/>
    </row>
    <row r="69" spans="1:11" s="9" customFormat="1" ht="18" customHeight="1">
      <c r="A69" s="335" t="s">
        <v>48</v>
      </c>
      <c r="B69" s="24" t="s">
        <v>36</v>
      </c>
      <c r="C69" s="136"/>
      <c r="D69" s="24">
        <f>SUM(MER_MDS_1Junho_8:MER_MDS_Xipamanine_41!D69)</f>
        <v>116</v>
      </c>
      <c r="E69" s="24">
        <f>SUM(MER_MDS_1Junho_8:MER_MDS_Xipamanine_41!E69)</f>
        <v>0</v>
      </c>
      <c r="F69" s="24">
        <f>SUM(MER_MDS_1Junho_8:MER_MDS_Xipamanine_41!F69)</f>
        <v>0</v>
      </c>
      <c r="G69" s="24">
        <f>SUM(MER_MDS_1Junho_8:MER_MDS_Xipamanine_41!G69)</f>
        <v>0</v>
      </c>
      <c r="H69" s="24">
        <f>SUM(MER_MDS_1Junho_8:MER_MDS_Xipamanine_41!H69)</f>
        <v>1</v>
      </c>
      <c r="I69" s="24">
        <f>SUM(MER_MDS_1Junho_8:MER_MDS_Xipamanine_41!I69)</f>
        <v>1</v>
      </c>
      <c r="J69" s="24">
        <f>SUM(MER_MDS_1Junho_8:MER_MDS_Xipamanine_41!J69)</f>
        <v>3</v>
      </c>
      <c r="K69" s="340"/>
    </row>
    <row r="70" spans="1:11" s="9" customFormat="1" ht="18" customHeight="1">
      <c r="A70" s="335"/>
      <c r="B70" s="24" t="s">
        <v>37</v>
      </c>
      <c r="C70" s="136"/>
      <c r="D70" s="137">
        <f>SUM(MER_MDS_1Junho_8:MER_MDS_Xipamanine_41!D70)</f>
        <v>0</v>
      </c>
      <c r="E70" s="137">
        <f>SUM(MER_MDS_1Junho_8:MER_MDS_Xipamanine_41!E70)</f>
        <v>0</v>
      </c>
      <c r="F70" s="137">
        <f>SUM(MER_MDS_1Junho_8:MER_MDS_Xipamanine_41!F70)</f>
        <v>0</v>
      </c>
      <c r="G70" s="137">
        <f>SUM(MER_MDS_1Junho_8:MER_MDS_Xipamanine_41!G70)</f>
        <v>0</v>
      </c>
      <c r="H70" s="137">
        <f>SUM(MER_MDS_1Junho_8:MER_MDS_Xipamanine_41!H70)</f>
        <v>0</v>
      </c>
      <c r="I70" s="137">
        <f>SUM(MER_MDS_1Junho_8:MER_MDS_Xipamanine_41!I70)</f>
        <v>0</v>
      </c>
      <c r="J70" s="137">
        <f>SUM(MER_MDS_1Junho_8:MER_MDS_Xipamanine_41!J70)</f>
        <v>0</v>
      </c>
      <c r="K70" s="340"/>
    </row>
    <row r="71" spans="1:11" s="3" customFormat="1" ht="18" customHeight="1">
      <c r="A71" s="335" t="s">
        <v>49</v>
      </c>
      <c r="B71" s="24" t="s">
        <v>36</v>
      </c>
      <c r="C71" s="136"/>
      <c r="D71" s="24">
        <f>SUM(MER_MDS_1Junho_8:MER_MDS_Xipamanine_41!D71)</f>
        <v>0</v>
      </c>
      <c r="E71" s="24">
        <f>SUM(MER_MDS_1Junho_8:MER_MDS_Xipamanine_41!E71)</f>
        <v>0</v>
      </c>
      <c r="F71" s="24">
        <f>SUM(MER_MDS_1Junho_8:MER_MDS_Xipamanine_41!F71)</f>
        <v>0</v>
      </c>
      <c r="G71" s="24">
        <f>SUM(MER_MDS_1Junho_8:MER_MDS_Xipamanine_41!G71)</f>
        <v>0</v>
      </c>
      <c r="H71" s="24">
        <f>SUM(MER_MDS_1Junho_8:MER_MDS_Xipamanine_41!H71)</f>
        <v>0</v>
      </c>
      <c r="I71" s="24">
        <f>SUM(MER_MDS_1Junho_8:MER_MDS_Xipamanine_41!I71)</f>
        <v>0</v>
      </c>
      <c r="J71" s="24">
        <f>SUM(MER_MDS_1Junho_8:MER_MDS_Xipamanine_41!J71)</f>
        <v>0</v>
      </c>
      <c r="K71" s="340"/>
    </row>
    <row r="72" spans="1:11" s="3" customFormat="1" ht="18" customHeight="1">
      <c r="A72" s="335"/>
      <c r="B72" s="24" t="s">
        <v>37</v>
      </c>
      <c r="C72" s="136"/>
      <c r="D72" s="137">
        <f>SUM(MER_MDS_1Junho_8:MER_MDS_Xipamanine_41!D72)</f>
        <v>0</v>
      </c>
      <c r="E72" s="137">
        <f>SUM(MER_MDS_1Junho_8:MER_MDS_Xipamanine_41!E72)</f>
        <v>0</v>
      </c>
      <c r="F72" s="137">
        <f>SUM(MER_MDS_1Junho_8:MER_MDS_Xipamanine_41!F72)</f>
        <v>0</v>
      </c>
      <c r="G72" s="137">
        <f>SUM(MER_MDS_1Junho_8:MER_MDS_Xipamanine_41!G72)</f>
        <v>0</v>
      </c>
      <c r="H72" s="137">
        <f>SUM(MER_MDS_1Junho_8:MER_MDS_Xipamanine_41!H72)</f>
        <v>0</v>
      </c>
      <c r="I72" s="137">
        <f>SUM(MER_MDS_1Junho_8:MER_MDS_Xipamanine_41!I72)</f>
        <v>0</v>
      </c>
      <c r="J72" s="137">
        <f>SUM(MER_MDS_1Junho_8:MER_MDS_Xipamanine_41!J72)</f>
        <v>0</v>
      </c>
      <c r="K72" s="340"/>
    </row>
    <row r="73" spans="1:11" s="3" customFormat="1" ht="18" customHeight="1">
      <c r="A73" s="335" t="s">
        <v>50</v>
      </c>
      <c r="B73" s="24" t="s">
        <v>36</v>
      </c>
      <c r="C73" s="136"/>
      <c r="D73" s="24">
        <f>SUM(MER_MDS_1Junho_8:MER_MDS_Xipamanine_41!D73)</f>
        <v>936</v>
      </c>
      <c r="E73" s="24">
        <f>SUM(MER_MDS_1Junho_8:MER_MDS_Xipamanine_41!E73)</f>
        <v>3</v>
      </c>
      <c r="F73" s="24">
        <f>SUM(MER_MDS_1Junho_8:MER_MDS_Xipamanine_41!F73)</f>
        <v>5</v>
      </c>
      <c r="G73" s="24">
        <f>SUM(MER_MDS_1Junho_8:MER_MDS_Xipamanine_41!G73)</f>
        <v>20</v>
      </c>
      <c r="H73" s="24">
        <f>SUM(MER_MDS_1Junho_8:MER_MDS_Xipamanine_41!H73)</f>
        <v>9</v>
      </c>
      <c r="I73" s="24">
        <f>SUM(MER_MDS_1Junho_8:MER_MDS_Xipamanine_41!I73)</f>
        <v>1</v>
      </c>
      <c r="J73" s="24">
        <f>SUM(MER_MDS_1Junho_8:MER_MDS_Xipamanine_41!J73)</f>
        <v>17</v>
      </c>
      <c r="K73" s="340"/>
    </row>
    <row r="74" spans="1:11" s="9" customFormat="1" ht="18" customHeight="1">
      <c r="A74" s="335"/>
      <c r="B74" s="24" t="s">
        <v>37</v>
      </c>
      <c r="C74" s="136"/>
      <c r="D74" s="137">
        <f>SUM(MER_MDS_1Junho_8:MER_MDS_Xipamanine_41!D74)</f>
        <v>0</v>
      </c>
      <c r="E74" s="137">
        <f>SUM(MER_MDS_1Junho_8:MER_MDS_Xipamanine_41!E74)</f>
        <v>0</v>
      </c>
      <c r="F74" s="137">
        <f>SUM(MER_MDS_1Junho_8:MER_MDS_Xipamanine_41!F74)</f>
        <v>0</v>
      </c>
      <c r="G74" s="137">
        <f>SUM(MER_MDS_1Junho_8:MER_MDS_Xipamanine_41!G74)</f>
        <v>0</v>
      </c>
      <c r="H74" s="137">
        <f>SUM(MER_MDS_1Junho_8:MER_MDS_Xipamanine_41!H74)</f>
        <v>0</v>
      </c>
      <c r="I74" s="137">
        <f>SUM(MER_MDS_1Junho_8:MER_MDS_Xipamanine_41!I74)</f>
        <v>0</v>
      </c>
      <c r="J74" s="137">
        <f>SUM(MER_MDS_1Junho_8:MER_MDS_Xipamanine_41!J74)</f>
        <v>0</v>
      </c>
      <c r="K74" s="340"/>
    </row>
    <row r="75" spans="1:11" s="9" customFormat="1" ht="18" customHeight="1">
      <c r="A75" s="335" t="s">
        <v>51</v>
      </c>
      <c r="B75" s="24" t="s">
        <v>36</v>
      </c>
      <c r="C75" s="136"/>
      <c r="D75" s="24">
        <f>SUM(MER_MDS_1Junho_8:MER_MDS_Xipamanine_41!D75)</f>
        <v>2960</v>
      </c>
      <c r="E75" s="24">
        <f>SUM(MER_MDS_1Junho_8:MER_MDS_Xipamanine_41!E75)</f>
        <v>56</v>
      </c>
      <c r="F75" s="24">
        <f>SUM(MER_MDS_1Junho_8:MER_MDS_Xipamanine_41!F75)</f>
        <v>147</v>
      </c>
      <c r="G75" s="24">
        <f>SUM(MER_MDS_1Junho_8:MER_MDS_Xipamanine_41!G75)</f>
        <v>413</v>
      </c>
      <c r="H75" s="24">
        <f>SUM(MER_MDS_1Junho_8:MER_MDS_Xipamanine_41!H75)</f>
        <v>374</v>
      </c>
      <c r="I75" s="24">
        <f>SUM(MER_MDS_1Junho_8:MER_MDS_Xipamanine_41!I75)</f>
        <v>32</v>
      </c>
      <c r="J75" s="24">
        <f>SUM(MER_MDS_1Junho_8:MER_MDS_Xipamanine_41!J75)</f>
        <v>108</v>
      </c>
      <c r="K75" s="340"/>
    </row>
    <row r="76" spans="1:11" s="3" customFormat="1" ht="18" customHeight="1">
      <c r="A76" s="335"/>
      <c r="B76" s="24" t="s">
        <v>37</v>
      </c>
      <c r="C76" s="136"/>
      <c r="D76" s="137">
        <f>SUM(MER_MDS_1Junho_8:MER_MDS_Xipamanine_41!D76)</f>
        <v>0</v>
      </c>
      <c r="E76" s="137">
        <f>SUM(MER_MDS_1Junho_8:MER_MDS_Xipamanine_41!E76)</f>
        <v>0</v>
      </c>
      <c r="F76" s="137">
        <f>SUM(MER_MDS_1Junho_8:MER_MDS_Xipamanine_41!F76)</f>
        <v>0</v>
      </c>
      <c r="G76" s="137">
        <f>SUM(MER_MDS_1Junho_8:MER_MDS_Xipamanine_41!G76)</f>
        <v>0</v>
      </c>
      <c r="H76" s="137">
        <f>SUM(MER_MDS_1Junho_8:MER_MDS_Xipamanine_41!H76)</f>
        <v>0</v>
      </c>
      <c r="I76" s="137">
        <f>SUM(MER_MDS_1Junho_8:MER_MDS_Xipamanine_41!I76)</f>
        <v>0</v>
      </c>
      <c r="J76" s="137">
        <f>SUM(MER_MDS_1Junho_8:MER_MDS_Xipamanine_41!J76)</f>
        <v>0</v>
      </c>
      <c r="K76" s="340"/>
    </row>
    <row r="77" spans="1:11" s="3" customFormat="1" ht="18" customHeight="1">
      <c r="A77" s="335" t="s">
        <v>52</v>
      </c>
      <c r="B77" s="24" t="s">
        <v>36</v>
      </c>
      <c r="C77" s="136"/>
      <c r="D77" s="24">
        <f>SUM(MER_MDS_1Junho_8:MER_MDS_Xipamanine_41!D77)</f>
        <v>3487</v>
      </c>
      <c r="E77" s="24">
        <f>SUM(MER_MDS_1Junho_8:MER_MDS_Xipamanine_41!E77)</f>
        <v>0</v>
      </c>
      <c r="F77" s="24">
        <f>SUM(MER_MDS_1Junho_8:MER_MDS_Xipamanine_41!F77)</f>
        <v>2</v>
      </c>
      <c r="G77" s="24">
        <f>SUM(MER_MDS_1Junho_8:MER_MDS_Xipamanine_41!G77)</f>
        <v>20</v>
      </c>
      <c r="H77" s="24">
        <f>SUM(MER_MDS_1Junho_8:MER_MDS_Xipamanine_41!H77)</f>
        <v>746</v>
      </c>
      <c r="I77" s="24">
        <f>SUM(MER_MDS_1Junho_8:MER_MDS_Xipamanine_41!I77)</f>
        <v>126</v>
      </c>
      <c r="J77" s="24">
        <f>SUM(MER_MDS_1Junho_8:MER_MDS_Xipamanine_41!J77)</f>
        <v>104</v>
      </c>
      <c r="K77" s="340"/>
    </row>
    <row r="78" spans="1:11" s="3" customFormat="1" ht="18" customHeight="1">
      <c r="A78" s="335"/>
      <c r="B78" s="24" t="s">
        <v>37</v>
      </c>
      <c r="C78" s="136"/>
      <c r="D78" s="137">
        <f>SUM(MER_MDS_1Junho_8:MER_MDS_Xipamanine_41!D78)</f>
        <v>0</v>
      </c>
      <c r="E78" s="137">
        <f>SUM(MER_MDS_1Junho_8:MER_MDS_Xipamanine_41!E78)</f>
        <v>0</v>
      </c>
      <c r="F78" s="137">
        <f>SUM(MER_MDS_1Junho_8:MER_MDS_Xipamanine_41!F78)</f>
        <v>0</v>
      </c>
      <c r="G78" s="137">
        <f>SUM(MER_MDS_1Junho_8:MER_MDS_Xipamanine_41!G78)</f>
        <v>0</v>
      </c>
      <c r="H78" s="137">
        <f>SUM(MER_MDS_1Junho_8:MER_MDS_Xipamanine_41!H78)</f>
        <v>0</v>
      </c>
      <c r="I78" s="137">
        <f>SUM(MER_MDS_1Junho_8:MER_MDS_Xipamanine_41!I78)</f>
        <v>0</v>
      </c>
      <c r="J78" s="137">
        <f>SUM(MER_MDS_1Junho_8:MER_MDS_Xipamanine_41!J78)</f>
        <v>0</v>
      </c>
      <c r="K78" s="340"/>
    </row>
    <row r="79" spans="1:11" s="9" customFormat="1" ht="18" customHeight="1">
      <c r="A79" s="335" t="s">
        <v>53</v>
      </c>
      <c r="B79" s="24" t="s">
        <v>36</v>
      </c>
      <c r="C79" s="136"/>
      <c r="D79" s="24">
        <f>SUM(MER_MDS_1Junho_8:MER_MDS_Xipamanine_41!D79)</f>
        <v>132</v>
      </c>
      <c r="E79" s="24">
        <f>SUM(MER_MDS_1Junho_8:MER_MDS_Xipamanine_41!E79)</f>
        <v>0</v>
      </c>
      <c r="F79" s="24">
        <f>SUM(MER_MDS_1Junho_8:MER_MDS_Xipamanine_41!F79)</f>
        <v>0</v>
      </c>
      <c r="G79" s="24">
        <f>SUM(MER_MDS_1Junho_8:MER_MDS_Xipamanine_41!G79)</f>
        <v>2</v>
      </c>
      <c r="H79" s="24">
        <f>SUM(MER_MDS_1Junho_8:MER_MDS_Xipamanine_41!H79)</f>
        <v>13</v>
      </c>
      <c r="I79" s="24">
        <f>SUM(MER_MDS_1Junho_8:MER_MDS_Xipamanine_41!I79)</f>
        <v>1787</v>
      </c>
      <c r="J79" s="24">
        <f>SUM(MER_MDS_1Junho_8:MER_MDS_Xipamanine_41!J79)</f>
        <v>5194</v>
      </c>
      <c r="K79" s="340"/>
    </row>
    <row r="80" spans="1:11" s="9" customFormat="1" ht="18" customHeight="1">
      <c r="A80" s="335"/>
      <c r="B80" s="24" t="s">
        <v>37</v>
      </c>
      <c r="C80" s="136"/>
      <c r="D80" s="137">
        <f>SUM(MER_MDS_1Junho_8:MER_MDS_Xipamanine_41!D80)</f>
        <v>0</v>
      </c>
      <c r="E80" s="137">
        <f>SUM(MER_MDS_1Junho_8:MER_MDS_Xipamanine_41!E80)</f>
        <v>0</v>
      </c>
      <c r="F80" s="137">
        <f>SUM(MER_MDS_1Junho_8:MER_MDS_Xipamanine_41!F80)</f>
        <v>0</v>
      </c>
      <c r="G80" s="137">
        <f>SUM(MER_MDS_1Junho_8:MER_MDS_Xipamanine_41!G80)</f>
        <v>0</v>
      </c>
      <c r="H80" s="137">
        <f>SUM(MER_MDS_1Junho_8:MER_MDS_Xipamanine_41!H80)</f>
        <v>0</v>
      </c>
      <c r="I80" s="137">
        <f>SUM(MER_MDS_1Junho_8:MER_MDS_Xipamanine_41!I80)</f>
        <v>0</v>
      </c>
      <c r="J80" s="137">
        <f>SUM(MER_MDS_1Junho_8:MER_MDS_Xipamanine_41!J80)</f>
        <v>0</v>
      </c>
      <c r="K80" s="340"/>
    </row>
    <row r="81" spans="1:11" s="3" customFormat="1" ht="18" customHeight="1">
      <c r="A81" s="335" t="s">
        <v>54</v>
      </c>
      <c r="B81" s="24" t="s">
        <v>36</v>
      </c>
      <c r="C81" s="136"/>
      <c r="D81" s="24">
        <f>SUM(MER_MDS_1Junho_8:MER_MDS_Xipamanine_41!D81)</f>
        <v>1356</v>
      </c>
      <c r="E81" s="24">
        <f>SUM(MER_MDS_1Junho_8:MER_MDS_Xipamanine_41!E81)</f>
        <v>30</v>
      </c>
      <c r="F81" s="24">
        <f>SUM(MER_MDS_1Junho_8:MER_MDS_Xipamanine_41!F81)</f>
        <v>33</v>
      </c>
      <c r="G81" s="24">
        <f>SUM(MER_MDS_1Junho_8:MER_MDS_Xipamanine_41!G81)</f>
        <v>15</v>
      </c>
      <c r="H81" s="24">
        <f>SUM(MER_MDS_1Junho_8:MER_MDS_Xipamanine_41!H81)</f>
        <v>7</v>
      </c>
      <c r="I81" s="24">
        <f>SUM(MER_MDS_1Junho_8:MER_MDS_Xipamanine_41!I81)</f>
        <v>11</v>
      </c>
      <c r="J81" s="24">
        <f>SUM(MER_MDS_1Junho_8:MER_MDS_Xipamanine_41!J81)</f>
        <v>17</v>
      </c>
      <c r="K81" s="340"/>
    </row>
    <row r="82" spans="1:11" s="3" customFormat="1" ht="18" customHeight="1">
      <c r="A82" s="335"/>
      <c r="B82" s="24" t="s">
        <v>37</v>
      </c>
      <c r="C82" s="136"/>
      <c r="D82" s="137">
        <f>SUM(MER_MDS_1Junho_8:MER_MDS_Xipamanine_41!D82)</f>
        <v>0</v>
      </c>
      <c r="E82" s="137">
        <f>SUM(MER_MDS_1Junho_8:MER_MDS_Xipamanine_41!E82)</f>
        <v>0</v>
      </c>
      <c r="F82" s="137">
        <f>SUM(MER_MDS_1Junho_8:MER_MDS_Xipamanine_41!F82)</f>
        <v>0</v>
      </c>
      <c r="G82" s="137">
        <f>SUM(MER_MDS_1Junho_8:MER_MDS_Xipamanine_41!G82)</f>
        <v>0</v>
      </c>
      <c r="H82" s="137">
        <f>SUM(MER_MDS_1Junho_8:MER_MDS_Xipamanine_41!H82)</f>
        <v>0</v>
      </c>
      <c r="I82" s="137">
        <f>SUM(MER_MDS_1Junho_8:MER_MDS_Xipamanine_41!I82)</f>
        <v>0</v>
      </c>
      <c r="J82" s="137">
        <f>SUM(MER_MDS_1Junho_8:MER_MDS_Xipamanine_41!J82)</f>
        <v>0</v>
      </c>
      <c r="K82" s="340"/>
    </row>
    <row r="83" spans="1:11" s="3" customFormat="1" ht="18" customHeight="1">
      <c r="A83" s="335" t="s">
        <v>55</v>
      </c>
      <c r="B83" s="24" t="s">
        <v>36</v>
      </c>
      <c r="C83" s="136"/>
      <c r="D83" s="137">
        <f>SUM(MER_MDS_1Junho_8:MER_MDS_Xipamanine_41!D83)</f>
        <v>0</v>
      </c>
      <c r="E83" s="137">
        <f>SUM(MER_MDS_1Junho_8:MER_MDS_Xipamanine_41!E83)</f>
        <v>0</v>
      </c>
      <c r="F83" s="137">
        <f>SUM(MER_MDS_1Junho_8:MER_MDS_Xipamanine_41!F83)</f>
        <v>0</v>
      </c>
      <c r="G83" s="137">
        <f>SUM(MER_MDS_1Junho_8:MER_MDS_Xipamanine_41!G83)</f>
        <v>0</v>
      </c>
      <c r="H83" s="24">
        <f>SUM(MER_MDS_1Junho_8:MER_MDS_Xipamanine_41!H83)</f>
        <v>367</v>
      </c>
      <c r="I83" s="24">
        <f>SUM(MER_MDS_1Junho_8:MER_MDS_Xipamanine_41!I83)</f>
        <v>0</v>
      </c>
      <c r="J83" s="137">
        <f>SUM(MER_MDS_1Junho_8:MER_MDS_Xipamanine_41!J83)</f>
        <v>715</v>
      </c>
      <c r="K83" s="340"/>
    </row>
    <row r="84" spans="1:11" s="3" customFormat="1" ht="25" customHeight="1">
      <c r="A84" s="350"/>
      <c r="B84" s="24" t="s">
        <v>37</v>
      </c>
      <c r="C84" s="136"/>
      <c r="D84" s="24">
        <f>SUM(MER_MDS_1Junho_8:MER_MDS_Xipamanine_41!D84)</f>
        <v>412</v>
      </c>
      <c r="E84" s="24">
        <f>SUM(MER_MDS_1Junho_8:MER_MDS_Xipamanine_41!E84)</f>
        <v>0</v>
      </c>
      <c r="F84" s="24">
        <f>SUM(MER_MDS_1Junho_8:MER_MDS_Xipamanine_41!F84)</f>
        <v>1</v>
      </c>
      <c r="G84" s="24">
        <f>SUM(MER_MDS_1Junho_8:MER_MDS_Xipamanine_41!G84)</f>
        <v>7</v>
      </c>
      <c r="H84" s="24">
        <f>SUM(MER_MDS_1Junho_8:MER_MDS_Xipamanine_41!H84)</f>
        <v>5</v>
      </c>
      <c r="I84" s="24">
        <f>SUM(MER_MDS_1Junho_8:MER_MDS_Xipamanine_41!I84)</f>
        <v>3</v>
      </c>
      <c r="J84" s="24">
        <f>SUM(MER_MDS_1Junho_8:MER_MDS_Xipamanine_41!J84)</f>
        <v>287</v>
      </c>
      <c r="K84" s="340"/>
    </row>
    <row r="85" spans="1:11">
      <c r="A85" s="140" t="s">
        <v>689</v>
      </c>
      <c r="B85" s="24" t="s">
        <v>36</v>
      </c>
      <c r="C85" s="136"/>
      <c r="D85" s="24">
        <f>SUM(MER_MDS_1Junho_8:MER_MDS_Xipamanine_41!D85)</f>
        <v>125438</v>
      </c>
      <c r="E85" s="24">
        <f>SUM(MER_MDS_1Junho_8:MER_MDS_Xipamanine_41!E85)</f>
        <v>104</v>
      </c>
      <c r="F85" s="24">
        <f>SUM(MER_MDS_1Junho_8:MER_MDS_Xipamanine_41!F85)</f>
        <v>485</v>
      </c>
      <c r="G85" s="24">
        <f>SUM(MER_MDS_1Junho_8:MER_MDS_Xipamanine_41!G85)</f>
        <v>1402</v>
      </c>
      <c r="H85" s="24">
        <f>SUM(MER_MDS_1Junho_8:MER_MDS_Xipamanine_41!H85)</f>
        <v>2497</v>
      </c>
      <c r="I85" s="24">
        <f>SUM(MER_MDS_1Junho_8:MER_MDS_Xipamanine_41!I85)</f>
        <v>2174</v>
      </c>
      <c r="J85" s="24">
        <f>SUM(MER_MDS_1Junho_8:MER_MDS_Xipamanine_41!J85)</f>
        <v>9924</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2" fitToHeight="0" orientation="portrait" r:id="rId1"/>
  <headerFooter>
    <oddHeader>&amp;R&amp;P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8CB9E-67CA-402E-B619-EFC3D33FFCE0}">
  <sheetPr codeName="Sheet33">
    <tabColor rgb="FFFFC000"/>
  </sheetPr>
  <dimension ref="A1:AH53"/>
  <sheetViews>
    <sheetView topLeftCell="A22" zoomScaleNormal="100" workbookViewId="0">
      <selection activeCell="Q8" sqref="Q8"/>
    </sheetView>
  </sheetViews>
  <sheetFormatPr defaultRowHeight="14.5"/>
  <cols>
    <col min="1" max="1" width="12.7265625" style="27" customWidth="1"/>
    <col min="2" max="2" width="17.54296875" style="27" bestFit="1" customWidth="1"/>
    <col min="3" max="3" width="14.36328125" style="27" customWidth="1"/>
    <col min="4" max="4" width="11" style="27" customWidth="1"/>
    <col min="5" max="5" width="20.81640625" style="27" hidden="1" customWidth="1"/>
    <col min="6" max="13" width="8.7265625" style="38"/>
    <col min="14" max="16" width="0" style="38" hidden="1" customWidth="1"/>
    <col min="17" max="28" width="8.7265625" style="38"/>
    <col min="29" max="31" width="0" style="38" hidden="1" customWidth="1"/>
    <col min="32" max="16384" width="8.7265625" style="38"/>
  </cols>
  <sheetData>
    <row r="1" spans="1:34">
      <c r="A1" s="98" t="s">
        <v>57</v>
      </c>
      <c r="B1" s="98" t="s">
        <v>58</v>
      </c>
      <c r="C1" s="98" t="s">
        <v>59</v>
      </c>
      <c r="D1" s="98" t="s">
        <v>60</v>
      </c>
      <c r="E1" s="97" t="s">
        <v>61</v>
      </c>
    </row>
    <row r="2" spans="1:34" ht="15" customHeight="1">
      <c r="A2" s="99"/>
      <c r="B2" s="99"/>
      <c r="C2" s="99"/>
      <c r="D2" s="99"/>
      <c r="E2" s="97"/>
    </row>
    <row r="3" spans="1:34" ht="24.75" customHeight="1">
      <c r="A3" s="99"/>
      <c r="B3" s="99"/>
      <c r="C3" s="99"/>
      <c r="D3" s="99"/>
      <c r="E3" s="97"/>
    </row>
    <row r="4" spans="1:34">
      <c r="A4" s="99"/>
      <c r="B4" s="99"/>
      <c r="C4" s="99"/>
      <c r="D4" s="99"/>
      <c r="E4" s="97"/>
    </row>
    <row r="5" spans="1:34" ht="15" customHeight="1">
      <c r="A5" s="99"/>
      <c r="B5" s="99"/>
      <c r="C5" s="99"/>
      <c r="D5" s="99"/>
      <c r="E5" s="97"/>
      <c r="F5" s="333" t="s">
        <v>23</v>
      </c>
      <c r="G5" s="333"/>
      <c r="H5" s="333"/>
      <c r="I5" s="333"/>
      <c r="J5" s="333"/>
      <c r="K5" s="333"/>
      <c r="L5" s="333"/>
      <c r="M5" s="333"/>
      <c r="N5" s="333"/>
      <c r="O5" s="333"/>
      <c r="P5" s="333"/>
      <c r="Q5" s="333"/>
      <c r="R5" s="333"/>
      <c r="S5" s="333"/>
      <c r="T5" s="28"/>
      <c r="U5" s="334" t="s">
        <v>24</v>
      </c>
      <c r="V5" s="334"/>
      <c r="W5" s="334"/>
      <c r="X5" s="334"/>
      <c r="Y5" s="334"/>
      <c r="Z5" s="334"/>
      <c r="AA5" s="334"/>
      <c r="AB5" s="334"/>
      <c r="AC5" s="334"/>
      <c r="AD5" s="334"/>
      <c r="AE5" s="334"/>
      <c r="AF5" s="334"/>
      <c r="AG5" s="334"/>
      <c r="AH5" s="334"/>
    </row>
    <row r="6" spans="1:34" ht="144.5" customHeight="1">
      <c r="A6" s="98" t="s">
        <v>57</v>
      </c>
      <c r="B6" s="98" t="s">
        <v>58</v>
      </c>
      <c r="C6" s="98" t="s">
        <v>59</v>
      </c>
      <c r="D6" s="98" t="s">
        <v>60</v>
      </c>
      <c r="E6" s="97" t="s">
        <v>61</v>
      </c>
      <c r="F6" s="91" t="s">
        <v>404</v>
      </c>
      <c r="G6" s="91" t="s">
        <v>405</v>
      </c>
      <c r="H6" s="91" t="s">
        <v>406</v>
      </c>
      <c r="I6" s="91" t="s">
        <v>407</v>
      </c>
      <c r="J6" s="91" t="s">
        <v>408</v>
      </c>
      <c r="K6" s="91" t="s">
        <v>409</v>
      </c>
      <c r="L6" s="91" t="s">
        <v>410</v>
      </c>
      <c r="M6" s="91" t="s">
        <v>411</v>
      </c>
      <c r="N6" s="91" t="s">
        <v>412</v>
      </c>
      <c r="O6" s="91" t="s">
        <v>413</v>
      </c>
      <c r="P6" s="91" t="s">
        <v>414</v>
      </c>
      <c r="Q6" s="91" t="s">
        <v>415</v>
      </c>
      <c r="R6" s="91" t="s">
        <v>416</v>
      </c>
      <c r="S6" s="91" t="s">
        <v>417</v>
      </c>
      <c r="T6" s="28"/>
      <c r="U6" s="92" t="s">
        <v>404</v>
      </c>
      <c r="V6" s="92" t="s">
        <v>405</v>
      </c>
      <c r="W6" s="92" t="s">
        <v>406</v>
      </c>
      <c r="X6" s="92" t="s">
        <v>407</v>
      </c>
      <c r="Y6" s="92" t="s">
        <v>408</v>
      </c>
      <c r="Z6" s="92" t="s">
        <v>409</v>
      </c>
      <c r="AA6" s="92" t="s">
        <v>410</v>
      </c>
      <c r="AB6" s="92" t="s">
        <v>411</v>
      </c>
      <c r="AC6" s="92" t="s">
        <v>412</v>
      </c>
      <c r="AD6" s="92" t="s">
        <v>413</v>
      </c>
      <c r="AE6" s="92" t="s">
        <v>414</v>
      </c>
      <c r="AF6" s="92" t="s">
        <v>415</v>
      </c>
      <c r="AG6" s="92" t="s">
        <v>416</v>
      </c>
      <c r="AH6" s="92" t="s">
        <v>417</v>
      </c>
    </row>
    <row r="7" spans="1:34">
      <c r="A7" s="39" t="s">
        <v>57</v>
      </c>
      <c r="B7" s="39" t="s">
        <v>100</v>
      </c>
      <c r="C7" s="40" t="s">
        <v>59</v>
      </c>
      <c r="D7" s="40" t="s">
        <v>60</v>
      </c>
      <c r="E7" s="41" t="s">
        <v>101</v>
      </c>
      <c r="F7" s="93"/>
      <c r="G7" s="93"/>
      <c r="H7" s="93"/>
      <c r="I7" s="93"/>
      <c r="J7" s="93"/>
      <c r="K7" s="93"/>
      <c r="L7" s="93"/>
      <c r="M7" s="93"/>
      <c r="N7" s="93"/>
      <c r="O7" s="93"/>
      <c r="P7" s="93"/>
      <c r="Q7" s="94"/>
      <c r="R7" s="94"/>
      <c r="S7" s="94"/>
      <c r="T7" s="95"/>
      <c r="U7" s="93"/>
      <c r="V7" s="93"/>
      <c r="W7" s="93"/>
      <c r="X7" s="93"/>
      <c r="Y7" s="93"/>
      <c r="Z7" s="93"/>
      <c r="AA7" s="93"/>
      <c r="AB7" s="93"/>
      <c r="AC7" s="93"/>
      <c r="AD7" s="93"/>
      <c r="AE7" s="93"/>
      <c r="AF7" s="94"/>
      <c r="AG7" s="94"/>
      <c r="AH7" s="94"/>
    </row>
    <row r="8" spans="1:34">
      <c r="A8" s="48" t="s">
        <v>365</v>
      </c>
      <c r="B8" s="48" t="s">
        <v>299</v>
      </c>
      <c r="C8" s="48" t="s">
        <v>300</v>
      </c>
      <c r="D8" s="48">
        <v>1110406</v>
      </c>
      <c r="E8" s="49"/>
      <c r="F8" s="93">
        <v>54</v>
      </c>
      <c r="G8" s="93">
        <v>1</v>
      </c>
      <c r="H8" s="93">
        <v>12</v>
      </c>
      <c r="I8" s="93">
        <v>43</v>
      </c>
      <c r="J8" s="93">
        <v>34</v>
      </c>
      <c r="K8" s="93">
        <v>27</v>
      </c>
      <c r="L8" s="93">
        <v>0</v>
      </c>
      <c r="M8" s="93">
        <v>0</v>
      </c>
      <c r="N8" s="93"/>
      <c r="O8" s="93"/>
      <c r="P8" s="93"/>
      <c r="Q8" s="94">
        <f t="shared" ref="Q8:Q41" si="0">IFERROR(SUM(J8,L8)/I8,"")</f>
        <v>0.79069767441860461</v>
      </c>
      <c r="R8" s="94">
        <f t="shared" ref="R8:R41" si="1">IFERROR(K8/J8,"")</f>
        <v>0.79411764705882348</v>
      </c>
      <c r="S8" s="94" t="str">
        <f t="shared" ref="S8:S41" si="2">IFERROR(M8/L8,"")</f>
        <v/>
      </c>
      <c r="T8" s="95"/>
      <c r="U8" s="93">
        <v>227</v>
      </c>
      <c r="V8" s="93">
        <v>9</v>
      </c>
      <c r="W8" s="93">
        <v>54</v>
      </c>
      <c r="X8" s="93">
        <v>182</v>
      </c>
      <c r="Y8" s="93">
        <v>146</v>
      </c>
      <c r="Z8" s="93">
        <v>114</v>
      </c>
      <c r="AA8" s="93">
        <v>2</v>
      </c>
      <c r="AB8" s="93">
        <v>2</v>
      </c>
      <c r="AC8" s="93"/>
      <c r="AD8" s="93"/>
      <c r="AE8" s="93"/>
      <c r="AF8" s="94">
        <f t="shared" ref="AF8:AF41" si="3">IFERROR(SUM(Y8,AA8)/X8,"")</f>
        <v>0.81318681318681318</v>
      </c>
      <c r="AG8" s="94">
        <f t="shared" ref="AG8:AG41" si="4">IFERROR(Z8/Y8,"")</f>
        <v>0.78082191780821919</v>
      </c>
      <c r="AH8" s="94">
        <f t="shared" ref="AH8:AH41" si="5">IFERROR(AB8/AA8,"")</f>
        <v>1</v>
      </c>
    </row>
    <row r="9" spans="1:34">
      <c r="A9" s="54" t="s">
        <v>366</v>
      </c>
      <c r="B9" s="54" t="s">
        <v>302</v>
      </c>
      <c r="C9" s="54" t="s">
        <v>303</v>
      </c>
      <c r="D9" s="54">
        <v>1110411</v>
      </c>
      <c r="E9" s="55"/>
      <c r="F9" s="93">
        <v>71</v>
      </c>
      <c r="G9" s="93">
        <v>5</v>
      </c>
      <c r="H9" s="93">
        <v>14</v>
      </c>
      <c r="I9" s="93">
        <v>62</v>
      </c>
      <c r="J9" s="93">
        <v>56</v>
      </c>
      <c r="K9" s="93">
        <v>51</v>
      </c>
      <c r="L9" s="93">
        <v>1</v>
      </c>
      <c r="M9" s="93">
        <v>1</v>
      </c>
      <c r="N9" s="93"/>
      <c r="O9" s="93"/>
      <c r="P9" s="93"/>
      <c r="Q9" s="94">
        <f t="shared" si="0"/>
        <v>0.91935483870967738</v>
      </c>
      <c r="R9" s="94">
        <f t="shared" si="1"/>
        <v>0.9107142857142857</v>
      </c>
      <c r="S9" s="94">
        <f t="shared" si="2"/>
        <v>1</v>
      </c>
      <c r="T9" s="95"/>
      <c r="U9" s="93">
        <v>203</v>
      </c>
      <c r="V9" s="93">
        <v>15</v>
      </c>
      <c r="W9" s="93">
        <v>42</v>
      </c>
      <c r="X9" s="93">
        <v>176</v>
      </c>
      <c r="Y9" s="93">
        <v>153</v>
      </c>
      <c r="Z9" s="93">
        <v>138</v>
      </c>
      <c r="AA9" s="93">
        <v>1</v>
      </c>
      <c r="AB9" s="93">
        <v>1</v>
      </c>
      <c r="AC9" s="93"/>
      <c r="AD9" s="93"/>
      <c r="AE9" s="93"/>
      <c r="AF9" s="94">
        <f t="shared" si="3"/>
        <v>0.875</v>
      </c>
      <c r="AG9" s="94">
        <f t="shared" si="4"/>
        <v>0.90196078431372551</v>
      </c>
      <c r="AH9" s="94">
        <f t="shared" si="5"/>
        <v>1</v>
      </c>
    </row>
    <row r="10" spans="1:34">
      <c r="A10" s="48" t="s">
        <v>367</v>
      </c>
      <c r="B10" s="48" t="s">
        <v>304</v>
      </c>
      <c r="C10" s="48" t="s">
        <v>305</v>
      </c>
      <c r="D10" s="48">
        <v>1110414</v>
      </c>
      <c r="E10" s="49"/>
      <c r="F10" s="93">
        <v>38</v>
      </c>
      <c r="G10" s="93">
        <v>1</v>
      </c>
      <c r="H10" s="93">
        <v>10</v>
      </c>
      <c r="I10" s="93">
        <v>29</v>
      </c>
      <c r="J10" s="93">
        <v>21</v>
      </c>
      <c r="K10" s="93">
        <v>13</v>
      </c>
      <c r="L10" s="93">
        <v>0</v>
      </c>
      <c r="M10" s="93">
        <v>0</v>
      </c>
      <c r="N10" s="93"/>
      <c r="O10" s="93"/>
      <c r="P10" s="93"/>
      <c r="Q10" s="94">
        <f t="shared" si="0"/>
        <v>0.72413793103448276</v>
      </c>
      <c r="R10" s="94">
        <f t="shared" si="1"/>
        <v>0.61904761904761907</v>
      </c>
      <c r="S10" s="94" t="str">
        <f t="shared" si="2"/>
        <v/>
      </c>
      <c r="T10" s="95"/>
      <c r="U10" s="93">
        <v>89</v>
      </c>
      <c r="V10" s="93">
        <v>1</v>
      </c>
      <c r="W10" s="93">
        <v>36</v>
      </c>
      <c r="X10" s="93">
        <v>54</v>
      </c>
      <c r="Y10" s="93">
        <v>44</v>
      </c>
      <c r="Z10" s="93">
        <v>33</v>
      </c>
      <c r="AA10" s="93">
        <v>0</v>
      </c>
      <c r="AB10" s="93">
        <v>0</v>
      </c>
      <c r="AC10" s="93"/>
      <c r="AD10" s="93"/>
      <c r="AE10" s="93"/>
      <c r="AF10" s="94">
        <f t="shared" si="3"/>
        <v>0.81481481481481477</v>
      </c>
      <c r="AG10" s="94">
        <f t="shared" si="4"/>
        <v>0.75</v>
      </c>
      <c r="AH10" s="94" t="str">
        <f t="shared" si="5"/>
        <v/>
      </c>
    </row>
    <row r="11" spans="1:34">
      <c r="A11" s="54" t="s">
        <v>368</v>
      </c>
      <c r="B11" s="54" t="s">
        <v>306</v>
      </c>
      <c r="C11" s="54" t="s">
        <v>307</v>
      </c>
      <c r="D11" s="54">
        <v>1110422</v>
      </c>
      <c r="E11" s="55"/>
      <c r="F11" s="93">
        <v>76</v>
      </c>
      <c r="G11" s="93">
        <v>6</v>
      </c>
      <c r="H11" s="93">
        <v>13</v>
      </c>
      <c r="I11" s="93">
        <v>69</v>
      </c>
      <c r="J11" s="93">
        <v>58</v>
      </c>
      <c r="K11" s="93">
        <v>48</v>
      </c>
      <c r="L11" s="93">
        <v>0</v>
      </c>
      <c r="M11" s="93">
        <v>0</v>
      </c>
      <c r="N11" s="93"/>
      <c r="O11" s="93"/>
      <c r="P11" s="93"/>
      <c r="Q11" s="94">
        <f t="shared" si="0"/>
        <v>0.84057971014492749</v>
      </c>
      <c r="R11" s="94">
        <f t="shared" si="1"/>
        <v>0.82758620689655171</v>
      </c>
      <c r="S11" s="94" t="str">
        <f t="shared" si="2"/>
        <v/>
      </c>
      <c r="T11" s="95"/>
      <c r="U11" s="93">
        <v>225</v>
      </c>
      <c r="V11" s="93">
        <v>21</v>
      </c>
      <c r="W11" s="93">
        <v>35</v>
      </c>
      <c r="X11" s="93">
        <v>211</v>
      </c>
      <c r="Y11" s="93">
        <v>163</v>
      </c>
      <c r="Z11" s="93">
        <v>133</v>
      </c>
      <c r="AA11" s="93">
        <v>1</v>
      </c>
      <c r="AB11" s="93">
        <v>1</v>
      </c>
      <c r="AC11" s="93"/>
      <c r="AD11" s="93"/>
      <c r="AE11" s="93"/>
      <c r="AF11" s="94">
        <f t="shared" si="3"/>
        <v>0.77725118483412325</v>
      </c>
      <c r="AG11" s="94">
        <f t="shared" si="4"/>
        <v>0.81595092024539873</v>
      </c>
      <c r="AH11" s="94">
        <f t="shared" si="5"/>
        <v>1</v>
      </c>
    </row>
    <row r="12" spans="1:34">
      <c r="A12" s="48" t="s">
        <v>369</v>
      </c>
      <c r="B12" s="48" t="s">
        <v>308</v>
      </c>
      <c r="C12" s="48" t="s">
        <v>309</v>
      </c>
      <c r="D12" s="48">
        <v>1110401</v>
      </c>
      <c r="E12" s="49"/>
      <c r="F12" s="93">
        <v>37</v>
      </c>
      <c r="G12" s="93">
        <v>0</v>
      </c>
      <c r="H12" s="93">
        <v>14</v>
      </c>
      <c r="I12" s="93">
        <v>23</v>
      </c>
      <c r="J12" s="93">
        <v>18</v>
      </c>
      <c r="K12" s="93">
        <v>11</v>
      </c>
      <c r="L12" s="93">
        <v>0</v>
      </c>
      <c r="M12" s="93">
        <v>0</v>
      </c>
      <c r="N12" s="93"/>
      <c r="O12" s="93"/>
      <c r="P12" s="93"/>
      <c r="Q12" s="94">
        <f t="shared" si="0"/>
        <v>0.78260869565217395</v>
      </c>
      <c r="R12" s="94">
        <f t="shared" si="1"/>
        <v>0.61111111111111116</v>
      </c>
      <c r="S12" s="94" t="str">
        <f t="shared" si="2"/>
        <v/>
      </c>
      <c r="T12" s="95"/>
      <c r="U12" s="93">
        <v>108</v>
      </c>
      <c r="V12" s="93">
        <v>2</v>
      </c>
      <c r="W12" s="93">
        <v>32</v>
      </c>
      <c r="X12" s="93">
        <v>78</v>
      </c>
      <c r="Y12" s="93">
        <v>60</v>
      </c>
      <c r="Z12" s="93">
        <v>41</v>
      </c>
      <c r="AA12" s="93">
        <v>0</v>
      </c>
      <c r="AB12" s="93">
        <v>0</v>
      </c>
      <c r="AC12" s="93"/>
      <c r="AD12" s="93"/>
      <c r="AE12" s="93"/>
      <c r="AF12" s="94">
        <f t="shared" si="3"/>
        <v>0.76923076923076927</v>
      </c>
      <c r="AG12" s="94">
        <f t="shared" si="4"/>
        <v>0.68333333333333335</v>
      </c>
      <c r="AH12" s="94" t="str">
        <f t="shared" si="5"/>
        <v/>
      </c>
    </row>
    <row r="13" spans="1:34">
      <c r="A13" s="54" t="s">
        <v>370</v>
      </c>
      <c r="B13" s="54" t="s">
        <v>310</v>
      </c>
      <c r="C13" s="54" t="s">
        <v>311</v>
      </c>
      <c r="D13" s="54">
        <v>1110415</v>
      </c>
      <c r="E13" s="55"/>
      <c r="F13" s="93">
        <v>39</v>
      </c>
      <c r="G13" s="93">
        <v>5</v>
      </c>
      <c r="H13" s="93">
        <v>11</v>
      </c>
      <c r="I13" s="93">
        <v>33</v>
      </c>
      <c r="J13" s="93">
        <v>23</v>
      </c>
      <c r="K13" s="93">
        <v>18</v>
      </c>
      <c r="L13" s="93">
        <v>0</v>
      </c>
      <c r="M13" s="93">
        <v>0</v>
      </c>
      <c r="N13" s="93"/>
      <c r="O13" s="93"/>
      <c r="P13" s="93"/>
      <c r="Q13" s="94">
        <f t="shared" si="0"/>
        <v>0.69696969696969702</v>
      </c>
      <c r="R13" s="94">
        <f t="shared" si="1"/>
        <v>0.78260869565217395</v>
      </c>
      <c r="S13" s="94" t="str">
        <f t="shared" si="2"/>
        <v/>
      </c>
      <c r="T13" s="95"/>
      <c r="U13" s="93">
        <v>132</v>
      </c>
      <c r="V13" s="93">
        <v>10</v>
      </c>
      <c r="W13" s="93">
        <v>31</v>
      </c>
      <c r="X13" s="93">
        <v>111</v>
      </c>
      <c r="Y13" s="93">
        <v>84</v>
      </c>
      <c r="Z13" s="93">
        <v>66</v>
      </c>
      <c r="AA13" s="93">
        <v>0</v>
      </c>
      <c r="AB13" s="93">
        <v>0</v>
      </c>
      <c r="AC13" s="93"/>
      <c r="AD13" s="93"/>
      <c r="AE13" s="93"/>
      <c r="AF13" s="94">
        <f t="shared" si="3"/>
        <v>0.7567567567567568</v>
      </c>
      <c r="AG13" s="94">
        <f t="shared" si="4"/>
        <v>0.7857142857142857</v>
      </c>
      <c r="AH13" s="94" t="str">
        <f t="shared" si="5"/>
        <v/>
      </c>
    </row>
    <row r="14" spans="1:34">
      <c r="A14" s="48" t="s">
        <v>371</v>
      </c>
      <c r="B14" s="48" t="s">
        <v>312</v>
      </c>
      <c r="C14" s="48" t="s">
        <v>313</v>
      </c>
      <c r="D14" s="48">
        <v>1110412</v>
      </c>
      <c r="E14" s="49"/>
      <c r="F14" s="93">
        <v>26</v>
      </c>
      <c r="G14" s="93">
        <v>1</v>
      </c>
      <c r="H14" s="93">
        <v>8</v>
      </c>
      <c r="I14" s="93">
        <v>19</v>
      </c>
      <c r="J14" s="93">
        <v>13</v>
      </c>
      <c r="K14" s="93">
        <v>11</v>
      </c>
      <c r="L14" s="93">
        <v>0</v>
      </c>
      <c r="M14" s="93">
        <v>0</v>
      </c>
      <c r="N14" s="93"/>
      <c r="O14" s="93"/>
      <c r="P14" s="93"/>
      <c r="Q14" s="94">
        <f t="shared" si="0"/>
        <v>0.68421052631578949</v>
      </c>
      <c r="R14" s="94">
        <f t="shared" si="1"/>
        <v>0.84615384615384615</v>
      </c>
      <c r="S14" s="94" t="str">
        <f t="shared" si="2"/>
        <v/>
      </c>
      <c r="T14" s="95"/>
      <c r="U14" s="93">
        <v>92</v>
      </c>
      <c r="V14" s="93">
        <v>5</v>
      </c>
      <c r="W14" s="93">
        <v>16</v>
      </c>
      <c r="X14" s="93">
        <v>81</v>
      </c>
      <c r="Y14" s="93">
        <v>55</v>
      </c>
      <c r="Z14" s="93">
        <v>46</v>
      </c>
      <c r="AA14" s="93">
        <v>0</v>
      </c>
      <c r="AB14" s="93">
        <v>0</v>
      </c>
      <c r="AC14" s="93"/>
      <c r="AD14" s="93"/>
      <c r="AE14" s="93"/>
      <c r="AF14" s="94">
        <f t="shared" si="3"/>
        <v>0.67901234567901236</v>
      </c>
      <c r="AG14" s="94">
        <f t="shared" si="4"/>
        <v>0.83636363636363631</v>
      </c>
      <c r="AH14" s="94" t="str">
        <f t="shared" si="5"/>
        <v/>
      </c>
    </row>
    <row r="15" spans="1:34">
      <c r="A15" s="54" t="s">
        <v>372</v>
      </c>
      <c r="B15" s="54" t="s">
        <v>314</v>
      </c>
      <c r="C15" s="54" t="s">
        <v>315</v>
      </c>
      <c r="D15" s="54">
        <v>1110307</v>
      </c>
      <c r="E15" s="55"/>
      <c r="F15" s="93">
        <v>121</v>
      </c>
      <c r="G15" s="93">
        <v>7</v>
      </c>
      <c r="H15" s="93">
        <v>27</v>
      </c>
      <c r="I15" s="93">
        <v>101</v>
      </c>
      <c r="J15" s="93">
        <v>73</v>
      </c>
      <c r="K15" s="93">
        <v>65</v>
      </c>
      <c r="L15" s="93">
        <v>0</v>
      </c>
      <c r="M15" s="93">
        <v>0</v>
      </c>
      <c r="N15" s="93"/>
      <c r="O15" s="93"/>
      <c r="P15" s="93"/>
      <c r="Q15" s="94">
        <f t="shared" si="0"/>
        <v>0.72277227722772275</v>
      </c>
      <c r="R15" s="94">
        <f t="shared" si="1"/>
        <v>0.8904109589041096</v>
      </c>
      <c r="S15" s="94" t="str">
        <f t="shared" si="2"/>
        <v/>
      </c>
      <c r="T15" s="95"/>
      <c r="U15" s="93">
        <v>316</v>
      </c>
      <c r="V15" s="93">
        <v>13</v>
      </c>
      <c r="W15" s="93">
        <v>54</v>
      </c>
      <c r="X15" s="93">
        <v>275</v>
      </c>
      <c r="Y15" s="93">
        <v>205</v>
      </c>
      <c r="Z15" s="93">
        <v>172</v>
      </c>
      <c r="AA15" s="93">
        <v>1</v>
      </c>
      <c r="AB15" s="93">
        <v>1</v>
      </c>
      <c r="AC15" s="93"/>
      <c r="AD15" s="93"/>
      <c r="AE15" s="93"/>
      <c r="AF15" s="94">
        <f t="shared" si="3"/>
        <v>0.74909090909090914</v>
      </c>
      <c r="AG15" s="94">
        <f t="shared" si="4"/>
        <v>0.83902439024390241</v>
      </c>
      <c r="AH15" s="94">
        <f t="shared" si="5"/>
        <v>1</v>
      </c>
    </row>
    <row r="16" spans="1:34">
      <c r="A16" s="48" t="s">
        <v>373</v>
      </c>
      <c r="B16" s="48" t="s">
        <v>316</v>
      </c>
      <c r="C16" s="48" t="s">
        <v>317</v>
      </c>
      <c r="D16" s="48">
        <v>1110317</v>
      </c>
      <c r="E16" s="49"/>
      <c r="F16" s="93">
        <v>0</v>
      </c>
      <c r="G16" s="93">
        <v>0</v>
      </c>
      <c r="H16" s="93">
        <v>0</v>
      </c>
      <c r="I16" s="93">
        <v>0</v>
      </c>
      <c r="J16" s="93">
        <v>0</v>
      </c>
      <c r="K16" s="93">
        <v>0</v>
      </c>
      <c r="L16" s="93">
        <v>0</v>
      </c>
      <c r="M16" s="93">
        <v>0</v>
      </c>
      <c r="N16" s="93"/>
      <c r="O16" s="93"/>
      <c r="P16" s="93"/>
      <c r="Q16" s="94" t="str">
        <f t="shared" si="0"/>
        <v/>
      </c>
      <c r="R16" s="94" t="str">
        <f t="shared" si="1"/>
        <v/>
      </c>
      <c r="S16" s="94" t="str">
        <f t="shared" si="2"/>
        <v/>
      </c>
      <c r="T16" s="95"/>
      <c r="U16" s="93">
        <v>0</v>
      </c>
      <c r="V16" s="93">
        <v>0</v>
      </c>
      <c r="W16" s="93">
        <v>0</v>
      </c>
      <c r="X16" s="93">
        <v>0</v>
      </c>
      <c r="Y16" s="93">
        <v>0</v>
      </c>
      <c r="Z16" s="93">
        <v>0</v>
      </c>
      <c r="AA16" s="93">
        <v>0</v>
      </c>
      <c r="AB16" s="93">
        <v>0</v>
      </c>
      <c r="AC16" s="93"/>
      <c r="AD16" s="93"/>
      <c r="AE16" s="93"/>
      <c r="AF16" s="94" t="str">
        <f t="shared" si="3"/>
        <v/>
      </c>
      <c r="AG16" s="94" t="str">
        <f t="shared" si="4"/>
        <v/>
      </c>
      <c r="AH16" s="94" t="str">
        <f t="shared" si="5"/>
        <v/>
      </c>
    </row>
    <row r="17" spans="1:34">
      <c r="A17" s="54" t="s">
        <v>374</v>
      </c>
      <c r="B17" s="54" t="s">
        <v>318</v>
      </c>
      <c r="C17" s="54" t="s">
        <v>319</v>
      </c>
      <c r="D17" s="54">
        <v>1110106</v>
      </c>
      <c r="E17" s="55"/>
      <c r="F17" s="93">
        <v>52</v>
      </c>
      <c r="G17" s="93">
        <v>4</v>
      </c>
      <c r="H17" s="93">
        <v>5</v>
      </c>
      <c r="I17" s="93">
        <v>51</v>
      </c>
      <c r="J17" s="93">
        <v>42</v>
      </c>
      <c r="K17" s="93">
        <v>27</v>
      </c>
      <c r="L17" s="93">
        <v>0</v>
      </c>
      <c r="M17" s="93">
        <v>0</v>
      </c>
      <c r="N17" s="93"/>
      <c r="O17" s="93"/>
      <c r="P17" s="93"/>
      <c r="Q17" s="94">
        <f t="shared" si="0"/>
        <v>0.82352941176470584</v>
      </c>
      <c r="R17" s="94">
        <f t="shared" si="1"/>
        <v>0.6428571428571429</v>
      </c>
      <c r="S17" s="94" t="str">
        <f t="shared" si="2"/>
        <v/>
      </c>
      <c r="T17" s="95"/>
      <c r="U17" s="93">
        <v>162</v>
      </c>
      <c r="V17" s="93">
        <v>14</v>
      </c>
      <c r="W17" s="93">
        <v>16</v>
      </c>
      <c r="X17" s="93">
        <v>160</v>
      </c>
      <c r="Y17" s="93">
        <v>126</v>
      </c>
      <c r="Z17" s="93">
        <v>99</v>
      </c>
      <c r="AA17" s="93">
        <v>0</v>
      </c>
      <c r="AB17" s="93">
        <v>0</v>
      </c>
      <c r="AC17" s="93"/>
      <c r="AD17" s="93"/>
      <c r="AE17" s="93"/>
      <c r="AF17" s="94">
        <f t="shared" si="3"/>
        <v>0.78749999999999998</v>
      </c>
      <c r="AG17" s="94">
        <f t="shared" si="4"/>
        <v>0.7857142857142857</v>
      </c>
      <c r="AH17" s="94" t="str">
        <f t="shared" si="5"/>
        <v/>
      </c>
    </row>
    <row r="18" spans="1:34">
      <c r="A18" s="48" t="s">
        <v>375</v>
      </c>
      <c r="B18" s="48" t="s">
        <v>320</v>
      </c>
      <c r="C18" s="48" t="s">
        <v>321</v>
      </c>
      <c r="D18" s="48">
        <v>1110125</v>
      </c>
      <c r="E18" s="49"/>
      <c r="F18" s="93">
        <v>0</v>
      </c>
      <c r="G18" s="93">
        <v>0</v>
      </c>
      <c r="H18" s="93">
        <v>0</v>
      </c>
      <c r="I18" s="93">
        <v>0</v>
      </c>
      <c r="J18" s="93">
        <v>0</v>
      </c>
      <c r="K18" s="93">
        <v>0</v>
      </c>
      <c r="L18" s="93">
        <v>0</v>
      </c>
      <c r="M18" s="93">
        <v>0</v>
      </c>
      <c r="N18" s="93"/>
      <c r="O18" s="93"/>
      <c r="P18" s="93"/>
      <c r="Q18" s="94" t="str">
        <f t="shared" si="0"/>
        <v/>
      </c>
      <c r="R18" s="94" t="str">
        <f t="shared" si="1"/>
        <v/>
      </c>
      <c r="S18" s="94" t="str">
        <f t="shared" si="2"/>
        <v/>
      </c>
      <c r="T18" s="95"/>
      <c r="U18" s="93">
        <v>0</v>
      </c>
      <c r="V18" s="93">
        <v>0</v>
      </c>
      <c r="W18" s="93">
        <v>0</v>
      </c>
      <c r="X18" s="93">
        <v>0</v>
      </c>
      <c r="Y18" s="93">
        <v>0</v>
      </c>
      <c r="Z18" s="93">
        <v>0</v>
      </c>
      <c r="AA18" s="93">
        <v>0</v>
      </c>
      <c r="AB18" s="93">
        <v>0</v>
      </c>
      <c r="AC18" s="93"/>
      <c r="AD18" s="93"/>
      <c r="AE18" s="93"/>
      <c r="AF18" s="94" t="str">
        <f t="shared" si="3"/>
        <v/>
      </c>
      <c r="AG18" s="94" t="str">
        <f t="shared" si="4"/>
        <v/>
      </c>
      <c r="AH18" s="94" t="str">
        <f t="shared" si="5"/>
        <v/>
      </c>
    </row>
    <row r="19" spans="1:34">
      <c r="A19" s="54" t="s">
        <v>376</v>
      </c>
      <c r="B19" s="54" t="s">
        <v>401</v>
      </c>
      <c r="C19" s="54" t="s">
        <v>323</v>
      </c>
      <c r="D19" s="54">
        <v>1110109</v>
      </c>
      <c r="E19" s="55"/>
      <c r="F19" s="93">
        <v>1</v>
      </c>
      <c r="G19" s="93">
        <v>1</v>
      </c>
      <c r="H19" s="93">
        <v>0</v>
      </c>
      <c r="I19" s="93">
        <v>2</v>
      </c>
      <c r="J19" s="93">
        <v>2</v>
      </c>
      <c r="K19" s="93">
        <v>1</v>
      </c>
      <c r="L19" s="93">
        <v>0</v>
      </c>
      <c r="M19" s="93">
        <v>0</v>
      </c>
      <c r="N19" s="93"/>
      <c r="O19" s="93"/>
      <c r="P19" s="93"/>
      <c r="Q19" s="94">
        <f t="shared" si="0"/>
        <v>1</v>
      </c>
      <c r="R19" s="94">
        <f t="shared" si="1"/>
        <v>0.5</v>
      </c>
      <c r="S19" s="94" t="str">
        <f t="shared" si="2"/>
        <v/>
      </c>
      <c r="T19" s="95"/>
      <c r="U19" s="93">
        <v>3</v>
      </c>
      <c r="V19" s="93">
        <v>2</v>
      </c>
      <c r="W19" s="93">
        <v>0</v>
      </c>
      <c r="X19" s="93">
        <v>5</v>
      </c>
      <c r="Y19" s="93">
        <v>5</v>
      </c>
      <c r="Z19" s="93">
        <v>4</v>
      </c>
      <c r="AA19" s="93">
        <v>0</v>
      </c>
      <c r="AB19" s="93">
        <v>0</v>
      </c>
      <c r="AC19" s="93"/>
      <c r="AD19" s="93"/>
      <c r="AE19" s="93"/>
      <c r="AF19" s="94">
        <f t="shared" si="3"/>
        <v>1</v>
      </c>
      <c r="AG19" s="94">
        <f t="shared" si="4"/>
        <v>0.8</v>
      </c>
      <c r="AH19" s="94" t="str">
        <f t="shared" si="5"/>
        <v/>
      </c>
    </row>
    <row r="20" spans="1:34">
      <c r="A20" s="48" t="s">
        <v>377</v>
      </c>
      <c r="B20" s="48" t="s">
        <v>322</v>
      </c>
      <c r="C20" s="48" t="s">
        <v>323</v>
      </c>
      <c r="D20" s="48">
        <v>1110109</v>
      </c>
      <c r="E20" s="49"/>
      <c r="F20" s="93">
        <v>43</v>
      </c>
      <c r="G20" s="93">
        <v>0</v>
      </c>
      <c r="H20" s="93">
        <v>8</v>
      </c>
      <c r="I20" s="93">
        <v>35</v>
      </c>
      <c r="J20" s="93">
        <v>26</v>
      </c>
      <c r="K20" s="93">
        <v>20</v>
      </c>
      <c r="L20" s="93">
        <v>0</v>
      </c>
      <c r="M20" s="93">
        <v>0</v>
      </c>
      <c r="N20" s="93"/>
      <c r="O20" s="93"/>
      <c r="P20" s="93"/>
      <c r="Q20" s="94">
        <f t="shared" si="0"/>
        <v>0.74285714285714288</v>
      </c>
      <c r="R20" s="94">
        <f t="shared" si="1"/>
        <v>0.76923076923076927</v>
      </c>
      <c r="S20" s="94" t="str">
        <f t="shared" si="2"/>
        <v/>
      </c>
      <c r="T20" s="95"/>
      <c r="U20" s="93">
        <v>125</v>
      </c>
      <c r="V20" s="93">
        <v>2</v>
      </c>
      <c r="W20" s="93">
        <v>23</v>
      </c>
      <c r="X20" s="93">
        <v>104</v>
      </c>
      <c r="Y20" s="93">
        <v>85</v>
      </c>
      <c r="Z20" s="93">
        <v>69</v>
      </c>
      <c r="AA20" s="93">
        <v>0</v>
      </c>
      <c r="AB20" s="93">
        <v>0</v>
      </c>
      <c r="AC20" s="93"/>
      <c r="AD20" s="93"/>
      <c r="AE20" s="93"/>
      <c r="AF20" s="94">
        <f t="shared" si="3"/>
        <v>0.81730769230769229</v>
      </c>
      <c r="AG20" s="94">
        <f t="shared" si="4"/>
        <v>0.81176470588235294</v>
      </c>
      <c r="AH20" s="94" t="str">
        <f t="shared" si="5"/>
        <v/>
      </c>
    </row>
    <row r="21" spans="1:34">
      <c r="A21" s="54" t="s">
        <v>378</v>
      </c>
      <c r="B21" s="54" t="s">
        <v>324</v>
      </c>
      <c r="C21" s="54" t="s">
        <v>325</v>
      </c>
      <c r="D21" s="54">
        <v>1110107</v>
      </c>
      <c r="E21" s="55"/>
      <c r="F21" s="93">
        <v>30</v>
      </c>
      <c r="G21" s="93">
        <v>2</v>
      </c>
      <c r="H21" s="93">
        <v>5</v>
      </c>
      <c r="I21" s="93">
        <v>27</v>
      </c>
      <c r="J21" s="93">
        <v>26</v>
      </c>
      <c r="K21" s="93">
        <v>18</v>
      </c>
      <c r="L21" s="93">
        <v>0</v>
      </c>
      <c r="M21" s="93">
        <v>0</v>
      </c>
      <c r="N21" s="93"/>
      <c r="O21" s="93"/>
      <c r="P21" s="93"/>
      <c r="Q21" s="94">
        <f t="shared" si="0"/>
        <v>0.96296296296296291</v>
      </c>
      <c r="R21" s="94">
        <f t="shared" si="1"/>
        <v>0.69230769230769229</v>
      </c>
      <c r="S21" s="94" t="str">
        <f t="shared" si="2"/>
        <v/>
      </c>
      <c r="T21" s="95"/>
      <c r="U21" s="93">
        <v>79</v>
      </c>
      <c r="V21" s="93">
        <v>2</v>
      </c>
      <c r="W21" s="93">
        <v>12</v>
      </c>
      <c r="X21" s="93">
        <v>69</v>
      </c>
      <c r="Y21" s="93">
        <v>63</v>
      </c>
      <c r="Z21" s="93">
        <v>48</v>
      </c>
      <c r="AA21" s="93">
        <v>1</v>
      </c>
      <c r="AB21" s="93">
        <v>0</v>
      </c>
      <c r="AC21" s="93"/>
      <c r="AD21" s="93"/>
      <c r="AE21" s="93"/>
      <c r="AF21" s="94">
        <f t="shared" si="3"/>
        <v>0.92753623188405798</v>
      </c>
      <c r="AG21" s="94">
        <f t="shared" si="4"/>
        <v>0.76190476190476186</v>
      </c>
      <c r="AH21" s="94">
        <f t="shared" si="5"/>
        <v>0</v>
      </c>
    </row>
    <row r="22" spans="1:34">
      <c r="A22" s="48" t="s">
        <v>379</v>
      </c>
      <c r="B22" s="48" t="s">
        <v>326</v>
      </c>
      <c r="C22" s="48" t="s">
        <v>327</v>
      </c>
      <c r="D22" s="48">
        <v>1110110</v>
      </c>
      <c r="E22" s="49"/>
      <c r="F22" s="93">
        <v>29</v>
      </c>
      <c r="G22" s="93">
        <v>1</v>
      </c>
      <c r="H22" s="93">
        <v>10</v>
      </c>
      <c r="I22" s="93">
        <v>20</v>
      </c>
      <c r="J22" s="93">
        <v>19</v>
      </c>
      <c r="K22" s="93">
        <v>13</v>
      </c>
      <c r="L22" s="93">
        <v>0</v>
      </c>
      <c r="M22" s="93">
        <v>0</v>
      </c>
      <c r="N22" s="93"/>
      <c r="O22" s="93"/>
      <c r="P22" s="93"/>
      <c r="Q22" s="94">
        <f t="shared" si="0"/>
        <v>0.95</v>
      </c>
      <c r="R22" s="94">
        <f t="shared" si="1"/>
        <v>0.68421052631578949</v>
      </c>
      <c r="S22" s="94" t="str">
        <f t="shared" si="2"/>
        <v/>
      </c>
      <c r="T22" s="95"/>
      <c r="U22" s="93">
        <v>95</v>
      </c>
      <c r="V22" s="93">
        <v>3</v>
      </c>
      <c r="W22" s="93">
        <v>19</v>
      </c>
      <c r="X22" s="93">
        <v>79</v>
      </c>
      <c r="Y22" s="93">
        <v>69</v>
      </c>
      <c r="Z22" s="93">
        <v>52</v>
      </c>
      <c r="AA22" s="93">
        <v>0</v>
      </c>
      <c r="AB22" s="93">
        <v>0</v>
      </c>
      <c r="AC22" s="93"/>
      <c r="AD22" s="93"/>
      <c r="AE22" s="93"/>
      <c r="AF22" s="94">
        <f t="shared" si="3"/>
        <v>0.87341772151898733</v>
      </c>
      <c r="AG22" s="94">
        <f t="shared" si="4"/>
        <v>0.75362318840579712</v>
      </c>
      <c r="AH22" s="94" t="str">
        <f t="shared" si="5"/>
        <v/>
      </c>
    </row>
    <row r="23" spans="1:34">
      <c r="A23" s="54" t="s">
        <v>380</v>
      </c>
      <c r="B23" s="54" t="s">
        <v>328</v>
      </c>
      <c r="C23" s="54" t="s">
        <v>329</v>
      </c>
      <c r="D23" s="54">
        <v>1110111</v>
      </c>
      <c r="E23" s="55"/>
      <c r="F23" s="93">
        <v>36</v>
      </c>
      <c r="G23" s="93">
        <v>1</v>
      </c>
      <c r="H23" s="93">
        <v>8</v>
      </c>
      <c r="I23" s="93">
        <v>29</v>
      </c>
      <c r="J23" s="93">
        <v>20</v>
      </c>
      <c r="K23" s="93">
        <v>18</v>
      </c>
      <c r="L23" s="93">
        <v>0</v>
      </c>
      <c r="M23" s="93">
        <v>0</v>
      </c>
      <c r="N23" s="93"/>
      <c r="O23" s="93"/>
      <c r="P23" s="93"/>
      <c r="Q23" s="94">
        <f t="shared" si="0"/>
        <v>0.68965517241379315</v>
      </c>
      <c r="R23" s="94">
        <f t="shared" si="1"/>
        <v>0.9</v>
      </c>
      <c r="S23" s="94" t="str">
        <f t="shared" si="2"/>
        <v/>
      </c>
      <c r="T23" s="95"/>
      <c r="U23" s="93">
        <v>112</v>
      </c>
      <c r="V23" s="93">
        <v>5</v>
      </c>
      <c r="W23" s="93">
        <v>22</v>
      </c>
      <c r="X23" s="93">
        <v>95</v>
      </c>
      <c r="Y23" s="93">
        <v>82</v>
      </c>
      <c r="Z23" s="93">
        <v>71</v>
      </c>
      <c r="AA23" s="93">
        <v>0</v>
      </c>
      <c r="AB23" s="93">
        <v>0</v>
      </c>
      <c r="AC23" s="93"/>
      <c r="AD23" s="93"/>
      <c r="AE23" s="93"/>
      <c r="AF23" s="94">
        <f t="shared" si="3"/>
        <v>0.86315789473684212</v>
      </c>
      <c r="AG23" s="94">
        <f t="shared" si="4"/>
        <v>0.86585365853658536</v>
      </c>
      <c r="AH23" s="94" t="str">
        <f t="shared" si="5"/>
        <v/>
      </c>
    </row>
    <row r="24" spans="1:34">
      <c r="A24" s="48" t="s">
        <v>381</v>
      </c>
      <c r="B24" s="48" t="s">
        <v>330</v>
      </c>
      <c r="C24" s="48" t="s">
        <v>331</v>
      </c>
      <c r="D24" s="48">
        <v>1110507</v>
      </c>
      <c r="E24" s="49"/>
      <c r="F24" s="93">
        <v>78</v>
      </c>
      <c r="G24" s="93">
        <v>3</v>
      </c>
      <c r="H24" s="93">
        <v>12</v>
      </c>
      <c r="I24" s="93">
        <v>69</v>
      </c>
      <c r="J24" s="93">
        <v>55</v>
      </c>
      <c r="K24" s="93">
        <v>48</v>
      </c>
      <c r="L24" s="93">
        <v>0</v>
      </c>
      <c r="M24" s="93">
        <v>0</v>
      </c>
      <c r="N24" s="93"/>
      <c r="O24" s="93"/>
      <c r="P24" s="93"/>
      <c r="Q24" s="94">
        <f t="shared" si="0"/>
        <v>0.79710144927536231</v>
      </c>
      <c r="R24" s="94">
        <f t="shared" si="1"/>
        <v>0.87272727272727268</v>
      </c>
      <c r="S24" s="94" t="str">
        <f t="shared" si="2"/>
        <v/>
      </c>
      <c r="T24" s="95"/>
      <c r="U24" s="93">
        <v>212</v>
      </c>
      <c r="V24" s="93">
        <v>7</v>
      </c>
      <c r="W24" s="93">
        <v>27</v>
      </c>
      <c r="X24" s="93">
        <v>192</v>
      </c>
      <c r="Y24" s="93">
        <v>144</v>
      </c>
      <c r="Z24" s="93">
        <v>115</v>
      </c>
      <c r="AA24" s="93">
        <v>0</v>
      </c>
      <c r="AB24" s="93">
        <v>0</v>
      </c>
      <c r="AC24" s="93"/>
      <c r="AD24" s="93"/>
      <c r="AE24" s="93"/>
      <c r="AF24" s="94">
        <f t="shared" si="3"/>
        <v>0.75</v>
      </c>
      <c r="AG24" s="94">
        <f t="shared" si="4"/>
        <v>0.79861111111111116</v>
      </c>
      <c r="AH24" s="94" t="str">
        <f t="shared" si="5"/>
        <v/>
      </c>
    </row>
    <row r="25" spans="1:34">
      <c r="A25" s="54" t="s">
        <v>382</v>
      </c>
      <c r="B25" s="54" t="s">
        <v>332</v>
      </c>
      <c r="C25" s="54" t="s">
        <v>333</v>
      </c>
      <c r="D25" s="54">
        <v>1110508</v>
      </c>
      <c r="E25" s="55"/>
      <c r="F25" s="93">
        <v>5</v>
      </c>
      <c r="G25" s="93">
        <v>0</v>
      </c>
      <c r="H25" s="93">
        <v>0</v>
      </c>
      <c r="I25" s="93">
        <v>5</v>
      </c>
      <c r="J25" s="93">
        <v>4</v>
      </c>
      <c r="K25" s="93">
        <v>2</v>
      </c>
      <c r="L25" s="93">
        <v>0</v>
      </c>
      <c r="M25" s="93">
        <v>0</v>
      </c>
      <c r="N25" s="93"/>
      <c r="O25" s="93"/>
      <c r="P25" s="93"/>
      <c r="Q25" s="94">
        <f t="shared" si="0"/>
        <v>0.8</v>
      </c>
      <c r="R25" s="94">
        <f t="shared" si="1"/>
        <v>0.5</v>
      </c>
      <c r="S25" s="94" t="str">
        <f t="shared" si="2"/>
        <v/>
      </c>
      <c r="T25" s="95"/>
      <c r="U25" s="93">
        <v>21</v>
      </c>
      <c r="V25" s="93">
        <v>0</v>
      </c>
      <c r="W25" s="93">
        <v>2</v>
      </c>
      <c r="X25" s="93">
        <v>19</v>
      </c>
      <c r="Y25" s="93">
        <v>16</v>
      </c>
      <c r="Z25" s="93">
        <v>11</v>
      </c>
      <c r="AA25" s="93">
        <v>0</v>
      </c>
      <c r="AB25" s="93">
        <v>0</v>
      </c>
      <c r="AC25" s="93"/>
      <c r="AD25" s="93"/>
      <c r="AE25" s="93"/>
      <c r="AF25" s="94">
        <f t="shared" si="3"/>
        <v>0.84210526315789469</v>
      </c>
      <c r="AG25" s="94">
        <f t="shared" si="4"/>
        <v>0.6875</v>
      </c>
      <c r="AH25" s="94" t="str">
        <f t="shared" si="5"/>
        <v/>
      </c>
    </row>
    <row r="26" spans="1:34">
      <c r="A26" s="48" t="s">
        <v>383</v>
      </c>
      <c r="B26" s="48" t="s">
        <v>334</v>
      </c>
      <c r="C26" s="48" t="s">
        <v>335</v>
      </c>
      <c r="D26" s="48">
        <v>1110512</v>
      </c>
      <c r="E26" s="49"/>
      <c r="F26" s="93">
        <v>35</v>
      </c>
      <c r="G26" s="93">
        <v>1</v>
      </c>
      <c r="H26" s="93">
        <v>8</v>
      </c>
      <c r="I26" s="93">
        <v>28</v>
      </c>
      <c r="J26" s="93">
        <v>19</v>
      </c>
      <c r="K26" s="93">
        <v>11</v>
      </c>
      <c r="L26" s="93">
        <v>0</v>
      </c>
      <c r="M26" s="93">
        <v>0</v>
      </c>
      <c r="N26" s="93"/>
      <c r="O26" s="93"/>
      <c r="P26" s="93"/>
      <c r="Q26" s="94">
        <f t="shared" si="0"/>
        <v>0.6785714285714286</v>
      </c>
      <c r="R26" s="94">
        <f t="shared" si="1"/>
        <v>0.57894736842105265</v>
      </c>
      <c r="S26" s="94" t="str">
        <f t="shared" si="2"/>
        <v/>
      </c>
      <c r="T26" s="95"/>
      <c r="U26" s="93">
        <v>84</v>
      </c>
      <c r="V26" s="93">
        <v>5</v>
      </c>
      <c r="W26" s="93">
        <v>19</v>
      </c>
      <c r="X26" s="93">
        <v>70</v>
      </c>
      <c r="Y26" s="93">
        <v>54</v>
      </c>
      <c r="Z26" s="93">
        <v>30</v>
      </c>
      <c r="AA26" s="93">
        <v>0</v>
      </c>
      <c r="AB26" s="93">
        <v>0</v>
      </c>
      <c r="AC26" s="93"/>
      <c r="AD26" s="93"/>
      <c r="AE26" s="93"/>
      <c r="AF26" s="94">
        <f t="shared" si="3"/>
        <v>0.77142857142857146</v>
      </c>
      <c r="AG26" s="94">
        <f t="shared" si="4"/>
        <v>0.55555555555555558</v>
      </c>
      <c r="AH26" s="94" t="str">
        <f t="shared" si="5"/>
        <v/>
      </c>
    </row>
    <row r="27" spans="1:34">
      <c r="A27" s="54" t="s">
        <v>384</v>
      </c>
      <c r="B27" s="54" t="s">
        <v>336</v>
      </c>
      <c r="C27" s="54" t="s">
        <v>337</v>
      </c>
      <c r="D27" s="54">
        <v>1110514</v>
      </c>
      <c r="E27" s="55"/>
      <c r="F27" s="93">
        <v>47</v>
      </c>
      <c r="G27" s="93">
        <v>4</v>
      </c>
      <c r="H27" s="93">
        <v>9</v>
      </c>
      <c r="I27" s="93">
        <v>42</v>
      </c>
      <c r="J27" s="93">
        <v>36</v>
      </c>
      <c r="K27" s="93">
        <v>30</v>
      </c>
      <c r="L27" s="93">
        <v>0</v>
      </c>
      <c r="M27" s="93">
        <v>0</v>
      </c>
      <c r="N27" s="93"/>
      <c r="O27" s="93"/>
      <c r="P27" s="93"/>
      <c r="Q27" s="94">
        <f t="shared" si="0"/>
        <v>0.8571428571428571</v>
      </c>
      <c r="R27" s="94">
        <f t="shared" si="1"/>
        <v>0.83333333333333337</v>
      </c>
      <c r="S27" s="94" t="str">
        <f t="shared" si="2"/>
        <v/>
      </c>
      <c r="T27" s="95"/>
      <c r="U27" s="93">
        <v>111</v>
      </c>
      <c r="V27" s="93">
        <v>4</v>
      </c>
      <c r="W27" s="93">
        <v>16</v>
      </c>
      <c r="X27" s="93">
        <v>99</v>
      </c>
      <c r="Y27" s="93">
        <v>81</v>
      </c>
      <c r="Z27" s="93">
        <v>66</v>
      </c>
      <c r="AA27" s="93">
        <v>0</v>
      </c>
      <c r="AB27" s="93">
        <v>0</v>
      </c>
      <c r="AC27" s="93"/>
      <c r="AD27" s="93"/>
      <c r="AE27" s="93"/>
      <c r="AF27" s="94">
        <f t="shared" si="3"/>
        <v>0.81818181818181823</v>
      </c>
      <c r="AG27" s="94">
        <f t="shared" si="4"/>
        <v>0.81481481481481477</v>
      </c>
      <c r="AH27" s="94" t="str">
        <f t="shared" si="5"/>
        <v/>
      </c>
    </row>
    <row r="28" spans="1:34">
      <c r="A28" s="48" t="s">
        <v>385</v>
      </c>
      <c r="B28" s="48" t="s">
        <v>338</v>
      </c>
      <c r="C28" s="48" t="s">
        <v>339</v>
      </c>
      <c r="D28" s="48">
        <v>1110511</v>
      </c>
      <c r="E28" s="49"/>
      <c r="F28" s="93">
        <v>29</v>
      </c>
      <c r="G28" s="93">
        <v>3</v>
      </c>
      <c r="H28" s="93">
        <v>6</v>
      </c>
      <c r="I28" s="93">
        <v>26</v>
      </c>
      <c r="J28" s="93">
        <v>16</v>
      </c>
      <c r="K28" s="93">
        <v>14</v>
      </c>
      <c r="L28" s="93">
        <v>0</v>
      </c>
      <c r="M28" s="93">
        <v>0</v>
      </c>
      <c r="N28" s="93"/>
      <c r="O28" s="93"/>
      <c r="P28" s="93"/>
      <c r="Q28" s="94">
        <f t="shared" si="0"/>
        <v>0.61538461538461542</v>
      </c>
      <c r="R28" s="94">
        <f t="shared" si="1"/>
        <v>0.875</v>
      </c>
      <c r="S28" s="94" t="str">
        <f t="shared" si="2"/>
        <v/>
      </c>
      <c r="T28" s="95"/>
      <c r="U28" s="93">
        <v>109</v>
      </c>
      <c r="V28" s="93">
        <v>7</v>
      </c>
      <c r="W28" s="93">
        <v>24</v>
      </c>
      <c r="X28" s="93">
        <v>92</v>
      </c>
      <c r="Y28" s="93">
        <v>66</v>
      </c>
      <c r="Z28" s="93">
        <v>57</v>
      </c>
      <c r="AA28" s="93">
        <v>1</v>
      </c>
      <c r="AB28" s="93">
        <v>1</v>
      </c>
      <c r="AC28" s="93"/>
      <c r="AD28" s="93"/>
      <c r="AE28" s="93"/>
      <c r="AF28" s="94">
        <f t="shared" si="3"/>
        <v>0.72826086956521741</v>
      </c>
      <c r="AG28" s="94">
        <f t="shared" si="4"/>
        <v>0.86363636363636365</v>
      </c>
      <c r="AH28" s="94">
        <f t="shared" si="5"/>
        <v>1</v>
      </c>
    </row>
    <row r="29" spans="1:34">
      <c r="A29" s="54" t="s">
        <v>386</v>
      </c>
      <c r="B29" s="54" t="s">
        <v>340</v>
      </c>
      <c r="C29" s="54" t="s">
        <v>341</v>
      </c>
      <c r="D29" s="54">
        <v>1110515</v>
      </c>
      <c r="E29" s="55"/>
      <c r="F29" s="93">
        <v>115</v>
      </c>
      <c r="G29" s="93">
        <v>15</v>
      </c>
      <c r="H29" s="93">
        <v>26</v>
      </c>
      <c r="I29" s="93">
        <v>104</v>
      </c>
      <c r="J29" s="93">
        <v>77</v>
      </c>
      <c r="K29" s="93">
        <v>64</v>
      </c>
      <c r="L29" s="93">
        <v>1</v>
      </c>
      <c r="M29" s="93">
        <v>1</v>
      </c>
      <c r="N29" s="93"/>
      <c r="O29" s="93"/>
      <c r="P29" s="93"/>
      <c r="Q29" s="94">
        <f t="shared" si="0"/>
        <v>0.75</v>
      </c>
      <c r="R29" s="94">
        <f t="shared" si="1"/>
        <v>0.83116883116883122</v>
      </c>
      <c r="S29" s="94">
        <f t="shared" si="2"/>
        <v>1</v>
      </c>
      <c r="T29" s="95"/>
      <c r="U29" s="93">
        <v>352</v>
      </c>
      <c r="V29" s="93">
        <v>54</v>
      </c>
      <c r="W29" s="93">
        <v>78</v>
      </c>
      <c r="X29" s="93">
        <v>328</v>
      </c>
      <c r="Y29" s="93">
        <v>252</v>
      </c>
      <c r="Z29" s="93">
        <v>193</v>
      </c>
      <c r="AA29" s="93">
        <v>1</v>
      </c>
      <c r="AB29" s="93">
        <v>1</v>
      </c>
      <c r="AC29" s="93"/>
      <c r="AD29" s="93"/>
      <c r="AE29" s="93"/>
      <c r="AF29" s="94">
        <f t="shared" si="3"/>
        <v>0.77134146341463417</v>
      </c>
      <c r="AG29" s="94">
        <f t="shared" si="4"/>
        <v>0.76587301587301593</v>
      </c>
      <c r="AH29" s="94">
        <f t="shared" si="5"/>
        <v>1</v>
      </c>
    </row>
    <row r="30" spans="1:34">
      <c r="A30" s="48" t="s">
        <v>387</v>
      </c>
      <c r="B30" s="48"/>
      <c r="C30" s="48"/>
      <c r="D30" s="48"/>
      <c r="E30" s="49"/>
      <c r="F30" s="93"/>
      <c r="G30" s="93"/>
      <c r="H30" s="93"/>
      <c r="I30" s="93"/>
      <c r="J30" s="93"/>
      <c r="K30" s="93"/>
      <c r="L30" s="93"/>
      <c r="M30" s="93"/>
      <c r="N30" s="93"/>
      <c r="O30" s="93"/>
      <c r="P30" s="93"/>
      <c r="Q30" s="94" t="str">
        <f t="shared" si="0"/>
        <v/>
      </c>
      <c r="R30" s="94" t="str">
        <f t="shared" si="1"/>
        <v/>
      </c>
      <c r="S30" s="94" t="str">
        <f t="shared" si="2"/>
        <v/>
      </c>
      <c r="T30" s="95"/>
      <c r="U30" s="96"/>
      <c r="V30" s="96"/>
      <c r="W30" s="96"/>
      <c r="X30" s="96"/>
      <c r="Y30" s="96"/>
      <c r="Z30" s="96"/>
      <c r="AA30" s="96"/>
      <c r="AB30" s="96"/>
      <c r="AC30" s="96"/>
      <c r="AD30" s="96"/>
      <c r="AE30" s="96"/>
      <c r="AF30" s="94" t="str">
        <f t="shared" si="3"/>
        <v/>
      </c>
      <c r="AG30" s="94" t="str">
        <f t="shared" si="4"/>
        <v/>
      </c>
      <c r="AH30" s="94" t="str">
        <f t="shared" si="5"/>
        <v/>
      </c>
    </row>
    <row r="31" spans="1:34">
      <c r="A31" s="54" t="s">
        <v>388</v>
      </c>
      <c r="B31" s="54" t="s">
        <v>342</v>
      </c>
      <c r="C31" s="54" t="s">
        <v>343</v>
      </c>
      <c r="D31" s="54">
        <v>1110708</v>
      </c>
      <c r="E31" s="55"/>
      <c r="F31" s="93">
        <v>0</v>
      </c>
      <c r="G31" s="93">
        <v>0</v>
      </c>
      <c r="H31" s="93">
        <v>0</v>
      </c>
      <c r="I31" s="93">
        <v>0</v>
      </c>
      <c r="J31" s="93">
        <v>0</v>
      </c>
      <c r="K31" s="93">
        <v>0</v>
      </c>
      <c r="L31" s="93">
        <v>0</v>
      </c>
      <c r="M31" s="93">
        <v>0</v>
      </c>
      <c r="N31" s="93"/>
      <c r="O31" s="93"/>
      <c r="P31" s="93"/>
      <c r="Q31" s="94" t="str">
        <f t="shared" si="0"/>
        <v/>
      </c>
      <c r="R31" s="94" t="str">
        <f t="shared" si="1"/>
        <v/>
      </c>
      <c r="S31" s="94" t="str">
        <f t="shared" si="2"/>
        <v/>
      </c>
      <c r="T31" s="95"/>
      <c r="U31" s="96">
        <v>10</v>
      </c>
      <c r="V31" s="96">
        <v>0</v>
      </c>
      <c r="W31" s="96">
        <v>5</v>
      </c>
      <c r="X31" s="96">
        <v>5</v>
      </c>
      <c r="Y31" s="96">
        <v>5</v>
      </c>
      <c r="Z31" s="96">
        <v>5</v>
      </c>
      <c r="AA31" s="96">
        <v>0</v>
      </c>
      <c r="AB31" s="96">
        <v>0</v>
      </c>
      <c r="AC31" s="96"/>
      <c r="AD31" s="96"/>
      <c r="AE31" s="96"/>
      <c r="AF31" s="94">
        <f t="shared" si="3"/>
        <v>1</v>
      </c>
      <c r="AG31" s="94">
        <f t="shared" si="4"/>
        <v>1</v>
      </c>
      <c r="AH31" s="94" t="str">
        <f t="shared" si="5"/>
        <v/>
      </c>
    </row>
    <row r="32" spans="1:34">
      <c r="A32" s="48" t="s">
        <v>389</v>
      </c>
      <c r="B32" s="48"/>
      <c r="C32" s="48"/>
      <c r="D32" s="48"/>
      <c r="E32" s="49"/>
      <c r="F32" s="93"/>
      <c r="G32" s="93"/>
      <c r="H32" s="93"/>
      <c r="I32" s="93"/>
      <c r="J32" s="93"/>
      <c r="K32" s="93"/>
      <c r="L32" s="93"/>
      <c r="M32" s="93"/>
      <c r="N32" s="93"/>
      <c r="O32" s="93"/>
      <c r="P32" s="93"/>
      <c r="Q32" s="94" t="str">
        <f t="shared" si="0"/>
        <v/>
      </c>
      <c r="R32" s="94" t="str">
        <f t="shared" si="1"/>
        <v/>
      </c>
      <c r="S32" s="94" t="str">
        <f t="shared" si="2"/>
        <v/>
      </c>
      <c r="T32" s="95"/>
      <c r="U32" s="96"/>
      <c r="V32" s="96"/>
      <c r="W32" s="96"/>
      <c r="X32" s="96"/>
      <c r="Y32" s="96"/>
      <c r="Z32" s="96"/>
      <c r="AA32" s="96"/>
      <c r="AB32" s="96"/>
      <c r="AC32" s="96"/>
      <c r="AD32" s="96"/>
      <c r="AE32" s="96"/>
      <c r="AF32" s="94" t="str">
        <f t="shared" si="3"/>
        <v/>
      </c>
      <c r="AG32" s="94" t="str">
        <f t="shared" si="4"/>
        <v/>
      </c>
      <c r="AH32" s="94" t="str">
        <f t="shared" si="5"/>
        <v/>
      </c>
    </row>
    <row r="33" spans="1:34">
      <c r="A33" s="54" t="s">
        <v>390</v>
      </c>
      <c r="B33" s="54" t="s">
        <v>344</v>
      </c>
      <c r="C33" s="54" t="s">
        <v>345</v>
      </c>
      <c r="D33" s="54">
        <v>1110609</v>
      </c>
      <c r="E33" s="55"/>
      <c r="F33" s="93">
        <v>22</v>
      </c>
      <c r="G33" s="93">
        <v>0</v>
      </c>
      <c r="H33" s="93">
        <v>3</v>
      </c>
      <c r="I33" s="93">
        <v>19</v>
      </c>
      <c r="J33" s="93">
        <v>17</v>
      </c>
      <c r="K33" s="93">
        <v>15</v>
      </c>
      <c r="L33" s="93">
        <v>0</v>
      </c>
      <c r="M33" s="93">
        <v>0</v>
      </c>
      <c r="N33" s="93"/>
      <c r="O33" s="93"/>
      <c r="P33" s="93"/>
      <c r="Q33" s="94">
        <f t="shared" si="0"/>
        <v>0.89473684210526316</v>
      </c>
      <c r="R33" s="94">
        <f t="shared" si="1"/>
        <v>0.88235294117647056</v>
      </c>
      <c r="S33" s="94" t="str">
        <f t="shared" si="2"/>
        <v/>
      </c>
      <c r="T33" s="95"/>
      <c r="U33" s="96">
        <v>75</v>
      </c>
      <c r="V33" s="96">
        <v>1</v>
      </c>
      <c r="W33" s="96">
        <v>14</v>
      </c>
      <c r="X33" s="96">
        <v>62</v>
      </c>
      <c r="Y33" s="96">
        <v>54</v>
      </c>
      <c r="Z33" s="96">
        <v>47</v>
      </c>
      <c r="AA33" s="96">
        <v>0</v>
      </c>
      <c r="AB33" s="96">
        <v>0</v>
      </c>
      <c r="AC33" s="96"/>
      <c r="AD33" s="96"/>
      <c r="AE33" s="96"/>
      <c r="AF33" s="94">
        <f t="shared" si="3"/>
        <v>0.87096774193548387</v>
      </c>
      <c r="AG33" s="94">
        <f t="shared" si="4"/>
        <v>0.87037037037037035</v>
      </c>
      <c r="AH33" s="94" t="str">
        <f t="shared" si="5"/>
        <v/>
      </c>
    </row>
    <row r="34" spans="1:34">
      <c r="A34" s="48" t="s">
        <v>391</v>
      </c>
      <c r="B34" s="48"/>
      <c r="C34" s="48"/>
      <c r="D34" s="48"/>
      <c r="E34" s="49"/>
      <c r="F34" s="93">
        <v>0</v>
      </c>
      <c r="G34" s="93">
        <v>0</v>
      </c>
      <c r="H34" s="93">
        <v>0</v>
      </c>
      <c r="I34" s="93">
        <v>0</v>
      </c>
      <c r="J34" s="93">
        <v>0</v>
      </c>
      <c r="K34" s="93">
        <v>0</v>
      </c>
      <c r="L34" s="93">
        <v>0</v>
      </c>
      <c r="M34" s="93">
        <v>0</v>
      </c>
      <c r="N34" s="93"/>
      <c r="O34" s="93"/>
      <c r="P34" s="93"/>
      <c r="Q34" s="94" t="str">
        <f t="shared" si="0"/>
        <v/>
      </c>
      <c r="R34" s="94" t="str">
        <f t="shared" si="1"/>
        <v/>
      </c>
      <c r="S34" s="94" t="str">
        <f t="shared" si="2"/>
        <v/>
      </c>
      <c r="T34" s="95"/>
      <c r="U34" s="96">
        <v>0</v>
      </c>
      <c r="V34" s="96">
        <v>0</v>
      </c>
      <c r="W34" s="96">
        <v>0</v>
      </c>
      <c r="X34" s="96">
        <v>0</v>
      </c>
      <c r="Y34" s="96">
        <v>0</v>
      </c>
      <c r="Z34" s="96">
        <v>0</v>
      </c>
      <c r="AA34" s="96">
        <v>0</v>
      </c>
      <c r="AB34" s="96">
        <v>0</v>
      </c>
      <c r="AC34" s="96"/>
      <c r="AD34" s="96"/>
      <c r="AE34" s="96"/>
      <c r="AF34" s="94" t="str">
        <f t="shared" si="3"/>
        <v/>
      </c>
      <c r="AG34" s="94" t="str">
        <f t="shared" si="4"/>
        <v/>
      </c>
      <c r="AH34" s="94" t="str">
        <f t="shared" si="5"/>
        <v/>
      </c>
    </row>
    <row r="35" spans="1:34">
      <c r="A35" s="60" t="s">
        <v>392</v>
      </c>
      <c r="B35" s="61" t="s">
        <v>346</v>
      </c>
      <c r="C35" s="61" t="s">
        <v>347</v>
      </c>
      <c r="D35" s="61">
        <v>1110613</v>
      </c>
      <c r="E35" s="62"/>
      <c r="F35" s="93">
        <v>14</v>
      </c>
      <c r="G35" s="93">
        <v>0</v>
      </c>
      <c r="H35" s="93">
        <v>5</v>
      </c>
      <c r="I35" s="93">
        <v>9</v>
      </c>
      <c r="J35" s="93">
        <v>9</v>
      </c>
      <c r="K35" s="93">
        <v>9</v>
      </c>
      <c r="L35" s="93">
        <v>0</v>
      </c>
      <c r="M35" s="93">
        <v>0</v>
      </c>
      <c r="N35" s="93"/>
      <c r="O35" s="93"/>
      <c r="P35" s="93"/>
      <c r="Q35" s="94">
        <f t="shared" si="0"/>
        <v>1</v>
      </c>
      <c r="R35" s="94">
        <f t="shared" si="1"/>
        <v>1</v>
      </c>
      <c r="S35" s="94" t="str">
        <f t="shared" si="2"/>
        <v/>
      </c>
      <c r="T35" s="95"/>
      <c r="U35" s="96">
        <v>40</v>
      </c>
      <c r="V35" s="96">
        <v>0</v>
      </c>
      <c r="W35" s="96">
        <v>9</v>
      </c>
      <c r="X35" s="96">
        <v>31</v>
      </c>
      <c r="Y35" s="96">
        <v>31</v>
      </c>
      <c r="Z35" s="96">
        <v>28</v>
      </c>
      <c r="AA35" s="96">
        <v>0</v>
      </c>
      <c r="AB35" s="96">
        <v>0</v>
      </c>
      <c r="AC35" s="96"/>
      <c r="AD35" s="96"/>
      <c r="AE35" s="96"/>
      <c r="AF35" s="94">
        <f t="shared" si="3"/>
        <v>1</v>
      </c>
      <c r="AG35" s="94">
        <f t="shared" si="4"/>
        <v>0.90322580645161288</v>
      </c>
      <c r="AH35" s="94" t="str">
        <f t="shared" si="5"/>
        <v/>
      </c>
    </row>
    <row r="36" spans="1:34">
      <c r="A36" s="48" t="s">
        <v>393</v>
      </c>
      <c r="B36" s="48"/>
      <c r="C36" s="48"/>
      <c r="D36" s="48"/>
      <c r="E36" s="49"/>
      <c r="F36" s="93"/>
      <c r="G36" s="93"/>
      <c r="H36" s="93"/>
      <c r="I36" s="93"/>
      <c r="J36" s="93"/>
      <c r="K36" s="93"/>
      <c r="L36" s="93"/>
      <c r="M36" s="93"/>
      <c r="N36" s="93"/>
      <c r="O36" s="93"/>
      <c r="P36" s="93"/>
      <c r="Q36" s="94" t="str">
        <f t="shared" si="0"/>
        <v/>
      </c>
      <c r="R36" s="94" t="str">
        <f t="shared" si="1"/>
        <v/>
      </c>
      <c r="S36" s="94" t="str">
        <f t="shared" si="2"/>
        <v/>
      </c>
      <c r="T36" s="95"/>
      <c r="U36" s="96"/>
      <c r="V36" s="96"/>
      <c r="W36" s="96"/>
      <c r="X36" s="96"/>
      <c r="Y36" s="96"/>
      <c r="Z36" s="96"/>
      <c r="AA36" s="96"/>
      <c r="AB36" s="96"/>
      <c r="AC36" s="96"/>
      <c r="AD36" s="96"/>
      <c r="AE36" s="96"/>
      <c r="AF36" s="94" t="str">
        <f t="shared" si="3"/>
        <v/>
      </c>
      <c r="AG36" s="94" t="str">
        <f t="shared" si="4"/>
        <v/>
      </c>
      <c r="AH36" s="94" t="str">
        <f t="shared" si="5"/>
        <v/>
      </c>
    </row>
    <row r="37" spans="1:34">
      <c r="A37" s="61" t="s">
        <v>394</v>
      </c>
      <c r="B37" s="54" t="s">
        <v>349</v>
      </c>
      <c r="C37" s="54" t="s">
        <v>350</v>
      </c>
      <c r="D37" s="54">
        <v>1110214</v>
      </c>
      <c r="E37" s="55"/>
      <c r="F37" s="93">
        <v>99</v>
      </c>
      <c r="G37" s="93">
        <v>8</v>
      </c>
      <c r="H37" s="93">
        <v>10</v>
      </c>
      <c r="I37" s="93">
        <v>97</v>
      </c>
      <c r="J37" s="93">
        <v>75</v>
      </c>
      <c r="K37" s="93">
        <v>68</v>
      </c>
      <c r="L37" s="93">
        <v>0</v>
      </c>
      <c r="M37" s="93">
        <v>0</v>
      </c>
      <c r="N37" s="93"/>
      <c r="O37" s="93"/>
      <c r="P37" s="93"/>
      <c r="Q37" s="94">
        <f t="shared" si="0"/>
        <v>0.77319587628865982</v>
      </c>
      <c r="R37" s="94">
        <f t="shared" si="1"/>
        <v>0.90666666666666662</v>
      </c>
      <c r="S37" s="94" t="str">
        <f t="shared" si="2"/>
        <v/>
      </c>
      <c r="T37" s="95"/>
      <c r="U37" s="96">
        <v>276</v>
      </c>
      <c r="V37" s="96">
        <v>12</v>
      </c>
      <c r="W37" s="96">
        <v>44</v>
      </c>
      <c r="X37" s="96">
        <v>244</v>
      </c>
      <c r="Y37" s="96">
        <v>191</v>
      </c>
      <c r="Z37" s="96">
        <v>172</v>
      </c>
      <c r="AA37" s="96">
        <v>0</v>
      </c>
      <c r="AB37" s="96">
        <v>0</v>
      </c>
      <c r="AC37" s="96"/>
      <c r="AD37" s="96"/>
      <c r="AE37" s="96"/>
      <c r="AF37" s="94">
        <f t="shared" si="3"/>
        <v>0.78278688524590168</v>
      </c>
      <c r="AG37" s="94">
        <f t="shared" si="4"/>
        <v>0.90052356020942403</v>
      </c>
      <c r="AH37" s="94" t="str">
        <f t="shared" si="5"/>
        <v/>
      </c>
    </row>
    <row r="38" spans="1:34">
      <c r="A38" s="48" t="s">
        <v>395</v>
      </c>
      <c r="B38" s="48"/>
      <c r="C38" s="48"/>
      <c r="D38" s="48"/>
      <c r="E38" s="49"/>
      <c r="F38" s="93"/>
      <c r="G38" s="93"/>
      <c r="H38" s="93"/>
      <c r="I38" s="93"/>
      <c r="J38" s="93"/>
      <c r="K38" s="93"/>
      <c r="L38" s="93"/>
      <c r="M38" s="93"/>
      <c r="N38" s="93"/>
      <c r="O38" s="93"/>
      <c r="P38" s="93"/>
      <c r="Q38" s="94" t="str">
        <f t="shared" si="0"/>
        <v/>
      </c>
      <c r="R38" s="94" t="str">
        <f t="shared" si="1"/>
        <v/>
      </c>
      <c r="S38" s="94" t="str">
        <f t="shared" si="2"/>
        <v/>
      </c>
      <c r="T38" s="95"/>
      <c r="U38" s="96"/>
      <c r="V38" s="96"/>
      <c r="W38" s="96"/>
      <c r="X38" s="96"/>
      <c r="Y38" s="96"/>
      <c r="Z38" s="96"/>
      <c r="AA38" s="96"/>
      <c r="AB38" s="96"/>
      <c r="AC38" s="96"/>
      <c r="AD38" s="96"/>
      <c r="AE38" s="96"/>
      <c r="AF38" s="94" t="str">
        <f t="shared" si="3"/>
        <v/>
      </c>
      <c r="AG38" s="94" t="str">
        <f t="shared" si="4"/>
        <v/>
      </c>
      <c r="AH38" s="94" t="str">
        <f t="shared" si="5"/>
        <v/>
      </c>
    </row>
    <row r="39" spans="1:34">
      <c r="A39" s="61" t="s">
        <v>396</v>
      </c>
      <c r="B39" s="61" t="s">
        <v>351</v>
      </c>
      <c r="C39" s="61" t="s">
        <v>352</v>
      </c>
      <c r="D39" s="61">
        <v>1110206</v>
      </c>
      <c r="E39" s="62"/>
      <c r="F39" s="93">
        <v>100</v>
      </c>
      <c r="G39" s="93">
        <v>4</v>
      </c>
      <c r="H39" s="93">
        <v>23</v>
      </c>
      <c r="I39" s="93">
        <v>81</v>
      </c>
      <c r="J39" s="93">
        <v>67</v>
      </c>
      <c r="K39" s="93">
        <v>51</v>
      </c>
      <c r="L39" s="93">
        <v>0</v>
      </c>
      <c r="M39" s="93">
        <v>0</v>
      </c>
      <c r="N39" s="93"/>
      <c r="O39" s="93"/>
      <c r="P39" s="93"/>
      <c r="Q39" s="94">
        <f t="shared" si="0"/>
        <v>0.8271604938271605</v>
      </c>
      <c r="R39" s="94">
        <f t="shared" si="1"/>
        <v>0.76119402985074625</v>
      </c>
      <c r="S39" s="94" t="str">
        <f t="shared" si="2"/>
        <v/>
      </c>
      <c r="T39" s="95"/>
      <c r="U39" s="96">
        <v>297</v>
      </c>
      <c r="V39" s="96">
        <v>11</v>
      </c>
      <c r="W39" s="96">
        <v>68</v>
      </c>
      <c r="X39" s="96">
        <v>240</v>
      </c>
      <c r="Y39" s="96">
        <v>186</v>
      </c>
      <c r="Z39" s="96">
        <v>137</v>
      </c>
      <c r="AA39" s="96">
        <v>0</v>
      </c>
      <c r="AB39" s="96">
        <v>0</v>
      </c>
      <c r="AC39" s="96"/>
      <c r="AD39" s="96"/>
      <c r="AE39" s="96"/>
      <c r="AF39" s="94">
        <f t="shared" si="3"/>
        <v>0.77500000000000002</v>
      </c>
      <c r="AG39" s="94">
        <f t="shared" si="4"/>
        <v>0.73655913978494625</v>
      </c>
      <c r="AH39" s="94" t="str">
        <f t="shared" si="5"/>
        <v/>
      </c>
    </row>
    <row r="40" spans="1:34">
      <c r="A40" s="48" t="s">
        <v>397</v>
      </c>
      <c r="B40" s="48" t="s">
        <v>353</v>
      </c>
      <c r="C40" s="48" t="s">
        <v>354</v>
      </c>
      <c r="D40" s="48">
        <v>1110202</v>
      </c>
      <c r="E40" s="49"/>
      <c r="F40" s="93">
        <v>12</v>
      </c>
      <c r="G40" s="93">
        <v>1</v>
      </c>
      <c r="H40" s="93">
        <v>8</v>
      </c>
      <c r="I40" s="93">
        <v>5</v>
      </c>
      <c r="J40" s="93">
        <v>5</v>
      </c>
      <c r="K40" s="93">
        <v>3</v>
      </c>
      <c r="L40" s="93">
        <v>0</v>
      </c>
      <c r="M40" s="93">
        <v>0</v>
      </c>
      <c r="N40" s="93"/>
      <c r="O40" s="93"/>
      <c r="P40" s="93"/>
      <c r="Q40" s="94">
        <f t="shared" si="0"/>
        <v>1</v>
      </c>
      <c r="R40" s="94">
        <f t="shared" si="1"/>
        <v>0.6</v>
      </c>
      <c r="S40" s="94" t="str">
        <f t="shared" si="2"/>
        <v/>
      </c>
      <c r="T40" s="95"/>
      <c r="U40" s="96">
        <v>46</v>
      </c>
      <c r="V40" s="96">
        <v>1</v>
      </c>
      <c r="W40" s="96">
        <v>28</v>
      </c>
      <c r="X40" s="96">
        <v>19</v>
      </c>
      <c r="Y40" s="96">
        <v>18</v>
      </c>
      <c r="Z40" s="96">
        <v>13</v>
      </c>
      <c r="AA40" s="96">
        <v>0</v>
      </c>
      <c r="AB40" s="96">
        <v>0</v>
      </c>
      <c r="AC40" s="96"/>
      <c r="AD40" s="96"/>
      <c r="AE40" s="96"/>
      <c r="AF40" s="94">
        <f t="shared" si="3"/>
        <v>0.94736842105263153</v>
      </c>
      <c r="AG40" s="94">
        <f t="shared" si="4"/>
        <v>0.72222222222222221</v>
      </c>
      <c r="AH40" s="94" t="str">
        <f t="shared" si="5"/>
        <v/>
      </c>
    </row>
    <row r="41" spans="1:34">
      <c r="A41" s="61" t="s">
        <v>398</v>
      </c>
      <c r="B41" s="61" t="s">
        <v>355</v>
      </c>
      <c r="C41" s="61" t="s">
        <v>356</v>
      </c>
      <c r="D41" s="61">
        <v>1110212</v>
      </c>
      <c r="E41" s="62"/>
      <c r="F41" s="93">
        <v>90</v>
      </c>
      <c r="G41" s="93">
        <v>1</v>
      </c>
      <c r="H41" s="93">
        <v>16</v>
      </c>
      <c r="I41" s="93">
        <v>75</v>
      </c>
      <c r="J41" s="93">
        <v>62</v>
      </c>
      <c r="K41" s="93">
        <v>42</v>
      </c>
      <c r="L41" s="93">
        <v>0</v>
      </c>
      <c r="M41" s="93">
        <v>0</v>
      </c>
      <c r="N41" s="93"/>
      <c r="O41" s="93"/>
      <c r="P41" s="93"/>
      <c r="Q41" s="94">
        <f t="shared" si="0"/>
        <v>0.82666666666666666</v>
      </c>
      <c r="R41" s="94">
        <f t="shared" si="1"/>
        <v>0.67741935483870963</v>
      </c>
      <c r="S41" s="94" t="str">
        <f t="shared" si="2"/>
        <v/>
      </c>
      <c r="T41" s="95"/>
      <c r="U41" s="96">
        <v>265</v>
      </c>
      <c r="V41" s="96">
        <v>14</v>
      </c>
      <c r="W41" s="96">
        <v>30</v>
      </c>
      <c r="X41" s="96">
        <v>249</v>
      </c>
      <c r="Y41" s="96">
        <v>188</v>
      </c>
      <c r="Z41" s="96">
        <v>137</v>
      </c>
      <c r="AA41" s="96">
        <v>1</v>
      </c>
      <c r="AB41" s="96">
        <v>1</v>
      </c>
      <c r="AC41" s="96"/>
      <c r="AD41" s="96"/>
      <c r="AE41" s="96"/>
      <c r="AF41" s="94">
        <f t="shared" si="3"/>
        <v>0.75903614457831325</v>
      </c>
      <c r="AG41" s="94">
        <f t="shared" si="4"/>
        <v>0.72872340425531912</v>
      </c>
      <c r="AH41" s="94">
        <f t="shared" si="5"/>
        <v>1</v>
      </c>
    </row>
    <row r="42" spans="1:34">
      <c r="A42" s="48"/>
      <c r="B42" s="48"/>
      <c r="C42" s="48"/>
      <c r="D42" s="48"/>
      <c r="E42" s="49"/>
    </row>
    <row r="43" spans="1:34">
      <c r="A43" s="61" t="s">
        <v>399</v>
      </c>
      <c r="B43" s="61" t="s">
        <v>402</v>
      </c>
      <c r="C43" s="61"/>
      <c r="D43" s="61"/>
      <c r="E43" s="62"/>
    </row>
    <row r="44" spans="1:34" ht="15" thickBot="1">
      <c r="A44" s="67" t="s">
        <v>400</v>
      </c>
      <c r="B44" s="67" t="s">
        <v>403</v>
      </c>
      <c r="C44" s="67"/>
      <c r="D44" s="67"/>
      <c r="E44" s="68"/>
    </row>
    <row r="45" spans="1:34" ht="15" thickBot="1">
      <c r="E45" s="73" t="s">
        <v>357</v>
      </c>
    </row>
    <row r="46" spans="1:34" ht="15" thickBot="1">
      <c r="E46" s="38"/>
    </row>
    <row r="47" spans="1:34">
      <c r="E47" s="77" t="s">
        <v>358</v>
      </c>
    </row>
    <row r="48" spans="1:34">
      <c r="E48" s="80" t="s">
        <v>348</v>
      </c>
    </row>
    <row r="49" spans="5:5">
      <c r="E49" s="80" t="s">
        <v>359</v>
      </c>
    </row>
    <row r="50" spans="5:5">
      <c r="E50" s="80" t="s">
        <v>360</v>
      </c>
    </row>
    <row r="51" spans="5:5">
      <c r="E51" s="80" t="s">
        <v>361</v>
      </c>
    </row>
    <row r="52" spans="5:5">
      <c r="E52" s="80" t="s">
        <v>362</v>
      </c>
    </row>
    <row r="53" spans="5:5" ht="15" thickBot="1">
      <c r="E53" s="83" t="s">
        <v>363</v>
      </c>
    </row>
  </sheetData>
  <mergeCells count="2">
    <mergeCell ref="F5:S5"/>
    <mergeCell ref="U5:AH5"/>
  </mergeCells>
  <conditionalFormatting sqref="A8:D8 A10:D10 A12:D12 A14:D14 A16:D16 A18:D18 A20 A22:D22 A24:D24 A26:D26 A28:D28 A30:D30 A32:D32 A34:D34 A36:D36">
    <cfRule type="expression" dxfId="2" priority="11" stopIfTrue="1">
      <formula>NOT(ISERROR(SEARCH("D.D",A8)))</formula>
    </cfRule>
  </conditionalFormatting>
  <conditionalFormatting sqref="B35:D35">
    <cfRule type="expression" dxfId="1" priority="9" stopIfTrue="1">
      <formula>NOT(ISERROR(SEARCH("D.D",B35)))</formula>
    </cfRule>
  </conditionalFormatting>
  <conditionalFormatting sqref="B39:D39 B41:D41">
    <cfRule type="expression" dxfId="0" priority="10" stopIfTrue="1">
      <formula>NOT(ISERROR(SEARCH("D.D",B39)))</formula>
    </cfRule>
  </conditionalFormatting>
  <conditionalFormatting sqref="Q7:Q41">
    <cfRule type="iconSet" priority="5">
      <iconSet iconSet="3Arrows">
        <cfvo type="percent" val="0"/>
        <cfvo type="num" val="0.65"/>
        <cfvo type="num" val="0.8"/>
      </iconSet>
    </cfRule>
  </conditionalFormatting>
  <conditionalFormatting sqref="Q8:Q41">
    <cfRule type="iconSet" priority="7">
      <iconSet iconSet="3Arrows">
        <cfvo type="percent" val="0"/>
        <cfvo type="num" val="0.65"/>
        <cfvo type="num" val="0.8"/>
      </iconSet>
    </cfRule>
  </conditionalFormatting>
  <conditionalFormatting sqref="R7:R41">
    <cfRule type="iconSet" priority="6">
      <iconSet iconSet="3Arrows">
        <cfvo type="percent" val="0"/>
        <cfvo type="num" val="0.65"/>
        <cfvo type="num" val="0.8"/>
      </iconSet>
    </cfRule>
  </conditionalFormatting>
  <conditionalFormatting sqref="S7:S40 R8:S41">
    <cfRule type="iconSet" priority="8">
      <iconSet iconSet="3Arrows">
        <cfvo type="percent" val="0"/>
        <cfvo type="num" val="0.65"/>
        <cfvo type="num" val="0.8"/>
      </iconSet>
    </cfRule>
  </conditionalFormatting>
  <conditionalFormatting sqref="AF7:AF41">
    <cfRule type="iconSet" priority="1">
      <iconSet iconSet="3Arrows">
        <cfvo type="percent" val="0"/>
        <cfvo type="num" val="0.65"/>
        <cfvo type="num" val="0.8"/>
      </iconSet>
    </cfRule>
  </conditionalFormatting>
  <conditionalFormatting sqref="AF8:AF41">
    <cfRule type="iconSet" priority="3">
      <iconSet iconSet="3Arrows">
        <cfvo type="percent" val="0"/>
        <cfvo type="num" val="0.65"/>
        <cfvo type="num" val="0.8"/>
      </iconSet>
    </cfRule>
  </conditionalFormatting>
  <conditionalFormatting sqref="AG7:AG41">
    <cfRule type="iconSet" priority="2">
      <iconSet iconSet="3Arrows">
        <cfvo type="percent" val="0"/>
        <cfvo type="num" val="0.65"/>
        <cfvo type="num" val="0.8"/>
      </iconSet>
    </cfRule>
  </conditionalFormatting>
  <conditionalFormatting sqref="AG8:AH41 AH7:AH8">
    <cfRule type="iconSet" priority="4">
      <iconSet iconSet="3Arrows">
        <cfvo type="percent" val="0"/>
        <cfvo type="num" val="0.65"/>
        <cfvo type="num" val="0.8"/>
      </iconSet>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73FEA"/>
    <pageSetUpPr fitToPage="1"/>
  </sheetPr>
  <dimension ref="A1:K85"/>
  <sheetViews>
    <sheetView showGridLines="0" view="pageBreakPreview" topLeftCell="A10" zoomScale="70" zoomScaleNormal="100" zoomScaleSheetLayoutView="7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IM_ER!$DX$8</f>
        <v>44</v>
      </c>
      <c r="C10" s="12">
        <f>IM_ER!$DY$8</f>
        <v>4</v>
      </c>
      <c r="D10" s="12">
        <f>IM_ER!$DZ$8</f>
        <v>38</v>
      </c>
      <c r="E10" s="12">
        <f>IM_ER!$EA$8</f>
        <v>0</v>
      </c>
      <c r="F10" s="12">
        <f>IM_ER!$EB$8</f>
        <v>2</v>
      </c>
      <c r="G10" s="12">
        <f>IM_ER!$EC$8</f>
        <v>0</v>
      </c>
      <c r="H10" s="22">
        <f>IFERROR(D10/(B10-F10),"")</f>
        <v>0.90476190476190477</v>
      </c>
      <c r="I10" s="14"/>
      <c r="J10" s="14"/>
      <c r="K10" s="340"/>
    </row>
    <row r="11" spans="1:11" s="3" customFormat="1" ht="18" customHeight="1">
      <c r="A11" s="11" t="s">
        <v>8</v>
      </c>
      <c r="B11" s="12">
        <f>IM_ER!$FG$8</f>
        <v>66</v>
      </c>
      <c r="C11" s="12">
        <f>IM_ER!$FH$8</f>
        <v>8</v>
      </c>
      <c r="D11" s="12">
        <f>IM_ER!$FI$8</f>
        <v>51</v>
      </c>
      <c r="E11" s="12">
        <f>IM_ER!$FJ$8</f>
        <v>0</v>
      </c>
      <c r="F11" s="12">
        <f>IM_ER!$FK$8</f>
        <v>9</v>
      </c>
      <c r="G11" s="12">
        <f>IM_ER!$FL$8</f>
        <v>7</v>
      </c>
      <c r="H11" s="22">
        <f>IFERROR(D11/(B11-F11),"")</f>
        <v>0.89473684210526316</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IM_ER!$EE$8</f>
        <v>6</v>
      </c>
      <c r="C14" s="12">
        <f>IM_ER!$EF$8</f>
        <v>0</v>
      </c>
      <c r="D14" s="12">
        <f>IM_ER!$EG$8</f>
        <v>6</v>
      </c>
      <c r="E14" s="12">
        <f>IM_ER!$EH$8</f>
        <v>0</v>
      </c>
      <c r="F14" s="12">
        <f>IM_ER!$EI$8</f>
        <v>0</v>
      </c>
      <c r="G14" s="12">
        <f>IM_ER!$EJ$8</f>
        <v>0</v>
      </c>
      <c r="H14" s="22">
        <f>IFERROR(D14/(B14-F14),"")</f>
        <v>1</v>
      </c>
      <c r="I14" s="14"/>
      <c r="J14" s="14"/>
      <c r="K14" s="340"/>
    </row>
    <row r="15" spans="1:11" s="13" customFormat="1" ht="18" customHeight="1">
      <c r="A15" s="11" t="s">
        <v>8</v>
      </c>
      <c r="B15" s="12">
        <f>IM_ER!$FO$8</f>
        <v>13</v>
      </c>
      <c r="C15" s="12">
        <f>IM_ER!$FP$8</f>
        <v>0</v>
      </c>
      <c r="D15" s="12">
        <f>IM_ER!$FQ$8</f>
        <v>10</v>
      </c>
      <c r="E15" s="12">
        <f>IM_ER!$FR$8</f>
        <v>0</v>
      </c>
      <c r="F15" s="12">
        <f>IM_ER!$FS$8</f>
        <v>0</v>
      </c>
      <c r="G15" s="12">
        <f>IM_ER!$FT$8</f>
        <v>3</v>
      </c>
      <c r="H15" s="22">
        <f>IFERROR(D15/(B15-F15),"")</f>
        <v>0.76923076923076927</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IM_ER!$EL$8</f>
        <v>1</v>
      </c>
      <c r="C18" s="12">
        <f>IM_ER!$EM$8</f>
        <v>0</v>
      </c>
      <c r="D18" s="12">
        <f>IM_ER!$EN$8</f>
        <v>1</v>
      </c>
      <c r="E18" s="12">
        <f>IM_ER!$EO$8</f>
        <v>0</v>
      </c>
      <c r="F18" s="12">
        <f>IM_ER!$EP$8</f>
        <v>0</v>
      </c>
      <c r="G18" s="12">
        <f>IM_ER!$EQ$8</f>
        <v>0</v>
      </c>
      <c r="H18" s="22">
        <f>IFERROR(D18/(B18-F18),"")</f>
        <v>1</v>
      </c>
      <c r="I18" s="14"/>
      <c r="J18" s="14"/>
      <c r="K18" s="340"/>
    </row>
    <row r="19" spans="1:11" s="3" customFormat="1" ht="18" customHeight="1">
      <c r="A19" s="11" t="s">
        <v>8</v>
      </c>
      <c r="B19" s="12">
        <f>IM_ER!$FW$8</f>
        <v>2</v>
      </c>
      <c r="C19" s="12">
        <f>IM_ER!$FX$8</f>
        <v>0</v>
      </c>
      <c r="D19" s="12">
        <f>IM_ER!$FY$8</f>
        <v>2</v>
      </c>
      <c r="E19" s="12">
        <f>IM_ER!$FZ$8</f>
        <v>0</v>
      </c>
      <c r="F19" s="12">
        <f>IM_ER!$GA$8</f>
        <v>0</v>
      </c>
      <c r="G19" s="12">
        <f>IM_ER!$GB$8</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IM_ER!$ES$8</f>
        <v>4</v>
      </c>
      <c r="C22" s="12">
        <f>IM_ER!$ET$8</f>
        <v>1</v>
      </c>
      <c r="D22" s="12">
        <f>IM_ER!$EU$8</f>
        <v>2</v>
      </c>
      <c r="E22" s="12">
        <f>IM_ER!$EV$8</f>
        <v>0</v>
      </c>
      <c r="F22" s="12">
        <f>IM_ER!$EW$8</f>
        <v>1</v>
      </c>
      <c r="G22" s="12">
        <f>IM_ER!$EX$8</f>
        <v>0</v>
      </c>
      <c r="H22" s="22">
        <f>IFERROR(D22/(B22-F22),"")</f>
        <v>0.66666666666666663</v>
      </c>
      <c r="I22" s="14"/>
      <c r="J22" s="14"/>
      <c r="K22" s="340"/>
    </row>
    <row r="23" spans="1:11" s="9" customFormat="1" ht="18" customHeight="1">
      <c r="A23" s="11" t="s">
        <v>8</v>
      </c>
      <c r="B23" s="12">
        <f>IM_ER!$GE$8</f>
        <v>4</v>
      </c>
      <c r="C23" s="12">
        <f>IM_ER!$GF$8</f>
        <v>0</v>
      </c>
      <c r="D23" s="12">
        <f>IM_ER!$GG$8</f>
        <v>3</v>
      </c>
      <c r="E23" s="12">
        <f>IM_ER!$GH$8</f>
        <v>0</v>
      </c>
      <c r="F23" s="12">
        <f>IM_ER!$GI$8</f>
        <v>0</v>
      </c>
      <c r="G23" s="12">
        <f>IM_ER!$GJ$8</f>
        <v>1</v>
      </c>
      <c r="H23" s="22">
        <f>IFERROR(D23/(B23-F23),"")</f>
        <v>0.75</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IM_ER!$EZ$8</f>
        <v>33</v>
      </c>
      <c r="C26" s="12">
        <f>IM_ER!$FA$8</f>
        <v>3</v>
      </c>
      <c r="D26" s="12">
        <f>IM_ER!$FB$8</f>
        <v>29</v>
      </c>
      <c r="E26" s="12">
        <f>IM_ER!$FC$8</f>
        <v>0</v>
      </c>
      <c r="F26" s="12">
        <f>IM_ER!$FD$8</f>
        <v>1</v>
      </c>
      <c r="G26" s="12">
        <f>IM_ER!$FE$8</f>
        <v>0</v>
      </c>
      <c r="H26" s="22">
        <f>IFERROR(D26/(B26-F26),"")</f>
        <v>0.90625</v>
      </c>
      <c r="I26" s="14"/>
      <c r="J26" s="14"/>
      <c r="K26" s="340"/>
    </row>
    <row r="27" spans="1:11" s="3" customFormat="1" ht="18" customHeight="1">
      <c r="A27" s="11" t="s">
        <v>8</v>
      </c>
      <c r="B27" s="12">
        <f>IM_ER!$GM$8</f>
        <v>47</v>
      </c>
      <c r="C27" s="12">
        <f>IM_ER!$GN$8</f>
        <v>8</v>
      </c>
      <c r="D27" s="12">
        <f>IM_ER!$GO$8</f>
        <v>36</v>
      </c>
      <c r="E27" s="12">
        <f>IM_ER!$GP$8</f>
        <v>0</v>
      </c>
      <c r="F27" s="12">
        <f>IM_ER!$GQ$8</f>
        <v>9</v>
      </c>
      <c r="G27" s="12">
        <f>IM_ER!$GR$8</f>
        <v>3</v>
      </c>
      <c r="H27" s="22">
        <f>IFERROR(D27/(B27-F27),"")</f>
        <v>0.94736842105263153</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Coorte12Meses!$I$8</f>
        <v>43</v>
      </c>
      <c r="C30" s="12">
        <f>SUM(Coorte12Meses!$J$8,Coorte12Meses!$L$8)</f>
        <v>34</v>
      </c>
      <c r="D30" s="22">
        <f>IFERROR(C30/B30,"")</f>
        <v>0.79069767441860461</v>
      </c>
      <c r="E30" s="14"/>
      <c r="F30" s="14"/>
      <c r="G30" s="14"/>
      <c r="H30" s="14"/>
      <c r="I30" s="14"/>
      <c r="J30" s="14"/>
      <c r="K30" s="340"/>
    </row>
    <row r="31" spans="1:11" s="3" customFormat="1" ht="18" customHeight="1">
      <c r="A31" s="11" t="s">
        <v>24</v>
      </c>
      <c r="B31" s="12">
        <f>Coorte12Meses!$X$8</f>
        <v>182</v>
      </c>
      <c r="C31" s="12">
        <f>SUM(Coorte12Meses!$Y$8,Coorte12Meses!$AA$8)</f>
        <v>148</v>
      </c>
      <c r="D31" s="22">
        <f>IFERROR(C31/B31,"")</f>
        <v>0.81318681318681318</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MDS!$G$8</f>
        <v>6609</v>
      </c>
      <c r="E41" s="137"/>
      <c r="F41" s="24">
        <f>MDS!$H$8</f>
        <v>24</v>
      </c>
      <c r="G41" s="24">
        <f>MDS!$I$8</f>
        <v>71</v>
      </c>
      <c r="H41" s="24">
        <f>MDS!$J$8</f>
        <v>128</v>
      </c>
      <c r="I41" s="137"/>
      <c r="J41" s="137"/>
      <c r="K41" s="15"/>
    </row>
    <row r="42" spans="1:11" ht="29" customHeight="1">
      <c r="A42" s="140" t="s">
        <v>682</v>
      </c>
      <c r="B42" s="24" t="s">
        <v>36</v>
      </c>
      <c r="C42" s="136"/>
      <c r="D42" s="24">
        <f>MDS!$L$8</f>
        <v>924</v>
      </c>
      <c r="E42" s="24">
        <f>MDS!$M$8</f>
        <v>7</v>
      </c>
      <c r="F42" s="24">
        <f>MDS!$N$8</f>
        <v>6</v>
      </c>
      <c r="G42" s="24">
        <f>MDS!$O$8</f>
        <v>10</v>
      </c>
      <c r="H42" s="24">
        <f>MDS!$P$8</f>
        <v>13</v>
      </c>
      <c r="I42" s="24">
        <f>MDS!$Q$8</f>
        <v>145</v>
      </c>
      <c r="J42" s="24">
        <f>MDS!$R$8</f>
        <v>653</v>
      </c>
    </row>
    <row r="43" spans="1:11" ht="25" customHeight="1">
      <c r="A43" s="140" t="s">
        <v>683</v>
      </c>
      <c r="B43" s="24" t="s">
        <v>36</v>
      </c>
      <c r="C43" s="136"/>
      <c r="D43" s="24">
        <f>MDS!$T$8</f>
        <v>7533</v>
      </c>
      <c r="E43" s="24">
        <f>MDS!$U$8</f>
        <v>7</v>
      </c>
      <c r="F43" s="24">
        <f>MDS!$V$8</f>
        <v>30</v>
      </c>
      <c r="G43" s="24">
        <f>MDS!$W$8</f>
        <v>81</v>
      </c>
      <c r="H43" s="24">
        <f>MDS!$X$8</f>
        <v>141</v>
      </c>
      <c r="I43" s="24">
        <f>MDS!$Y$8</f>
        <v>145</v>
      </c>
      <c r="J43" s="24">
        <f>MDS!$Z$8</f>
        <v>653</v>
      </c>
    </row>
    <row r="44" spans="1:11" ht="22" customHeight="1">
      <c r="A44" s="141" t="s">
        <v>684</v>
      </c>
      <c r="B44" s="24" t="s">
        <v>36</v>
      </c>
      <c r="C44" s="143"/>
      <c r="D44" s="142"/>
      <c r="E44" s="142"/>
      <c r="F44" s="142"/>
      <c r="G44" s="142"/>
      <c r="H44">
        <f>MDS!$AC$8</f>
        <v>0</v>
      </c>
      <c r="I44" s="142"/>
      <c r="J44">
        <f>MDS!$AB$8</f>
        <v>270</v>
      </c>
    </row>
    <row r="45" spans="1:11" s="9" customFormat="1" ht="23" customHeight="1">
      <c r="A45" s="342" t="s">
        <v>34</v>
      </c>
      <c r="B45" s="24" t="s">
        <v>36</v>
      </c>
      <c r="C45" s="136"/>
      <c r="D45" s="24">
        <f>MDS!$AE$8</f>
        <v>6688</v>
      </c>
      <c r="E45" s="24">
        <f>MDS!$AF$8</f>
        <v>6478</v>
      </c>
      <c r="F45" s="24">
        <f>MDS!$AG$8</f>
        <v>21</v>
      </c>
      <c r="G45" s="24">
        <f>MDS!$AH$8</f>
        <v>66</v>
      </c>
      <c r="H45" s="24">
        <f>MDS!$AI$8</f>
        <v>123</v>
      </c>
      <c r="I45" s="137"/>
      <c r="J45" s="137"/>
      <c r="K45" s="15"/>
    </row>
    <row r="46" spans="1:11" s="9" customFormat="1" ht="23" customHeight="1">
      <c r="A46" s="343"/>
      <c r="B46" s="24" t="s">
        <v>37</v>
      </c>
      <c r="C46" s="136"/>
      <c r="D46" s="24">
        <f>MDS!$AK$8</f>
        <v>486</v>
      </c>
      <c r="E46" s="24">
        <f>MDS!$AL$8</f>
        <v>0</v>
      </c>
      <c r="F46" s="24">
        <f>MDS!$AM$8</f>
        <v>0</v>
      </c>
      <c r="G46" s="24">
        <f>MDS!$AN$8</f>
        <v>7</v>
      </c>
      <c r="H46" s="24">
        <f>MDS!$AO$8</f>
        <v>2</v>
      </c>
      <c r="I46" s="24">
        <f>MDS!$AP$8</f>
        <v>27</v>
      </c>
      <c r="J46" s="24">
        <f>MDS!$AQ$8</f>
        <v>336</v>
      </c>
      <c r="K46" s="15"/>
    </row>
    <row r="47" spans="1:11" s="9" customFormat="1" ht="21" customHeight="1">
      <c r="A47" s="335" t="s">
        <v>35</v>
      </c>
      <c r="B47" s="24" t="s">
        <v>36</v>
      </c>
      <c r="C47" s="136"/>
      <c r="D47" s="24">
        <f>MDS!$AT$8</f>
        <v>1114</v>
      </c>
      <c r="E47" s="137"/>
      <c r="F47" s="24">
        <f>MDS!$AU$8</f>
        <v>21</v>
      </c>
      <c r="G47" s="24">
        <f>MDS!$AV$8</f>
        <v>66</v>
      </c>
      <c r="H47" s="24">
        <f>MDS!$AW$8</f>
        <v>53</v>
      </c>
      <c r="I47" s="137"/>
      <c r="J47" s="137"/>
      <c r="K47" s="15"/>
    </row>
    <row r="48" spans="1:11" s="9" customFormat="1" ht="24.5" customHeight="1">
      <c r="A48" s="335"/>
      <c r="B48" s="24" t="s">
        <v>37</v>
      </c>
      <c r="C48" s="136"/>
      <c r="D48" s="24">
        <f>MDS!$AY$8</f>
        <v>249</v>
      </c>
      <c r="E48" s="24">
        <f>MDS!$AZ$8</f>
        <v>0</v>
      </c>
      <c r="F48" s="24">
        <f>MDS!$BA$8</f>
        <v>0</v>
      </c>
      <c r="G48" s="24">
        <f>MDS!$BB$8</f>
        <v>6</v>
      </c>
      <c r="H48" s="24">
        <f>MDS!$BC$8</f>
        <v>0</v>
      </c>
      <c r="I48" s="24">
        <f>MDS!$BD$8</f>
        <v>5</v>
      </c>
      <c r="J48" s="24">
        <f>MDS!$BE$8</f>
        <v>154</v>
      </c>
      <c r="K48" s="15"/>
    </row>
    <row r="49" spans="1:11" s="3" customFormat="1" ht="18" customHeight="1">
      <c r="A49" s="335" t="s">
        <v>38</v>
      </c>
      <c r="B49" s="24" t="s">
        <v>36</v>
      </c>
      <c r="C49" s="136"/>
      <c r="D49" s="24">
        <f>MDS!$BH$8</f>
        <v>5193</v>
      </c>
      <c r="E49" s="137"/>
      <c r="F49" s="24">
        <f>MDS!$BI$8</f>
        <v>0</v>
      </c>
      <c r="G49" s="24">
        <f>MDS!$BJ$8</f>
        <v>0</v>
      </c>
      <c r="H49" s="24">
        <f>MDS!$BK$8</f>
        <v>67</v>
      </c>
      <c r="I49" s="137"/>
      <c r="J49" s="137"/>
      <c r="K49" s="15"/>
    </row>
    <row r="50" spans="1:11" s="3" customFormat="1" ht="18" customHeight="1">
      <c r="A50" s="335"/>
      <c r="B50" s="24" t="s">
        <v>37</v>
      </c>
      <c r="C50" s="136"/>
      <c r="D50" s="24">
        <f>MDS!$BM$8</f>
        <v>190</v>
      </c>
      <c r="E50" s="24">
        <f>MDS!$BN$8</f>
        <v>0</v>
      </c>
      <c r="F50" s="24">
        <f>MDS!$BO$8</f>
        <v>0</v>
      </c>
      <c r="G50" s="24">
        <f>MDS!$BP$8</f>
        <v>0</v>
      </c>
      <c r="H50" s="24">
        <f>MDS!$BQ$8</f>
        <v>2</v>
      </c>
      <c r="I50" s="24">
        <f>MDS!$BR$8</f>
        <v>21</v>
      </c>
      <c r="J50" s="24">
        <f>MDS!$BS$8</f>
        <v>171</v>
      </c>
      <c r="K50" s="15"/>
    </row>
    <row r="51" spans="1:11" s="3" customFormat="1" ht="18" customHeight="1">
      <c r="A51" s="335" t="s">
        <v>39</v>
      </c>
      <c r="B51" s="24" t="s">
        <v>36</v>
      </c>
      <c r="C51" s="136"/>
      <c r="D51" s="24">
        <f>MDS!$BV$8</f>
        <v>0</v>
      </c>
      <c r="E51" s="137"/>
      <c r="F51" s="24">
        <f>MDS!$BW$8</f>
        <v>0</v>
      </c>
      <c r="G51" s="24">
        <f>MDS!$BX$8</f>
        <v>0</v>
      </c>
      <c r="H51" s="24">
        <f>MDS!$BY$8</f>
        <v>0</v>
      </c>
      <c r="I51" s="137"/>
      <c r="J51" s="137"/>
      <c r="K51" s="15"/>
    </row>
    <row r="52" spans="1:11" s="3" customFormat="1" ht="18" customHeight="1">
      <c r="A52" s="335"/>
      <c r="B52" s="24" t="s">
        <v>37</v>
      </c>
      <c r="C52" s="136"/>
      <c r="D52" s="24">
        <f>MDS!$CA$8</f>
        <v>0</v>
      </c>
      <c r="E52" s="24">
        <f>MDS!$CB$8</f>
        <v>0</v>
      </c>
      <c r="F52" s="24">
        <f>MDS!$CC$8</f>
        <v>0</v>
      </c>
      <c r="G52" s="24">
        <f>MDS!$CD$8</f>
        <v>0</v>
      </c>
      <c r="H52" s="24">
        <f>MDS!$CE$8</f>
        <v>0</v>
      </c>
      <c r="I52" s="24">
        <f>MDS!$CF$8</f>
        <v>0</v>
      </c>
      <c r="J52" s="24">
        <f>MDS!$CG$8</f>
        <v>0</v>
      </c>
      <c r="K52" s="15"/>
    </row>
    <row r="53" spans="1:11" s="3" customFormat="1" ht="18" customHeight="1">
      <c r="A53" s="335" t="s">
        <v>40</v>
      </c>
      <c r="B53" s="24" t="s">
        <v>36</v>
      </c>
      <c r="C53" s="136"/>
      <c r="D53" s="24">
        <f>MDS!$CJ$8</f>
        <v>0</v>
      </c>
      <c r="E53" s="137"/>
      <c r="F53" s="24">
        <f>MDS!$CK$8</f>
        <v>0</v>
      </c>
      <c r="G53" s="24">
        <f>MDS!$CL$8</f>
        <v>0</v>
      </c>
      <c r="H53" s="24">
        <f>MDS!$CM$8</f>
        <v>0</v>
      </c>
      <c r="I53" s="137"/>
      <c r="J53" s="137"/>
      <c r="K53" s="340" t="str">
        <f>MDS!$B$8</f>
        <v>1º de Junho CS</v>
      </c>
    </row>
    <row r="54" spans="1:11" s="3" customFormat="1" ht="18" customHeight="1">
      <c r="A54" s="335"/>
      <c r="B54" s="24" t="s">
        <v>37</v>
      </c>
      <c r="C54" s="136"/>
      <c r="D54" s="24">
        <f>MDS!$CO$8</f>
        <v>0</v>
      </c>
      <c r="E54" s="24">
        <f>MDS!$CP$8</f>
        <v>0</v>
      </c>
      <c r="F54" s="24">
        <f>MDS!$CQ$8</f>
        <v>0</v>
      </c>
      <c r="G54" s="24">
        <f>MDS!$CR$8</f>
        <v>0</v>
      </c>
      <c r="H54" s="24">
        <f>MDS!$CS$8</f>
        <v>0</v>
      </c>
      <c r="I54" s="24">
        <f>MDS!$CT$8</f>
        <v>0</v>
      </c>
      <c r="J54" s="24">
        <f>MDS!$CU$8</f>
        <v>0</v>
      </c>
      <c r="K54" s="340"/>
    </row>
    <row r="55" spans="1:11" s="9" customFormat="1" ht="18" customHeight="1">
      <c r="A55" s="335" t="s">
        <v>41</v>
      </c>
      <c r="B55" s="24" t="s">
        <v>36</v>
      </c>
      <c r="C55" s="136"/>
      <c r="D55" s="24">
        <f>MDS!$CX$8</f>
        <v>0</v>
      </c>
      <c r="E55" s="137"/>
      <c r="F55" s="24">
        <f>MDS!$CY$8</f>
        <v>0</v>
      </c>
      <c r="G55" s="24">
        <f>MDS!$CZ$8</f>
        <v>0</v>
      </c>
      <c r="H55" s="24">
        <f>MDS!$DA$8</f>
        <v>0</v>
      </c>
      <c r="I55" s="137"/>
      <c r="J55" s="137"/>
      <c r="K55" s="340"/>
    </row>
    <row r="56" spans="1:11" s="9" customFormat="1" ht="18" customHeight="1">
      <c r="A56" s="335"/>
      <c r="B56" s="24" t="s">
        <v>37</v>
      </c>
      <c r="C56" s="136"/>
      <c r="D56" s="24">
        <f>MDS!$DC$8</f>
        <v>0</v>
      </c>
      <c r="E56" s="24">
        <f>MDS!$DD$8</f>
        <v>0</v>
      </c>
      <c r="F56" s="24">
        <f>MDS!$DE$8</f>
        <v>0</v>
      </c>
      <c r="G56" s="24">
        <f>MDS!$DF$8</f>
        <v>0</v>
      </c>
      <c r="H56" s="24">
        <f>MDS!$DG$8</f>
        <v>0</v>
      </c>
      <c r="I56" s="24">
        <f>MDS!$DH$8</f>
        <v>0</v>
      </c>
      <c r="J56" s="24">
        <f>MDS!$DI$8</f>
        <v>0</v>
      </c>
      <c r="K56" s="340"/>
    </row>
    <row r="57" spans="1:11" s="9" customFormat="1" ht="18" customHeight="1">
      <c r="A57" s="335" t="s">
        <v>42</v>
      </c>
      <c r="B57" s="24" t="s">
        <v>36</v>
      </c>
      <c r="C57" s="136"/>
      <c r="D57" s="24">
        <f>MDS!$DL$8</f>
        <v>6385</v>
      </c>
      <c r="E57" s="137"/>
      <c r="F57" s="24">
        <f>MDS!$DM$8</f>
        <v>3</v>
      </c>
      <c r="G57" s="24">
        <f>MDS!$DN$8</f>
        <v>21</v>
      </c>
      <c r="H57" s="24">
        <f>MDS!$DO$8</f>
        <v>90</v>
      </c>
      <c r="I57" s="137"/>
      <c r="J57" s="137"/>
      <c r="K57" s="340"/>
    </row>
    <row r="58" spans="1:11" s="3" customFormat="1" ht="18" customHeight="1">
      <c r="A58" s="335"/>
      <c r="B58" s="24" t="s">
        <v>37</v>
      </c>
      <c r="C58" s="136"/>
      <c r="D58" s="24">
        <f>MDS!$DQ$8</f>
        <v>353</v>
      </c>
      <c r="E58" s="24">
        <f>MDS!$DR$8</f>
        <v>0</v>
      </c>
      <c r="F58" s="24">
        <f>MDS!$DS$8</f>
        <v>0</v>
      </c>
      <c r="G58" s="24">
        <f>MDS!$DT$8</f>
        <v>1</v>
      </c>
      <c r="H58" s="24">
        <f>MDS!$DU$8</f>
        <v>2</v>
      </c>
      <c r="I58" s="24">
        <f>MDS!$DV$8</f>
        <v>7</v>
      </c>
      <c r="J58" s="24">
        <f>MDS!$DW$8</f>
        <v>260</v>
      </c>
      <c r="K58" s="340"/>
    </row>
    <row r="59" spans="1:11" s="3" customFormat="1" ht="18" customHeight="1">
      <c r="A59" s="335" t="s">
        <v>43</v>
      </c>
      <c r="B59" s="24" t="s">
        <v>36</v>
      </c>
      <c r="C59" s="136"/>
      <c r="D59" s="24">
        <f>MDS!$DZ$8</f>
        <v>84</v>
      </c>
      <c r="E59" s="137"/>
      <c r="F59" s="24">
        <f>MDS!$EA$8</f>
        <v>0</v>
      </c>
      <c r="G59" s="24">
        <f>MDS!$EB$8</f>
        <v>0</v>
      </c>
      <c r="H59" s="24">
        <f>MDS!$EC$8</f>
        <v>5</v>
      </c>
      <c r="I59" s="137"/>
      <c r="J59" s="137"/>
      <c r="K59" s="340"/>
    </row>
    <row r="60" spans="1:11" s="3" customFormat="1" ht="18" customHeight="1">
      <c r="A60" s="335"/>
      <c r="B60" s="24" t="s">
        <v>37</v>
      </c>
      <c r="C60" s="136"/>
      <c r="D60" s="24">
        <f>MDS!$ED$8</f>
        <v>12</v>
      </c>
      <c r="E60" s="24">
        <f>MDS!$EE$8</f>
        <v>12</v>
      </c>
      <c r="F60" s="24">
        <f>MDS!$EF$8</f>
        <v>0</v>
      </c>
      <c r="G60" s="24">
        <f>MDS!$EG$8</f>
        <v>0</v>
      </c>
      <c r="H60" s="24">
        <f>MDS!$EH$8</f>
        <v>0</v>
      </c>
      <c r="I60" s="24">
        <f>MDS!$EI$8</f>
        <v>0</v>
      </c>
      <c r="J60" s="24">
        <f>MDS!$EJ$8</f>
        <v>0</v>
      </c>
      <c r="K60" s="340"/>
    </row>
    <row r="61" spans="1:11" s="3" customFormat="1" ht="18" customHeight="1">
      <c r="A61" s="335" t="s">
        <v>44</v>
      </c>
      <c r="B61" s="24" t="s">
        <v>36</v>
      </c>
      <c r="C61" s="136"/>
      <c r="D61" s="24">
        <f>MDS!$EM$8</f>
        <v>0</v>
      </c>
      <c r="E61" s="24">
        <f>MDS!$EN$8</f>
        <v>0</v>
      </c>
      <c r="F61" s="24">
        <f>MDS!$EO$8</f>
        <v>0</v>
      </c>
      <c r="G61" s="24">
        <f>MDS!$EP$8</f>
        <v>0</v>
      </c>
      <c r="H61" s="24">
        <f>MDS!$EQ$8</f>
        <v>0</v>
      </c>
      <c r="I61" s="24">
        <f>MDS!$ER$8</f>
        <v>0</v>
      </c>
      <c r="J61" s="24">
        <f>MDS!$ES$8</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MDS!$EU$8</f>
        <v>0</v>
      </c>
      <c r="E63" s="24">
        <f>MDS!$EV$8</f>
        <v>0</v>
      </c>
      <c r="F63" s="24">
        <f>MDS!$EW$8</f>
        <v>0</v>
      </c>
      <c r="G63" s="24">
        <f>MDS!$EX$8</f>
        <v>0</v>
      </c>
      <c r="H63" s="24">
        <f>MDS!$EY$8</f>
        <v>0</v>
      </c>
      <c r="I63" s="24">
        <f>MDS!$EZ$8</f>
        <v>0</v>
      </c>
      <c r="J63" s="24">
        <f>MDS!$FA$8</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MDS!$FC$8</f>
        <v>0</v>
      </c>
      <c r="E65" s="24">
        <f>MDS!$FD$8</f>
        <v>0</v>
      </c>
      <c r="F65" s="24">
        <f>MDS!$FE$8</f>
        <v>0</v>
      </c>
      <c r="G65" s="24">
        <f>MDS!$FF$8</f>
        <v>0</v>
      </c>
      <c r="H65" s="24">
        <f>MDS!$FG$8</f>
        <v>0</v>
      </c>
      <c r="I65" s="24">
        <f>MDS!$FH$8</f>
        <v>0</v>
      </c>
      <c r="J65" s="24">
        <f>MDS!$FI$8</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MDS!$FK$8</f>
        <v>44</v>
      </c>
      <c r="E67" s="24">
        <f>MDS!$FL$8</f>
        <v>1</v>
      </c>
      <c r="F67" s="24">
        <f>MDS!$FM$8</f>
        <v>1</v>
      </c>
      <c r="G67" s="24">
        <f>MDS!$FN$8</f>
        <v>3</v>
      </c>
      <c r="H67" s="24">
        <f>MDS!$FO$8</f>
        <v>4</v>
      </c>
      <c r="I67" s="24">
        <f>MDS!$FP$8</f>
        <v>0</v>
      </c>
      <c r="J67" s="24">
        <f>MDS!$FQ$8</f>
        <v>4</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MDS!$FS$8</f>
        <v>0</v>
      </c>
      <c r="E69" s="24">
        <f>MDS!$FT$8</f>
        <v>0</v>
      </c>
      <c r="F69" s="24">
        <f>MDS!$FU$8</f>
        <v>0</v>
      </c>
      <c r="G69" s="24">
        <f>MDS!$FV$8</f>
        <v>0</v>
      </c>
      <c r="H69" s="24">
        <f>MDS!$FW$8</f>
        <v>0</v>
      </c>
      <c r="I69" s="24">
        <f>MDS!$FX$8</f>
        <v>0</v>
      </c>
      <c r="J69" s="24">
        <f>MDS!$FY$8</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MDS!$GA$8</f>
        <v>0</v>
      </c>
      <c r="E71" s="24">
        <f>MDS!$GB$8</f>
        <v>0</v>
      </c>
      <c r="F71" s="24">
        <f>MDS!$GC$8</f>
        <v>0</v>
      </c>
      <c r="G71" s="24">
        <f>MDS!$GD$8</f>
        <v>0</v>
      </c>
      <c r="H71" s="24">
        <f>MDS!$GE$8</f>
        <v>0</v>
      </c>
      <c r="I71" s="24">
        <f>MDS!$GF$8</f>
        <v>0</v>
      </c>
      <c r="J71" s="24">
        <f>MDS!$GG$8</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MDS!$GI$8</f>
        <v>98</v>
      </c>
      <c r="E73" s="24">
        <f>MDS!$GJ$8</f>
        <v>1</v>
      </c>
      <c r="F73" s="24">
        <f>MDS!$GK$8</f>
        <v>1</v>
      </c>
      <c r="G73" s="24">
        <f>MDS!$GL$8</f>
        <v>2</v>
      </c>
      <c r="H73" s="24">
        <f>MDS!$GM$8</f>
        <v>0</v>
      </c>
      <c r="I73" s="24">
        <f>MDS!$GN$8</f>
        <v>0</v>
      </c>
      <c r="J73" s="24">
        <f>MDS!$GO$8</f>
        <v>6</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MDS!$GQ$8</f>
        <v>3</v>
      </c>
      <c r="E75" s="24">
        <f>MDS!$GR$8</f>
        <v>0</v>
      </c>
      <c r="F75" s="24">
        <f>MDS!$GS$8</f>
        <v>0</v>
      </c>
      <c r="G75" s="24">
        <f>MDS!$GT$8</f>
        <v>2</v>
      </c>
      <c r="H75" s="24">
        <f>MDS!$GU$8</f>
        <v>1</v>
      </c>
      <c r="I75" s="24">
        <f>MDS!$GV$8</f>
        <v>0</v>
      </c>
      <c r="J75" s="24">
        <f>MDS!$GW$8</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MDS!$GY$8</f>
        <v>237</v>
      </c>
      <c r="E77" s="24">
        <f>MDS!$GZ$8</f>
        <v>0</v>
      </c>
      <c r="F77" s="24">
        <f>MDS!$HA$8</f>
        <v>0</v>
      </c>
      <c r="G77" s="24">
        <f>MDS!$HB$8</f>
        <v>0</v>
      </c>
      <c r="H77" s="24">
        <f>MDS!$HC$8</f>
        <v>89</v>
      </c>
      <c r="I77" s="24">
        <f>MDS!$HD$8</f>
        <v>1</v>
      </c>
      <c r="J77" s="24">
        <f>MDS!$HE$8</f>
        <v>2</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MDS!$HG$8</f>
        <v>8</v>
      </c>
      <c r="E79" s="24">
        <f>MDS!$HH$8</f>
        <v>0</v>
      </c>
      <c r="F79" s="24">
        <f>MDS!$HI$8</f>
        <v>0</v>
      </c>
      <c r="G79" s="24">
        <f>MDS!$HJ$8</f>
        <v>0</v>
      </c>
      <c r="H79" s="24">
        <f>MDS!$HK$8</f>
        <v>0</v>
      </c>
      <c r="I79" s="24">
        <f>MDS!$HL$8</f>
        <v>124</v>
      </c>
      <c r="J79" s="24">
        <f>MDS!$HM$8</f>
        <v>321</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MDS!$HO$8</f>
        <v>184</v>
      </c>
      <c r="E81" s="24">
        <f>MDS!$HP$8</f>
        <v>6</v>
      </c>
      <c r="F81" s="24">
        <f>MDS!$HQ$8</f>
        <v>14</v>
      </c>
      <c r="G81" s="24">
        <f>MDS!$HR$8</f>
        <v>4</v>
      </c>
      <c r="H81" s="24">
        <f>MDS!$HS$8</f>
        <v>0</v>
      </c>
      <c r="I81" s="24">
        <f>MDS!$HT$8</f>
        <v>4</v>
      </c>
      <c r="J81" s="24">
        <f>MDS!$HU$8</f>
        <v>6</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MDS!$HX$8</f>
        <v>39</v>
      </c>
      <c r="I83" s="137"/>
      <c r="J83" s="24">
        <f>MDS!$HZ$8</f>
        <v>67</v>
      </c>
      <c r="K83" s="340"/>
    </row>
    <row r="84" spans="1:11" s="3" customFormat="1" ht="25" customHeight="1">
      <c r="A84" s="350"/>
      <c r="B84" s="24" t="s">
        <v>37</v>
      </c>
      <c r="C84" s="136"/>
      <c r="D84" s="24">
        <f>MDS!$IA$8</f>
        <v>14</v>
      </c>
      <c r="E84" s="24">
        <f>MDS!$IB$8</f>
        <v>0</v>
      </c>
      <c r="F84" s="24">
        <f>MDS!$IC$8</f>
        <v>0</v>
      </c>
      <c r="G84" s="24">
        <f>MDS!$ID$8</f>
        <v>0</v>
      </c>
      <c r="H84" s="24">
        <f>MDS!$IE$8</f>
        <v>0</v>
      </c>
      <c r="I84" s="24">
        <f>MDS!$IF$8</f>
        <v>0</v>
      </c>
      <c r="J84" s="24">
        <f>MDS!$IG$8</f>
        <v>53</v>
      </c>
      <c r="K84" s="340"/>
    </row>
    <row r="85" spans="1:11">
      <c r="A85" s="140" t="s">
        <v>689</v>
      </c>
      <c r="B85" s="24" t="s">
        <v>36</v>
      </c>
      <c r="C85" s="136"/>
      <c r="D85" s="24">
        <f>MDS!$II$8</f>
        <v>7092</v>
      </c>
      <c r="E85" s="24">
        <f>MDS!$IJ$8</f>
        <v>2</v>
      </c>
      <c r="F85" s="24">
        <f>MDS!$IK$8</f>
        <v>23</v>
      </c>
      <c r="G85" s="24">
        <f>MDS!$IL$8</f>
        <v>78</v>
      </c>
      <c r="H85" s="24">
        <f>MDS!$IM$8</f>
        <v>136</v>
      </c>
      <c r="I85" s="24">
        <f>MDS!$IN$8</f>
        <v>133</v>
      </c>
      <c r="J85" s="24">
        <f>MDS!$IO$8</f>
        <v>620</v>
      </c>
    </row>
  </sheetData>
  <mergeCells count="33">
    <mergeCell ref="A81:A82"/>
    <mergeCell ref="K53:K84"/>
    <mergeCell ref="A83:A84"/>
    <mergeCell ref="A59:A60"/>
    <mergeCell ref="A57:A58"/>
    <mergeCell ref="A53:A54"/>
    <mergeCell ref="A61:A62"/>
    <mergeCell ref="A79:A80"/>
    <mergeCell ref="A65:A66"/>
    <mergeCell ref="A67:A68"/>
    <mergeCell ref="A69:A70"/>
    <mergeCell ref="A71:A72"/>
    <mergeCell ref="A73:A74"/>
    <mergeCell ref="A75:A76"/>
    <mergeCell ref="A63:A64"/>
    <mergeCell ref="A77:A78"/>
    <mergeCell ref="B6:H6"/>
    <mergeCell ref="K1:K34"/>
    <mergeCell ref="A34:H34"/>
    <mergeCell ref="A45:A46"/>
    <mergeCell ref="J37:J39"/>
    <mergeCell ref="E38:H38"/>
    <mergeCell ref="E39:H39"/>
    <mergeCell ref="E37:H37"/>
    <mergeCell ref="I37:I39"/>
    <mergeCell ref="D37:D40"/>
    <mergeCell ref="A47:A48"/>
    <mergeCell ref="A37:A40"/>
    <mergeCell ref="B37:B40"/>
    <mergeCell ref="C37:C40"/>
    <mergeCell ref="A55:A56"/>
    <mergeCell ref="A49:A50"/>
    <mergeCell ref="A51:A52"/>
  </mergeCells>
  <pageMargins left="0.25" right="0.25" top="0.75" bottom="0.75" header="0.3" footer="0.3"/>
  <pageSetup scale="45" fitToHeight="0" orientation="portrait" r:id="rId1"/>
  <headerFooter>
    <oddHeader>&amp;R&amp;P</oddHeader>
  </headerFooter>
  <rowBreaks count="1" manualBreakCount="1">
    <brk id="3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73FEA"/>
    <pageSetUpPr fitToPage="1"/>
  </sheetPr>
  <dimension ref="A1:K85"/>
  <sheetViews>
    <sheetView showGridLines="0" view="pageBreakPreview" topLeftCell="A22"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[8]CT!$A$9</f>
        <v>Cidade De Maputo / Kamavota / Albasine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IM_ER!$DX$9</f>
        <v>54</v>
      </c>
      <c r="C10" s="12">
        <f>IM_ER!$DY$9</f>
        <v>2</v>
      </c>
      <c r="D10" s="12">
        <f>IM_ER!$DZ$9</f>
        <v>51</v>
      </c>
      <c r="E10" s="12">
        <f>IM_ER!$EA$9</f>
        <v>0</v>
      </c>
      <c r="F10" s="12">
        <f>IM_ER!$EB$9</f>
        <v>1</v>
      </c>
      <c r="G10" s="12">
        <f>IM_ER!$EC$9</f>
        <v>0</v>
      </c>
      <c r="H10" s="22">
        <f>IFERROR(D10/(B10-F10),"")</f>
        <v>0.96226415094339623</v>
      </c>
      <c r="I10" s="14"/>
      <c r="J10" s="14"/>
      <c r="K10" s="340"/>
    </row>
    <row r="11" spans="1:11" s="3" customFormat="1" ht="18" customHeight="1">
      <c r="A11" s="11" t="s">
        <v>8</v>
      </c>
      <c r="B11" s="12">
        <f>IM_ER!$FG$9</f>
        <v>61</v>
      </c>
      <c r="C11" s="12">
        <f>IM_ER!$FH$9</f>
        <v>2</v>
      </c>
      <c r="D11" s="12">
        <f>IM_ER!$FI$9</f>
        <v>50</v>
      </c>
      <c r="E11" s="12">
        <f>IM_ER!$FJ$9</f>
        <v>0</v>
      </c>
      <c r="F11" s="12">
        <f>IM_ER!$FK$9</f>
        <v>2</v>
      </c>
      <c r="G11" s="12">
        <f>IM_ER!$FL$9</f>
        <v>9</v>
      </c>
      <c r="H11" s="22">
        <f>IFERROR(D11/(B11-F11),"")</f>
        <v>0.84745762711864403</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IM_ER!$EE$9</f>
        <v>9</v>
      </c>
      <c r="C14" s="12">
        <f>IM_ER!$EF$9</f>
        <v>0</v>
      </c>
      <c r="D14" s="12">
        <f>IM_ER!$EG$9</f>
        <v>9</v>
      </c>
      <c r="E14" s="12">
        <f>IM_ER!$EH$9</f>
        <v>0</v>
      </c>
      <c r="F14" s="12">
        <f>IM_ER!$EI$9</f>
        <v>0</v>
      </c>
      <c r="G14" s="12">
        <f>IM_ER!$EJ$9</f>
        <v>0</v>
      </c>
      <c r="H14" s="22">
        <f>IFERROR(D14/(B14-F14),"")</f>
        <v>1</v>
      </c>
      <c r="I14" s="14"/>
      <c r="J14" s="14"/>
      <c r="K14" s="340"/>
    </row>
    <row r="15" spans="1:11" s="13" customFormat="1" ht="18" customHeight="1">
      <c r="A15" s="11" t="s">
        <v>8</v>
      </c>
      <c r="B15" s="12">
        <f>IM_ER!$FO$9</f>
        <v>5</v>
      </c>
      <c r="C15" s="12">
        <f>IM_ER!$FP$9</f>
        <v>0</v>
      </c>
      <c r="D15" s="12">
        <f>IM_ER!$FQ$9</f>
        <v>5</v>
      </c>
      <c r="E15" s="12">
        <f>IM_ER!$FR$9</f>
        <v>0</v>
      </c>
      <c r="F15" s="12">
        <f>IM_ER!$FS$9</f>
        <v>0</v>
      </c>
      <c r="G15" s="12">
        <f>IM_ER!$FT$9</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IM_ER!$EL$9</f>
        <v>0</v>
      </c>
      <c r="C18" s="12">
        <f>IM_ER!$EM$9</f>
        <v>0</v>
      </c>
      <c r="D18" s="12">
        <f>IM_ER!$EN$9</f>
        <v>0</v>
      </c>
      <c r="E18" s="12">
        <f>IM_ER!$EO$9</f>
        <v>0</v>
      </c>
      <c r="F18" s="12">
        <f>IM_ER!$EP$9</f>
        <v>0</v>
      </c>
      <c r="G18" s="12">
        <f>IM_ER!$EQ$9</f>
        <v>0</v>
      </c>
      <c r="H18" s="22" t="str">
        <f>IFERROR(D18/(B18-F18),"")</f>
        <v/>
      </c>
      <c r="I18" s="14"/>
      <c r="J18" s="14"/>
      <c r="K18" s="340"/>
    </row>
    <row r="19" spans="1:11" s="3" customFormat="1" ht="18" customHeight="1">
      <c r="A19" s="11" t="s">
        <v>8</v>
      </c>
      <c r="B19" s="12">
        <f>IM_ER!$FW$9</f>
        <v>0</v>
      </c>
      <c r="C19" s="12">
        <f>IM_ER!$FX$9</f>
        <v>0</v>
      </c>
      <c r="D19" s="12">
        <f>IM_ER!$FY$9</f>
        <v>0</v>
      </c>
      <c r="E19" s="12">
        <f>IM_ER!$FZ$9</f>
        <v>0</v>
      </c>
      <c r="F19" s="12">
        <f>IM_ER!$GA$9</f>
        <v>0</v>
      </c>
      <c r="G19" s="12">
        <f>IM_ER!$GB$9</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IM_ER!$ES$9</f>
        <v>3</v>
      </c>
      <c r="C22" s="12">
        <f>IM_ER!$ET$9</f>
        <v>0</v>
      </c>
      <c r="D22" s="12">
        <f>IM_ER!$EU$9</f>
        <v>2</v>
      </c>
      <c r="E22" s="12">
        <f>IM_ER!$EV$9</f>
        <v>0</v>
      </c>
      <c r="F22" s="12">
        <f>IM_ER!$EW$9</f>
        <v>1</v>
      </c>
      <c r="G22" s="12">
        <f>IM_ER!$EX$9</f>
        <v>0</v>
      </c>
      <c r="H22" s="22">
        <f>IFERROR(D22/(B22-F22),"")</f>
        <v>1</v>
      </c>
      <c r="I22" s="14"/>
      <c r="J22" s="14"/>
      <c r="K22" s="340"/>
    </row>
    <row r="23" spans="1:11" s="9" customFormat="1" ht="18" customHeight="1">
      <c r="A23" s="11" t="s">
        <v>8</v>
      </c>
      <c r="B23" s="12">
        <f>IM_ER!$GE$9</f>
        <v>2</v>
      </c>
      <c r="C23" s="12">
        <f>IM_ER!$GF$9</f>
        <v>0</v>
      </c>
      <c r="D23" s="12">
        <f>IM_ER!$GG$9</f>
        <v>2</v>
      </c>
      <c r="E23" s="12">
        <f>IM_ER!$GH$9</f>
        <v>0</v>
      </c>
      <c r="F23" s="12">
        <f>IM_ER!$GI$9</f>
        <v>0</v>
      </c>
      <c r="G23" s="12">
        <f>IM_ER!$GJ$9</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IM_ER!$EZ$9</f>
        <v>42</v>
      </c>
      <c r="C26" s="12">
        <f>IM_ER!$FA$9</f>
        <v>2</v>
      </c>
      <c r="D26" s="12">
        <f>IM_ER!$FB$9</f>
        <v>40</v>
      </c>
      <c r="E26" s="12">
        <f>IM_ER!$FC$9</f>
        <v>0</v>
      </c>
      <c r="F26" s="12">
        <f>IM_ER!$FD$9</f>
        <v>0</v>
      </c>
      <c r="G26" s="12">
        <f>IM_ER!$FE$9</f>
        <v>0</v>
      </c>
      <c r="H26" s="22">
        <f>IFERROR(D26/(B26-F26),"")</f>
        <v>0.95238095238095233</v>
      </c>
      <c r="I26" s="14"/>
      <c r="J26" s="14"/>
      <c r="K26" s="340"/>
    </row>
    <row r="27" spans="1:11" s="3" customFormat="1" ht="18" customHeight="1">
      <c r="A27" s="11" t="s">
        <v>8</v>
      </c>
      <c r="B27" s="12">
        <f>IM_ER!$GM$9</f>
        <v>54</v>
      </c>
      <c r="C27" s="12">
        <f>IM_ER!$GN$9</f>
        <v>2</v>
      </c>
      <c r="D27" s="12">
        <f>IM_ER!$GO$9</f>
        <v>43</v>
      </c>
      <c r="E27" s="12">
        <f>IM_ER!$GP$9</f>
        <v>0</v>
      </c>
      <c r="F27" s="12">
        <f>IM_ER!$GQ$9</f>
        <v>2</v>
      </c>
      <c r="G27" s="12">
        <f>IM_ER!$GR$9</f>
        <v>9</v>
      </c>
      <c r="H27" s="22">
        <f>IFERROR(D27/(B27-F27),"")</f>
        <v>0.82692307692307687</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Coorte12Meses!$I$9</f>
        <v>62</v>
      </c>
      <c r="C30" s="12">
        <f>SUM(Coorte12Meses!$J$9,Coorte12Meses!$L$9)</f>
        <v>57</v>
      </c>
      <c r="D30" s="22">
        <f>IFERROR(C30/B30,"")</f>
        <v>0.91935483870967738</v>
      </c>
      <c r="E30" s="14"/>
      <c r="F30" s="14"/>
      <c r="G30" s="14"/>
      <c r="H30" s="14"/>
      <c r="I30" s="14"/>
      <c r="J30" s="14"/>
      <c r="K30" s="340"/>
    </row>
    <row r="31" spans="1:11" s="3" customFormat="1" ht="18" customHeight="1">
      <c r="A31" s="11" t="s">
        <v>24</v>
      </c>
      <c r="B31" s="12">
        <f>Coorte12Meses!$X$9</f>
        <v>176</v>
      </c>
      <c r="C31" s="12">
        <f>SUM(Coorte12Meses!$Y$9,Coorte12Meses!$AA$9)</f>
        <v>154</v>
      </c>
      <c r="D31" s="22">
        <f>IFERROR(C31/B31,"")</f>
        <v>0.875</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MDS!$G$9</f>
        <v>5607</v>
      </c>
      <c r="E41" s="137"/>
      <c r="F41" s="24">
        <f>MDS!$H$9</f>
        <v>35</v>
      </c>
      <c r="G41" s="24">
        <f>MDS!$I$9</f>
        <v>69</v>
      </c>
      <c r="H41" s="24">
        <f>MDS!$J$9</f>
        <v>141</v>
      </c>
      <c r="I41" s="137"/>
      <c r="J41" s="137"/>
      <c r="K41" s="15"/>
    </row>
    <row r="42" spans="1:11" ht="29" customHeight="1">
      <c r="A42" s="140" t="s">
        <v>682</v>
      </c>
      <c r="B42" s="24" t="s">
        <v>36</v>
      </c>
      <c r="C42" s="136"/>
      <c r="D42" s="24">
        <f>MDS!$L$9</f>
        <v>748</v>
      </c>
      <c r="E42" s="24">
        <f>MDS!$M$9</f>
        <v>11</v>
      </c>
      <c r="F42" s="24">
        <f>MDS!$N$9</f>
        <v>3</v>
      </c>
      <c r="G42" s="24">
        <f>MDS!$O$9</f>
        <v>9</v>
      </c>
      <c r="H42" s="24">
        <f>MDS!$P$9</f>
        <v>26</v>
      </c>
      <c r="I42" s="24">
        <f>MDS!$Q$9</f>
        <v>160</v>
      </c>
      <c r="J42" s="24">
        <f>MDS!$R$9</f>
        <v>721</v>
      </c>
    </row>
    <row r="43" spans="1:11" ht="25" customHeight="1">
      <c r="A43" s="140" t="s">
        <v>683</v>
      </c>
      <c r="B43" s="24" t="s">
        <v>36</v>
      </c>
      <c r="C43" s="136"/>
      <c r="D43" s="24">
        <f>MDS!$T$9</f>
        <v>6355</v>
      </c>
      <c r="E43" s="24">
        <f>MDS!$U$9</f>
        <v>11</v>
      </c>
      <c r="F43" s="24">
        <f>MDS!$V$9</f>
        <v>38</v>
      </c>
      <c r="G43" s="24">
        <f>MDS!$W$9</f>
        <v>78</v>
      </c>
      <c r="H43" s="24">
        <f>MDS!$X$9</f>
        <v>167</v>
      </c>
      <c r="I43" s="24">
        <f>MDS!$Y$9</f>
        <v>160</v>
      </c>
      <c r="J43" s="24">
        <f>MDS!$Z$9</f>
        <v>721</v>
      </c>
    </row>
    <row r="44" spans="1:11" ht="22" customHeight="1">
      <c r="A44" s="141" t="s">
        <v>684</v>
      </c>
      <c r="B44" s="24" t="s">
        <v>36</v>
      </c>
      <c r="C44" s="143"/>
      <c r="D44" s="142"/>
      <c r="E44" s="142"/>
      <c r="F44" s="142"/>
      <c r="G44" s="142"/>
      <c r="H44">
        <f>MDS!$AC$9</f>
        <v>0</v>
      </c>
      <c r="I44" s="142"/>
      <c r="J44">
        <f>MDS!$AB$9</f>
        <v>313</v>
      </c>
    </row>
    <row r="45" spans="1:11" s="9" customFormat="1" ht="23" customHeight="1">
      <c r="A45" s="342" t="s">
        <v>34</v>
      </c>
      <c r="B45" s="24" t="s">
        <v>36</v>
      </c>
      <c r="C45" s="136"/>
      <c r="D45" s="24">
        <f>MDS!$AE$9</f>
        <v>5762</v>
      </c>
      <c r="E45" s="24">
        <f>MDS!$AF$9</f>
        <v>5525</v>
      </c>
      <c r="F45" s="24">
        <f>MDS!$AG$9</f>
        <v>32</v>
      </c>
      <c r="G45" s="24">
        <f>MDS!$AH$9</f>
        <v>68</v>
      </c>
      <c r="H45" s="24">
        <f>MDS!$AI$9</f>
        <v>137</v>
      </c>
      <c r="I45" s="137"/>
      <c r="J45" s="137"/>
      <c r="K45" s="15"/>
    </row>
    <row r="46" spans="1:11" s="9" customFormat="1" ht="23" customHeight="1">
      <c r="A46" s="343"/>
      <c r="B46" s="24" t="s">
        <v>37</v>
      </c>
      <c r="C46" s="136"/>
      <c r="D46" s="24">
        <f>MDS!$AK$9</f>
        <v>368</v>
      </c>
      <c r="E46" s="24">
        <f>MDS!$AL$9</f>
        <v>2</v>
      </c>
      <c r="F46" s="24">
        <f>MDS!$AM$9</f>
        <v>0</v>
      </c>
      <c r="G46" s="24">
        <f>MDS!$AN$9</f>
        <v>3</v>
      </c>
      <c r="H46" s="24">
        <f>MDS!$AO$9</f>
        <v>13</v>
      </c>
      <c r="I46" s="24">
        <f>MDS!$AP$9</f>
        <v>22</v>
      </c>
      <c r="J46" s="24">
        <f>MDS!$AQ$9</f>
        <v>370</v>
      </c>
      <c r="K46" s="15"/>
    </row>
    <row r="47" spans="1:11" s="9" customFormat="1" ht="21" customHeight="1">
      <c r="A47" s="335" t="s">
        <v>35</v>
      </c>
      <c r="B47" s="24" t="s">
        <v>36</v>
      </c>
      <c r="C47" s="136"/>
      <c r="D47" s="24">
        <f>MDS!$AT$9</f>
        <v>5031</v>
      </c>
      <c r="E47" s="137"/>
      <c r="F47" s="24">
        <f>MDS!$AU$9</f>
        <v>32</v>
      </c>
      <c r="G47" s="24">
        <f>MDS!$AV$9</f>
        <v>68</v>
      </c>
      <c r="H47" s="24">
        <f>MDS!$AW$9</f>
        <v>122</v>
      </c>
      <c r="I47" s="137"/>
      <c r="J47" s="137"/>
      <c r="K47" s="15"/>
    </row>
    <row r="48" spans="1:11" s="9" customFormat="1" ht="24.5" customHeight="1">
      <c r="A48" s="335"/>
      <c r="B48" s="24" t="s">
        <v>37</v>
      </c>
      <c r="C48" s="136"/>
      <c r="D48" s="24">
        <f>MDS!$AY$9</f>
        <v>334</v>
      </c>
      <c r="E48" s="24">
        <f>MDS!$AZ$9</f>
        <v>0</v>
      </c>
      <c r="F48" s="24">
        <f>MDS!$BA$9</f>
        <v>0</v>
      </c>
      <c r="G48" s="24">
        <f>MDS!$BB$9</f>
        <v>3</v>
      </c>
      <c r="H48" s="24">
        <f>MDS!$BC$9</f>
        <v>13</v>
      </c>
      <c r="I48" s="24">
        <f>MDS!$BD$9</f>
        <v>21</v>
      </c>
      <c r="J48" s="24">
        <f>MDS!$BE$9</f>
        <v>354</v>
      </c>
      <c r="K48" s="15"/>
    </row>
    <row r="49" spans="1:11" s="3" customFormat="1" ht="18" customHeight="1">
      <c r="A49" s="335" t="s">
        <v>38</v>
      </c>
      <c r="B49" s="24" t="s">
        <v>36</v>
      </c>
      <c r="C49" s="136"/>
      <c r="D49" s="24">
        <f>MDS!$BH$9</f>
        <v>0</v>
      </c>
      <c r="E49" s="137"/>
      <c r="F49" s="24">
        <f>MDS!$BI$9</f>
        <v>0</v>
      </c>
      <c r="G49" s="24">
        <f>MDS!$BJ$9</f>
        <v>0</v>
      </c>
      <c r="H49" s="24">
        <f>MDS!$BK$9</f>
        <v>0</v>
      </c>
      <c r="I49" s="137"/>
      <c r="J49" s="137"/>
      <c r="K49" s="15"/>
    </row>
    <row r="50" spans="1:11" s="3" customFormat="1" ht="18" customHeight="1">
      <c r="A50" s="335"/>
      <c r="B50" s="24" t="s">
        <v>37</v>
      </c>
      <c r="C50" s="136"/>
      <c r="D50" s="24">
        <f>MDS!$BM$9</f>
        <v>0</v>
      </c>
      <c r="E50" s="24">
        <f>MDS!$BN$9</f>
        <v>0</v>
      </c>
      <c r="F50" s="24">
        <f>MDS!$BO$9</f>
        <v>0</v>
      </c>
      <c r="G50" s="24">
        <f>MDS!$BP$9</f>
        <v>0</v>
      </c>
      <c r="H50" s="24">
        <f>MDS!$BQ$9</f>
        <v>0</v>
      </c>
      <c r="I50" s="24">
        <f>MDS!$BR$9</f>
        <v>0</v>
      </c>
      <c r="J50" s="24">
        <f>MDS!$BS$9</f>
        <v>0</v>
      </c>
      <c r="K50" s="15"/>
    </row>
    <row r="51" spans="1:11" s="3" customFormat="1" ht="18" customHeight="1">
      <c r="A51" s="335" t="s">
        <v>39</v>
      </c>
      <c r="B51" s="24" t="s">
        <v>36</v>
      </c>
      <c r="C51" s="136"/>
      <c r="D51" s="24">
        <f>MDS!$BV$9</f>
        <v>0</v>
      </c>
      <c r="E51" s="137"/>
      <c r="F51" s="24">
        <f>MDS!$BW$9</f>
        <v>0</v>
      </c>
      <c r="G51" s="24">
        <f>MDS!$BX$9</f>
        <v>0</v>
      </c>
      <c r="H51" s="24">
        <f>MDS!$BY$9</f>
        <v>0</v>
      </c>
      <c r="I51" s="137"/>
      <c r="J51" s="137"/>
      <c r="K51" s="15"/>
    </row>
    <row r="52" spans="1:11" s="3" customFormat="1" ht="18" customHeight="1">
      <c r="A52" s="335"/>
      <c r="B52" s="24" t="s">
        <v>37</v>
      </c>
      <c r="C52" s="136"/>
      <c r="D52" s="24">
        <f>MDS!$CA$9</f>
        <v>0</v>
      </c>
      <c r="E52" s="24">
        <f>MDS!$CB$9</f>
        <v>0</v>
      </c>
      <c r="F52" s="24">
        <f>MDS!$CC$9</f>
        <v>0</v>
      </c>
      <c r="G52" s="24">
        <f>MDS!$CD$9</f>
        <v>0</v>
      </c>
      <c r="H52" s="24">
        <f>MDS!$CE$9</f>
        <v>0</v>
      </c>
      <c r="I52" s="24">
        <f>MDS!$CF$9</f>
        <v>0</v>
      </c>
      <c r="J52" s="24">
        <f>MDS!$CG$9</f>
        <v>0</v>
      </c>
      <c r="K52" s="15"/>
    </row>
    <row r="53" spans="1:11" s="3" customFormat="1" ht="18" customHeight="1">
      <c r="A53" s="335" t="s">
        <v>40</v>
      </c>
      <c r="B53" s="24" t="s">
        <v>36</v>
      </c>
      <c r="C53" s="136"/>
      <c r="D53" s="24">
        <f>MDS!$CJ$9</f>
        <v>931</v>
      </c>
      <c r="E53" s="137"/>
      <c r="F53" s="24">
        <f>MDS!$CK$9</f>
        <v>0</v>
      </c>
      <c r="G53" s="24">
        <f>MDS!$CL$9</f>
        <v>0</v>
      </c>
      <c r="H53" s="24">
        <f>MDS!$CM$9</f>
        <v>1</v>
      </c>
      <c r="I53" s="137"/>
      <c r="J53" s="137"/>
      <c r="K53" s="340" t="str">
        <f>MDS!$B$9</f>
        <v>Albasine CS</v>
      </c>
    </row>
    <row r="54" spans="1:11" s="3" customFormat="1" ht="18" customHeight="1">
      <c r="A54" s="335"/>
      <c r="B54" s="24" t="s">
        <v>37</v>
      </c>
      <c r="C54" s="136"/>
      <c r="D54" s="24">
        <f>MDS!$CO$9</f>
        <v>33</v>
      </c>
      <c r="E54" s="24">
        <f>MDS!$CP$9</f>
        <v>0</v>
      </c>
      <c r="F54" s="24">
        <f>MDS!$CQ$9</f>
        <v>0</v>
      </c>
      <c r="G54" s="24">
        <f>MDS!$CR$9</f>
        <v>0</v>
      </c>
      <c r="H54" s="24">
        <f>MDS!$CS$9</f>
        <v>0</v>
      </c>
      <c r="I54" s="24">
        <f>MDS!$CT$9</f>
        <v>2</v>
      </c>
      <c r="J54" s="24">
        <f>MDS!$CU$9</f>
        <v>4</v>
      </c>
      <c r="K54" s="340"/>
    </row>
    <row r="55" spans="1:11" s="9" customFormat="1" ht="18" customHeight="1">
      <c r="A55" s="335" t="s">
        <v>41</v>
      </c>
      <c r="B55" s="24" t="s">
        <v>36</v>
      </c>
      <c r="C55" s="136"/>
      <c r="D55" s="24">
        <f>MDS!$CX$9</f>
        <v>0</v>
      </c>
      <c r="E55" s="137"/>
      <c r="F55" s="24">
        <f>MDS!$CY$9</f>
        <v>0</v>
      </c>
      <c r="G55" s="24">
        <f>MDS!$CZ$9</f>
        <v>0</v>
      </c>
      <c r="H55" s="24">
        <f>MDS!$DA$9</f>
        <v>0</v>
      </c>
      <c r="I55" s="137"/>
      <c r="J55" s="137"/>
      <c r="K55" s="340"/>
    </row>
    <row r="56" spans="1:11" s="9" customFormat="1" ht="18" customHeight="1">
      <c r="A56" s="335"/>
      <c r="B56" s="24" t="s">
        <v>37</v>
      </c>
      <c r="C56" s="136"/>
      <c r="D56" s="24">
        <f>MDS!$DC$9</f>
        <v>0</v>
      </c>
      <c r="E56" s="24">
        <f>MDS!$DD$9</f>
        <v>0</v>
      </c>
      <c r="F56" s="24">
        <f>MDS!$DE$9</f>
        <v>0</v>
      </c>
      <c r="G56" s="24">
        <f>MDS!$DF$9</f>
        <v>0</v>
      </c>
      <c r="H56" s="24">
        <f>MDS!$DG$9</f>
        <v>0</v>
      </c>
      <c r="I56" s="24">
        <f>MDS!$DH$9</f>
        <v>0</v>
      </c>
      <c r="J56" s="24">
        <f>MDS!$DI$9</f>
        <v>0</v>
      </c>
      <c r="K56" s="340"/>
    </row>
    <row r="57" spans="1:11" s="9" customFormat="1" ht="18" customHeight="1">
      <c r="A57" s="335" t="s">
        <v>42</v>
      </c>
      <c r="B57" s="24" t="s">
        <v>36</v>
      </c>
      <c r="C57" s="136"/>
      <c r="D57" s="24">
        <f>MDS!$DL$9</f>
        <v>5346</v>
      </c>
      <c r="E57" s="137"/>
      <c r="F57" s="24">
        <f>MDS!$DM$9</f>
        <v>1</v>
      </c>
      <c r="G57" s="24">
        <f>MDS!$DN$9</f>
        <v>8</v>
      </c>
      <c r="H57" s="24">
        <f>MDS!$DO$9</f>
        <v>104</v>
      </c>
      <c r="I57" s="137"/>
      <c r="J57" s="137"/>
      <c r="K57" s="340"/>
    </row>
    <row r="58" spans="1:11" s="3" customFormat="1" ht="18" customHeight="1">
      <c r="A58" s="335"/>
      <c r="B58" s="24" t="s">
        <v>37</v>
      </c>
      <c r="C58" s="136"/>
      <c r="D58" s="24">
        <f>MDS!$DQ$9</f>
        <v>268</v>
      </c>
      <c r="E58" s="24">
        <f>MDS!$DR$9</f>
        <v>2</v>
      </c>
      <c r="F58" s="24">
        <f>MDS!$DS$9</f>
        <v>0</v>
      </c>
      <c r="G58" s="24">
        <f>MDS!$DT$9</f>
        <v>0</v>
      </c>
      <c r="H58" s="24">
        <f>MDS!$DU$9</f>
        <v>3</v>
      </c>
      <c r="I58" s="24">
        <f>MDS!$DV$9</f>
        <v>12</v>
      </c>
      <c r="J58" s="24">
        <f>MDS!$DW$9</f>
        <v>276</v>
      </c>
      <c r="K58" s="340"/>
    </row>
    <row r="59" spans="1:11" s="3" customFormat="1" ht="18" customHeight="1">
      <c r="A59" s="335" t="s">
        <v>43</v>
      </c>
      <c r="B59" s="24" t="s">
        <v>36</v>
      </c>
      <c r="C59" s="136"/>
      <c r="D59" s="24">
        <f>MDS!$DZ$9</f>
        <v>113</v>
      </c>
      <c r="E59" s="137"/>
      <c r="F59" s="24">
        <f>MDS!$EA$9</f>
        <v>0</v>
      </c>
      <c r="G59" s="24">
        <f>MDS!$EB$9</f>
        <v>0</v>
      </c>
      <c r="H59" s="24">
        <f>MDS!$EC$9</f>
        <v>1</v>
      </c>
      <c r="I59" s="137"/>
      <c r="J59" s="137"/>
      <c r="K59" s="340"/>
    </row>
    <row r="60" spans="1:11" s="3" customFormat="1" ht="18" customHeight="1">
      <c r="A60" s="335"/>
      <c r="B60" s="24" t="s">
        <v>37</v>
      </c>
      <c r="C60" s="136"/>
      <c r="D60" s="24">
        <f>MDS!$ED$9</f>
        <v>5</v>
      </c>
      <c r="E60" s="24">
        <f>MDS!$EE$9</f>
        <v>5</v>
      </c>
      <c r="F60" s="24">
        <f>MDS!$EF$9</f>
        <v>0</v>
      </c>
      <c r="G60" s="24">
        <f>MDS!$EG$9</f>
        <v>0</v>
      </c>
      <c r="H60" s="24">
        <f>MDS!$EH$9</f>
        <v>0</v>
      </c>
      <c r="I60" s="24">
        <f>MDS!$EI$9</f>
        <v>0</v>
      </c>
      <c r="J60" s="24">
        <f>MDS!$EJ$9</f>
        <v>0</v>
      </c>
      <c r="K60" s="340"/>
    </row>
    <row r="61" spans="1:11" s="3" customFormat="1" ht="18" customHeight="1">
      <c r="A61" s="335" t="s">
        <v>44</v>
      </c>
      <c r="B61" s="24" t="s">
        <v>36</v>
      </c>
      <c r="C61" s="136"/>
      <c r="D61" s="24">
        <f>MDS!$EM$9</f>
        <v>0</v>
      </c>
      <c r="E61" s="24">
        <f>MDS!$EN$9</f>
        <v>0</v>
      </c>
      <c r="F61" s="24">
        <f>MDS!$EO$9</f>
        <v>0</v>
      </c>
      <c r="G61" s="24">
        <f>MDS!$EP$9</f>
        <v>0</v>
      </c>
      <c r="H61" s="24">
        <f>MDS!$EQ$9</f>
        <v>0</v>
      </c>
      <c r="I61" s="24">
        <f>MDS!$ER$9</f>
        <v>0</v>
      </c>
      <c r="J61" s="24">
        <f>MDS!$ES$9</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MDS!$EU$9</f>
        <v>0</v>
      </c>
      <c r="E63" s="24">
        <f>MDS!$EV$9</f>
        <v>0</v>
      </c>
      <c r="F63" s="24">
        <f>MDS!$EW$9</f>
        <v>0</v>
      </c>
      <c r="G63" s="24">
        <f>MDS!$EX$9</f>
        <v>0</v>
      </c>
      <c r="H63" s="24">
        <f>MDS!$EY$9</f>
        <v>0</v>
      </c>
      <c r="I63" s="24">
        <f>MDS!$EZ$9</f>
        <v>0</v>
      </c>
      <c r="J63" s="24">
        <f>MDS!$FA$9</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MDS!$FC$9</f>
        <v>0</v>
      </c>
      <c r="E65" s="24">
        <f>MDS!$FD$9</f>
        <v>0</v>
      </c>
      <c r="F65" s="24">
        <f>MDS!$FE$9</f>
        <v>0</v>
      </c>
      <c r="G65" s="24">
        <f>MDS!$FF$9</f>
        <v>0</v>
      </c>
      <c r="H65" s="24">
        <f>MDS!$FG$9</f>
        <v>0</v>
      </c>
      <c r="I65" s="24">
        <f>MDS!$FH$9</f>
        <v>0</v>
      </c>
      <c r="J65" s="24">
        <f>MDS!$FI$9</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MDS!$FK$9</f>
        <v>28</v>
      </c>
      <c r="E67" s="24">
        <f>MDS!$FL$9</f>
        <v>8</v>
      </c>
      <c r="F67" s="24">
        <f>MDS!$FM$9</f>
        <v>12</v>
      </c>
      <c r="G67" s="24">
        <f>MDS!$FN$9</f>
        <v>7</v>
      </c>
      <c r="H67" s="24">
        <f>MDS!$FO$9</f>
        <v>5</v>
      </c>
      <c r="I67" s="24">
        <f>MDS!$FP$9</f>
        <v>3</v>
      </c>
      <c r="J67" s="24">
        <f>MDS!$FQ$9</f>
        <v>3</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MDS!$FS$9</f>
        <v>0</v>
      </c>
      <c r="E69" s="24">
        <f>MDS!$FT$9</f>
        <v>0</v>
      </c>
      <c r="F69" s="24">
        <f>MDS!$FU$9</f>
        <v>0</v>
      </c>
      <c r="G69" s="24">
        <f>MDS!$FV$9</f>
        <v>0</v>
      </c>
      <c r="H69" s="24">
        <f>MDS!$FW$9</f>
        <v>0</v>
      </c>
      <c r="I69" s="24">
        <f>MDS!$FX$9</f>
        <v>0</v>
      </c>
      <c r="J69" s="24">
        <f>MDS!$FY$9</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MDS!$GA$9</f>
        <v>0</v>
      </c>
      <c r="E71" s="24">
        <f>MDS!$GB$9</f>
        <v>0</v>
      </c>
      <c r="F71" s="24">
        <f>MDS!$GC$9</f>
        <v>0</v>
      </c>
      <c r="G71" s="24">
        <f>MDS!$GD$9</f>
        <v>0</v>
      </c>
      <c r="H71" s="24">
        <f>MDS!$GE$9</f>
        <v>0</v>
      </c>
      <c r="I71" s="24">
        <f>MDS!$GF$9</f>
        <v>0</v>
      </c>
      <c r="J71" s="24">
        <f>MDS!$GG$9</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MDS!$GI$9</f>
        <v>41</v>
      </c>
      <c r="E73" s="24">
        <f>MDS!$GJ$9</f>
        <v>0</v>
      </c>
      <c r="F73" s="24">
        <f>MDS!$GK$9</f>
        <v>0</v>
      </c>
      <c r="G73" s="24">
        <f>MDS!$GL$9</f>
        <v>2</v>
      </c>
      <c r="H73" s="24">
        <f>MDS!$GM$9</f>
        <v>1</v>
      </c>
      <c r="I73" s="24">
        <f>MDS!$GN$9</f>
        <v>0</v>
      </c>
      <c r="J73" s="24">
        <f>MDS!$GO$9</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MDS!$GQ$9</f>
        <v>0</v>
      </c>
      <c r="E75" s="24">
        <f>MDS!$GR$9</f>
        <v>0</v>
      </c>
      <c r="F75" s="24">
        <f>MDS!$GS$9</f>
        <v>0</v>
      </c>
      <c r="G75" s="24">
        <f>MDS!$GT$9</f>
        <v>0</v>
      </c>
      <c r="H75" s="24">
        <f>MDS!$GU$9</f>
        <v>0</v>
      </c>
      <c r="I75" s="24">
        <f>MDS!$GV$9</f>
        <v>0</v>
      </c>
      <c r="J75" s="24">
        <f>MDS!$GW$9</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MDS!$GY$9</f>
        <v>299</v>
      </c>
      <c r="E77" s="24">
        <f>MDS!$GZ$9</f>
        <v>0</v>
      </c>
      <c r="F77" s="24">
        <f>MDS!$HA$9</f>
        <v>0</v>
      </c>
      <c r="G77" s="24">
        <f>MDS!$HB$9</f>
        <v>1</v>
      </c>
      <c r="H77" s="24">
        <f>MDS!$HC$9</f>
        <v>100</v>
      </c>
      <c r="I77" s="24">
        <f>MDS!$HD$9</f>
        <v>14</v>
      </c>
      <c r="J77" s="24">
        <f>MDS!$HE$9</f>
        <v>6</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MDS!$HG$9</f>
        <v>16</v>
      </c>
      <c r="E79" s="24">
        <f>MDS!$HH$9</f>
        <v>0</v>
      </c>
      <c r="F79" s="24">
        <f>MDS!$HI$9</f>
        <v>0</v>
      </c>
      <c r="G79" s="24">
        <f>MDS!$HJ$9</f>
        <v>0</v>
      </c>
      <c r="H79" s="24">
        <f>MDS!$HK$9</f>
        <v>8</v>
      </c>
      <c r="I79" s="24">
        <f>MDS!$HL$9</f>
        <v>125</v>
      </c>
      <c r="J79" s="24">
        <f>MDS!$HM$9</f>
        <v>386</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MDS!$HO$9</f>
        <v>0</v>
      </c>
      <c r="E81" s="24">
        <f>MDS!$HP$9</f>
        <v>0</v>
      </c>
      <c r="F81" s="24">
        <f>MDS!$HQ$9</f>
        <v>0</v>
      </c>
      <c r="G81" s="24">
        <f>MDS!$HR$9</f>
        <v>0</v>
      </c>
      <c r="H81" s="24">
        <f>MDS!$HS$9</f>
        <v>0</v>
      </c>
      <c r="I81" s="24">
        <f>MDS!$HT$9</f>
        <v>0</v>
      </c>
      <c r="J81" s="24">
        <f>MDS!$HU$9</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MDS!$HX$9</f>
        <v>46</v>
      </c>
      <c r="I83" s="137"/>
      <c r="J83" s="24">
        <f>MDS!$HZ$9</f>
        <v>50</v>
      </c>
      <c r="K83" s="340"/>
    </row>
    <row r="84" spans="1:11" s="3" customFormat="1" ht="25" customHeight="1">
      <c r="A84" s="350"/>
      <c r="B84" s="24" t="s">
        <v>37</v>
      </c>
      <c r="C84" s="136"/>
      <c r="D84" s="24">
        <f>MDS!$IA$9</f>
        <v>32</v>
      </c>
      <c r="E84" s="24">
        <f>MDS!$IB$9</f>
        <v>0</v>
      </c>
      <c r="F84" s="24">
        <f>MDS!$IC$9</f>
        <v>0</v>
      </c>
      <c r="G84" s="24">
        <f>MDS!$ID$9</f>
        <v>0</v>
      </c>
      <c r="H84" s="24">
        <f>MDS!$IE$9</f>
        <v>0</v>
      </c>
      <c r="I84" s="24">
        <f>MDS!$IF$9</f>
        <v>0</v>
      </c>
      <c r="J84" s="24">
        <f>MDS!$IG$9</f>
        <v>18</v>
      </c>
      <c r="K84" s="340"/>
    </row>
    <row r="85" spans="1:11">
      <c r="A85" s="140" t="s">
        <v>689</v>
      </c>
      <c r="B85" s="24" t="s">
        <v>36</v>
      </c>
      <c r="C85" s="136"/>
      <c r="D85" s="24">
        <f>MDS!$II$9</f>
        <v>5985</v>
      </c>
      <c r="E85" s="24">
        <f>MDS!$IJ$9</f>
        <v>10</v>
      </c>
      <c r="F85" s="24">
        <f>MDS!$IK$9</f>
        <v>33</v>
      </c>
      <c r="G85" s="24">
        <f>MDS!$IL$9</f>
        <v>74</v>
      </c>
      <c r="H85" s="24">
        <f>MDS!$IM$9</f>
        <v>161</v>
      </c>
      <c r="I85" s="24">
        <f>MDS!$IN$9</f>
        <v>155</v>
      </c>
      <c r="J85" s="24">
        <f>MDS!$IO$9</f>
        <v>698</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37" fitToHeight="0" orientation="portrait" r:id="rId1"/>
  <headerFooter>
    <oddHeader>&amp;R&amp;P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73FEA"/>
    <pageSetUpPr fitToPage="1"/>
  </sheetPr>
  <dimension ref="A1:K85"/>
  <sheetViews>
    <sheetView showGridLines="0" view="pageBreakPreview" topLeftCell="A25"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IM_ER!$DX$10</f>
        <v>31</v>
      </c>
      <c r="C10" s="12">
        <f>IM_ER!$DY$10</f>
        <v>1</v>
      </c>
      <c r="D10" s="12">
        <f>IM_ER!$DZ$10</f>
        <v>30</v>
      </c>
      <c r="E10" s="12">
        <f>IM_ER!$EA$10</f>
        <v>0</v>
      </c>
      <c r="F10" s="12">
        <f>IM_ER!$EB$10</f>
        <v>0</v>
      </c>
      <c r="G10" s="12">
        <f>IM_ER!$EC$10</f>
        <v>0</v>
      </c>
      <c r="H10" s="22">
        <f>IFERROR(D10/(B10-F10),"")</f>
        <v>0.967741935483871</v>
      </c>
      <c r="I10" s="14"/>
      <c r="J10" s="14"/>
      <c r="K10" s="340"/>
    </row>
    <row r="11" spans="1:11" s="3" customFormat="1" ht="18" customHeight="1">
      <c r="A11" s="11" t="s">
        <v>8</v>
      </c>
      <c r="B11" s="12">
        <f>IM_ER!$FG$10</f>
        <v>12</v>
      </c>
      <c r="C11" s="12">
        <f>IM_ER!$FH$10</f>
        <v>0</v>
      </c>
      <c r="D11" s="12">
        <f>IM_ER!$FI$10</f>
        <v>11</v>
      </c>
      <c r="E11" s="12">
        <f>IM_ER!$FJ$10</f>
        <v>0</v>
      </c>
      <c r="F11" s="12">
        <f>IM_ER!$FK$10</f>
        <v>0</v>
      </c>
      <c r="G11" s="12">
        <f>IM_ER!$FL$10</f>
        <v>1</v>
      </c>
      <c r="H11" s="22">
        <f>IFERROR(D11/(B11-F11),"")</f>
        <v>0.91666666666666663</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IM_ER!$EE$10</f>
        <v>1</v>
      </c>
      <c r="C14" s="12">
        <f>IM_ER!$EF$10</f>
        <v>0</v>
      </c>
      <c r="D14" s="12">
        <f>IM_ER!$EG$10</f>
        <v>1</v>
      </c>
      <c r="E14" s="12">
        <f>IM_ER!$EH$10</f>
        <v>0</v>
      </c>
      <c r="F14" s="12">
        <f>IM_ER!$EI$10</f>
        <v>0</v>
      </c>
      <c r="G14" s="12">
        <f>IM_ER!$EJ$10</f>
        <v>0</v>
      </c>
      <c r="H14" s="22">
        <f>IFERROR(D14/(B14-F14),"")</f>
        <v>1</v>
      </c>
      <c r="I14" s="14"/>
      <c r="J14" s="14"/>
      <c r="K14" s="340"/>
    </row>
    <row r="15" spans="1:11" s="13" customFormat="1" ht="18" customHeight="1">
      <c r="A15" s="11" t="s">
        <v>8</v>
      </c>
      <c r="B15" s="12">
        <f>IM_ER!$FO$10</f>
        <v>1</v>
      </c>
      <c r="C15" s="12">
        <f>IM_ER!$FP$10</f>
        <v>0</v>
      </c>
      <c r="D15" s="12">
        <f>IM_ER!$FQ$10</f>
        <v>1</v>
      </c>
      <c r="E15" s="12">
        <f>IM_ER!$FR$10</f>
        <v>0</v>
      </c>
      <c r="F15" s="12">
        <f>IM_ER!$FS$10</f>
        <v>0</v>
      </c>
      <c r="G15" s="12">
        <f>IM_ER!$FT$10</f>
        <v>0</v>
      </c>
      <c r="H15" s="22">
        <f>IFERROR(D15/(B15-F15),"")</f>
        <v>1</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IM_ER!$EL$10</f>
        <v>0</v>
      </c>
      <c r="C18" s="12">
        <f>IM_ER!$EM$10</f>
        <v>0</v>
      </c>
      <c r="D18" s="12">
        <f>IM_ER!$EN$10</f>
        <v>0</v>
      </c>
      <c r="E18" s="12">
        <f>IM_ER!$EO$10</f>
        <v>0</v>
      </c>
      <c r="F18" s="12">
        <f>IM_ER!$EP$10</f>
        <v>0</v>
      </c>
      <c r="G18" s="12">
        <f>IM_ER!$EQ$10</f>
        <v>0</v>
      </c>
      <c r="H18" s="22" t="str">
        <f>IFERROR(D18/(B18-F18),"")</f>
        <v/>
      </c>
      <c r="I18" s="14"/>
      <c r="J18" s="14"/>
      <c r="K18" s="340"/>
    </row>
    <row r="19" spans="1:11" s="3" customFormat="1" ht="18" customHeight="1">
      <c r="A19" s="11" t="s">
        <v>8</v>
      </c>
      <c r="B19" s="12">
        <f>IM_ER!$FW$10</f>
        <v>1</v>
      </c>
      <c r="C19" s="12">
        <f>IM_ER!$FX$10</f>
        <v>0</v>
      </c>
      <c r="D19" s="12">
        <f>IM_ER!$FY$10</f>
        <v>0</v>
      </c>
      <c r="E19" s="12">
        <f>IM_ER!$FZ$10</f>
        <v>0</v>
      </c>
      <c r="F19" s="12">
        <f>IM_ER!$GA$10</f>
        <v>0</v>
      </c>
      <c r="G19" s="12">
        <f>IM_ER!$GB$10</f>
        <v>1</v>
      </c>
      <c r="H19" s="22">
        <f>IFERROR(D19/(B19-F19),"")</f>
        <v>0</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IM_ER!$ES$10</f>
        <v>0</v>
      </c>
      <c r="C22" s="12">
        <f>IM_ER!$ET$10</f>
        <v>0</v>
      </c>
      <c r="D22" s="12">
        <f>IM_ER!$EU$10</f>
        <v>0</v>
      </c>
      <c r="E22" s="12">
        <f>IM_ER!$EV$10</f>
        <v>0</v>
      </c>
      <c r="F22" s="12">
        <f>IM_ER!$EW$10</f>
        <v>0</v>
      </c>
      <c r="G22" s="12">
        <f>IM_ER!$EX$10</f>
        <v>0</v>
      </c>
      <c r="H22" s="22" t="str">
        <f>IFERROR(D22/(B22-F22),"")</f>
        <v/>
      </c>
      <c r="I22" s="14"/>
      <c r="J22" s="14"/>
      <c r="K22" s="340"/>
    </row>
    <row r="23" spans="1:11" s="9" customFormat="1" ht="18" customHeight="1">
      <c r="A23" s="11" t="s">
        <v>8</v>
      </c>
      <c r="B23" s="12">
        <f>IM_ER!$GE$10</f>
        <v>0</v>
      </c>
      <c r="C23" s="12">
        <f>IM_ER!$GF$10</f>
        <v>0</v>
      </c>
      <c r="D23" s="12">
        <f>IM_ER!$GG$10</f>
        <v>0</v>
      </c>
      <c r="E23" s="12">
        <f>IM_ER!$GH$10</f>
        <v>0</v>
      </c>
      <c r="F23" s="12">
        <f>IM_ER!$GI$10</f>
        <v>0</v>
      </c>
      <c r="G23" s="12">
        <f>IM_ER!$GJ$10</f>
        <v>0</v>
      </c>
      <c r="H23" s="22" t="str">
        <f>IFERROR(D23/(B23-F23),"")</f>
        <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IM_ER!$EZ$10</f>
        <v>30</v>
      </c>
      <c r="C26" s="12">
        <f>IM_ER!$FA$10</f>
        <v>1</v>
      </c>
      <c r="D26" s="12">
        <f>IM_ER!$FB$10</f>
        <v>29</v>
      </c>
      <c r="E26" s="12">
        <f>IM_ER!$FC$10</f>
        <v>0</v>
      </c>
      <c r="F26" s="12">
        <f>IM_ER!$FD$10</f>
        <v>0</v>
      </c>
      <c r="G26" s="12">
        <f>IM_ER!$FE$10</f>
        <v>0</v>
      </c>
      <c r="H26" s="22">
        <f>IFERROR(D26/(B26-F26),"")</f>
        <v>0.96666666666666667</v>
      </c>
      <c r="I26" s="14"/>
      <c r="J26" s="14"/>
      <c r="K26" s="340"/>
    </row>
    <row r="27" spans="1:11" s="3" customFormat="1" ht="18" customHeight="1">
      <c r="A27" s="11" t="s">
        <v>8</v>
      </c>
      <c r="B27" s="12">
        <f>IM_ER!$GM$10</f>
        <v>10</v>
      </c>
      <c r="C27" s="12">
        <f>IM_ER!$GN$10</f>
        <v>0</v>
      </c>
      <c r="D27" s="12">
        <f>IM_ER!$GO$10</f>
        <v>10</v>
      </c>
      <c r="E27" s="12">
        <f>IM_ER!$GP$10</f>
        <v>0</v>
      </c>
      <c r="F27" s="12">
        <f>IM_ER!$GQ$10</f>
        <v>0</v>
      </c>
      <c r="G27" s="12">
        <f>IM_ER!$GR$10</f>
        <v>0</v>
      </c>
      <c r="H27" s="22">
        <f>IFERROR(D27/(B27-F27),"")</f>
        <v>1</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Coorte12Meses!$I$10</f>
        <v>29</v>
      </c>
      <c r="C30" s="12">
        <f>SUM(Coorte12Meses!$J$10,Coorte12Meses!$L$10)</f>
        <v>21</v>
      </c>
      <c r="D30" s="22">
        <f>IFERROR(C30/B30,"")</f>
        <v>0.72413793103448276</v>
      </c>
      <c r="E30" s="14"/>
      <c r="F30" s="14"/>
      <c r="G30" s="14"/>
      <c r="H30" s="14"/>
      <c r="I30" s="14"/>
      <c r="J30" s="14"/>
      <c r="K30" s="340"/>
    </row>
    <row r="31" spans="1:11" s="3" customFormat="1" ht="18" customHeight="1">
      <c r="A31" s="11" t="s">
        <v>24</v>
      </c>
      <c r="B31" s="12">
        <f>Coorte12Meses!$X$10</f>
        <v>54</v>
      </c>
      <c r="C31" s="12">
        <f>SUM(Coorte12Meses!$Y$10,Coorte12Meses!$AA$10)</f>
        <v>44</v>
      </c>
      <c r="D31" s="22">
        <f>IFERROR(C31/B31,"")</f>
        <v>0.81481481481481477</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MDS!$G$10</f>
        <v>1752</v>
      </c>
      <c r="E41" s="137"/>
      <c r="F41" s="24">
        <f>MDS!$H$10</f>
        <v>4</v>
      </c>
      <c r="G41" s="24">
        <f>MDS!$I$10</f>
        <v>34</v>
      </c>
      <c r="H41" s="24">
        <f>MDS!$J$10</f>
        <v>34</v>
      </c>
      <c r="I41" s="137"/>
      <c r="J41" s="137"/>
      <c r="K41" s="15"/>
    </row>
    <row r="42" spans="1:11" ht="29" customHeight="1">
      <c r="A42" s="140" t="s">
        <v>682</v>
      </c>
      <c r="B42" s="24" t="s">
        <v>36</v>
      </c>
      <c r="C42" s="136"/>
      <c r="D42" s="24">
        <f>MDS!$L$10</f>
        <v>464</v>
      </c>
      <c r="E42" s="24">
        <f>MDS!$M$10</f>
        <v>3</v>
      </c>
      <c r="F42" s="24">
        <f>MDS!$N$10</f>
        <v>2</v>
      </c>
      <c r="G42" s="24">
        <f>MDS!$O$10</f>
        <v>4</v>
      </c>
      <c r="H42" s="24">
        <f>MDS!$P$10</f>
        <v>14</v>
      </c>
      <c r="I42" s="24">
        <f>MDS!$Q$10</f>
        <v>38</v>
      </c>
      <c r="J42" s="24">
        <f>MDS!$R$10</f>
        <v>235</v>
      </c>
    </row>
    <row r="43" spans="1:11" ht="25" customHeight="1">
      <c r="A43" s="140" t="s">
        <v>683</v>
      </c>
      <c r="B43" s="24" t="s">
        <v>36</v>
      </c>
      <c r="C43" s="136"/>
      <c r="D43" s="24">
        <f>MDS!$T$10</f>
        <v>2216</v>
      </c>
      <c r="E43" s="24">
        <f>MDS!$U$10</f>
        <v>3</v>
      </c>
      <c r="F43" s="24">
        <f>MDS!$V$10</f>
        <v>6</v>
      </c>
      <c r="G43" s="24">
        <f>MDS!$W$10</f>
        <v>38</v>
      </c>
      <c r="H43" s="24">
        <f>MDS!$X$10</f>
        <v>48</v>
      </c>
      <c r="I43" s="24">
        <f>MDS!$Y$10</f>
        <v>38</v>
      </c>
      <c r="J43" s="24">
        <f>MDS!$Z$10</f>
        <v>235</v>
      </c>
    </row>
    <row r="44" spans="1:11" ht="22" customHeight="1">
      <c r="A44" s="141" t="s">
        <v>684</v>
      </c>
      <c r="B44" s="24" t="s">
        <v>36</v>
      </c>
      <c r="C44" s="143"/>
      <c r="D44" s="142"/>
      <c r="E44" s="142"/>
      <c r="F44" s="142"/>
      <c r="G44" s="142"/>
      <c r="H44">
        <f>MDS!$AC$10</f>
        <v>0</v>
      </c>
      <c r="I44" s="142"/>
      <c r="J44">
        <f>MDS!$AB$10</f>
        <v>126</v>
      </c>
    </row>
    <row r="45" spans="1:11" s="9" customFormat="1" ht="23" customHeight="1">
      <c r="A45" s="342" t="s">
        <v>34</v>
      </c>
      <c r="B45" s="24" t="s">
        <v>36</v>
      </c>
      <c r="C45" s="136"/>
      <c r="D45" s="24">
        <f>MDS!$AE$10</f>
        <v>1766</v>
      </c>
      <c r="E45" s="24">
        <f>MDS!$AF$10</f>
        <v>1698</v>
      </c>
      <c r="F45" s="24">
        <f>MDS!$AG$10</f>
        <v>3</v>
      </c>
      <c r="G45" s="24">
        <f>MDS!$AH$10</f>
        <v>31</v>
      </c>
      <c r="H45" s="24">
        <f>MDS!$AI$10</f>
        <v>34</v>
      </c>
      <c r="I45" s="137"/>
      <c r="J45" s="137"/>
      <c r="K45" s="15"/>
    </row>
    <row r="46" spans="1:11" s="9" customFormat="1" ht="23" customHeight="1">
      <c r="A46" s="343"/>
      <c r="B46" s="24" t="s">
        <v>37</v>
      </c>
      <c r="C46" s="136"/>
      <c r="D46" s="24">
        <f>MDS!$AK$10</f>
        <v>184</v>
      </c>
      <c r="E46" s="24">
        <f>MDS!$AL$10</f>
        <v>1</v>
      </c>
      <c r="F46" s="24">
        <f>MDS!$AM$10</f>
        <v>0</v>
      </c>
      <c r="G46" s="24">
        <f>MDS!$AN$10</f>
        <v>2</v>
      </c>
      <c r="H46" s="24">
        <f>MDS!$AO$10</f>
        <v>4</v>
      </c>
      <c r="I46" s="24">
        <f>MDS!$AP$10</f>
        <v>10</v>
      </c>
      <c r="J46" s="24">
        <f>MDS!$AQ$10</f>
        <v>149</v>
      </c>
      <c r="K46" s="15"/>
    </row>
    <row r="47" spans="1:11" s="9" customFormat="1" ht="21" customHeight="1">
      <c r="A47" s="335" t="s">
        <v>35</v>
      </c>
      <c r="B47" s="24" t="s">
        <v>36</v>
      </c>
      <c r="C47" s="136"/>
      <c r="D47" s="24">
        <f>MDS!$AT$10</f>
        <v>1551</v>
      </c>
      <c r="E47" s="137"/>
      <c r="F47" s="24">
        <f>MDS!$AU$10</f>
        <v>3</v>
      </c>
      <c r="G47" s="24">
        <f>MDS!$AV$10</f>
        <v>31</v>
      </c>
      <c r="H47" s="24">
        <f>MDS!$AW$10</f>
        <v>33</v>
      </c>
      <c r="I47" s="137"/>
      <c r="J47" s="137"/>
      <c r="K47" s="15"/>
    </row>
    <row r="48" spans="1:11" s="9" customFormat="1" ht="24.5" customHeight="1">
      <c r="A48" s="335"/>
      <c r="B48" s="24" t="s">
        <v>37</v>
      </c>
      <c r="C48" s="136"/>
      <c r="D48" s="24">
        <f>MDS!$AY$10</f>
        <v>169</v>
      </c>
      <c r="E48" s="24">
        <f>MDS!$AZ$10</f>
        <v>1</v>
      </c>
      <c r="F48" s="24">
        <f>MDS!$BA$10</f>
        <v>0</v>
      </c>
      <c r="G48" s="24">
        <f>MDS!$BB$10</f>
        <v>2</v>
      </c>
      <c r="H48" s="24">
        <f>MDS!$BC$10</f>
        <v>4</v>
      </c>
      <c r="I48" s="24">
        <f>MDS!$BD$10</f>
        <v>10</v>
      </c>
      <c r="J48" s="24">
        <f>MDS!$BE$10</f>
        <v>144</v>
      </c>
      <c r="K48" s="15"/>
    </row>
    <row r="49" spans="1:11" s="3" customFormat="1" ht="18" customHeight="1">
      <c r="A49" s="335" t="s">
        <v>38</v>
      </c>
      <c r="B49" s="24" t="s">
        <v>36</v>
      </c>
      <c r="C49" s="136"/>
      <c r="D49" s="24">
        <f>MDS!$BH$10</f>
        <v>0</v>
      </c>
      <c r="E49" s="137"/>
      <c r="F49" s="24">
        <f>MDS!$BI$10</f>
        <v>0</v>
      </c>
      <c r="G49" s="24">
        <f>MDS!$BJ$10</f>
        <v>0</v>
      </c>
      <c r="H49" s="24">
        <f>MDS!$BK$10</f>
        <v>0</v>
      </c>
      <c r="I49" s="137"/>
      <c r="J49" s="137"/>
      <c r="K49" s="15"/>
    </row>
    <row r="50" spans="1:11" s="3" customFormat="1" ht="18" customHeight="1">
      <c r="A50" s="335"/>
      <c r="B50" s="24" t="s">
        <v>37</v>
      </c>
      <c r="C50" s="136"/>
      <c r="D50" s="24">
        <f>MDS!$BM$10</f>
        <v>0</v>
      </c>
      <c r="E50" s="24">
        <f>MDS!$BN$10</f>
        <v>0</v>
      </c>
      <c r="F50" s="24">
        <f>MDS!$BO$10</f>
        <v>0</v>
      </c>
      <c r="G50" s="24">
        <f>MDS!$BP$10</f>
        <v>0</v>
      </c>
      <c r="H50" s="24">
        <f>MDS!$BQ$10</f>
        <v>0</v>
      </c>
      <c r="I50" s="24">
        <f>MDS!$BR$10</f>
        <v>0</v>
      </c>
      <c r="J50" s="24">
        <f>MDS!$BS$10</f>
        <v>0</v>
      </c>
      <c r="K50" s="15"/>
    </row>
    <row r="51" spans="1:11" s="3" customFormat="1" ht="18" customHeight="1">
      <c r="A51" s="335" t="s">
        <v>39</v>
      </c>
      <c r="B51" s="24" t="s">
        <v>36</v>
      </c>
      <c r="C51" s="136"/>
      <c r="D51" s="24">
        <f>MDS!$BV$10</f>
        <v>0</v>
      </c>
      <c r="E51" s="137"/>
      <c r="F51" s="24">
        <f>MDS!$BW$10</f>
        <v>0</v>
      </c>
      <c r="G51" s="24">
        <f>MDS!$BX$10</f>
        <v>0</v>
      </c>
      <c r="H51" s="24">
        <f>MDS!$BY$10</f>
        <v>0</v>
      </c>
      <c r="I51" s="137"/>
      <c r="J51" s="137"/>
      <c r="K51" s="15"/>
    </row>
    <row r="52" spans="1:11" s="3" customFormat="1" ht="18" customHeight="1">
      <c r="A52" s="335"/>
      <c r="B52" s="24" t="s">
        <v>37</v>
      </c>
      <c r="C52" s="136"/>
      <c r="D52" s="24">
        <f>MDS!$CA$10</f>
        <v>0</v>
      </c>
      <c r="E52" s="24">
        <f>MDS!$CB$10</f>
        <v>0</v>
      </c>
      <c r="F52" s="24">
        <f>MDS!$CC$10</f>
        <v>0</v>
      </c>
      <c r="G52" s="24">
        <f>MDS!$CD$10</f>
        <v>0</v>
      </c>
      <c r="H52" s="24">
        <f>MDS!$CE$10</f>
        <v>0</v>
      </c>
      <c r="I52" s="24">
        <f>MDS!$CF$10</f>
        <v>0</v>
      </c>
      <c r="J52" s="24">
        <f>MDS!$CG$10</f>
        <v>0</v>
      </c>
      <c r="K52" s="15"/>
    </row>
    <row r="53" spans="1:11" s="3" customFormat="1" ht="18" customHeight="1">
      <c r="A53" s="335" t="s">
        <v>40</v>
      </c>
      <c r="B53" s="24" t="s">
        <v>36</v>
      </c>
      <c r="C53" s="136"/>
      <c r="D53" s="24">
        <f>MDS!$CJ$10</f>
        <v>0</v>
      </c>
      <c r="E53" s="137"/>
      <c r="F53" s="24">
        <f>MDS!$CK$10</f>
        <v>0</v>
      </c>
      <c r="G53" s="24">
        <f>MDS!$CL$10</f>
        <v>0</v>
      </c>
      <c r="H53" s="24">
        <f>MDS!$CM$10</f>
        <v>0</v>
      </c>
      <c r="I53" s="137"/>
      <c r="J53" s="137"/>
      <c r="K53" s="340" t="str">
        <f>MDS!$B$10</f>
        <v>Hulene CS</v>
      </c>
    </row>
    <row r="54" spans="1:11" s="3" customFormat="1" ht="18" customHeight="1">
      <c r="A54" s="335"/>
      <c r="B54" s="24" t="s">
        <v>37</v>
      </c>
      <c r="C54" s="136"/>
      <c r="D54" s="24">
        <f>MDS!$CO$10</f>
        <v>0</v>
      </c>
      <c r="E54" s="24">
        <f>MDS!$CP$10</f>
        <v>0</v>
      </c>
      <c r="F54" s="24">
        <f>MDS!$CQ$10</f>
        <v>0</v>
      </c>
      <c r="G54" s="24">
        <f>MDS!$CR$10</f>
        <v>0</v>
      </c>
      <c r="H54" s="24">
        <f>MDS!$CS$10</f>
        <v>0</v>
      </c>
      <c r="I54" s="24">
        <f>MDS!$CT$10</f>
        <v>0</v>
      </c>
      <c r="J54" s="24">
        <f>MDS!$CU$10</f>
        <v>0</v>
      </c>
      <c r="K54" s="340"/>
    </row>
    <row r="55" spans="1:11" s="9" customFormat="1" ht="18" customHeight="1">
      <c r="A55" s="335" t="s">
        <v>41</v>
      </c>
      <c r="B55" s="24" t="s">
        <v>36</v>
      </c>
      <c r="C55" s="136"/>
      <c r="D55" s="24">
        <f>MDS!$CX$10</f>
        <v>0</v>
      </c>
      <c r="E55" s="137"/>
      <c r="F55" s="24">
        <f>MDS!$CY$10</f>
        <v>0</v>
      </c>
      <c r="G55" s="24">
        <f>MDS!$CZ$10</f>
        <v>0</v>
      </c>
      <c r="H55" s="24">
        <f>MDS!$DA$10</f>
        <v>0</v>
      </c>
      <c r="I55" s="137"/>
      <c r="J55" s="137"/>
      <c r="K55" s="340"/>
    </row>
    <row r="56" spans="1:11" s="9" customFormat="1" ht="18" customHeight="1">
      <c r="A56" s="335"/>
      <c r="B56" s="24" t="s">
        <v>37</v>
      </c>
      <c r="C56" s="136"/>
      <c r="D56" s="24">
        <f>MDS!$DC$10</f>
        <v>0</v>
      </c>
      <c r="E56" s="24">
        <f>MDS!$DD$10</f>
        <v>0</v>
      </c>
      <c r="F56" s="24">
        <f>MDS!$DE$10</f>
        <v>0</v>
      </c>
      <c r="G56" s="24">
        <f>MDS!$DF$10</f>
        <v>0</v>
      </c>
      <c r="H56" s="24">
        <f>MDS!$DG$10</f>
        <v>0</v>
      </c>
      <c r="I56" s="24">
        <f>MDS!$DH$10</f>
        <v>0</v>
      </c>
      <c r="J56" s="24">
        <f>MDS!$DI$10</f>
        <v>0</v>
      </c>
      <c r="K56" s="340"/>
    </row>
    <row r="57" spans="1:11" s="9" customFormat="1" ht="18" customHeight="1">
      <c r="A57" s="335" t="s">
        <v>42</v>
      </c>
      <c r="B57" s="24" t="s">
        <v>36</v>
      </c>
      <c r="C57" s="136"/>
      <c r="D57" s="24">
        <f>MDS!$DL$10</f>
        <v>1491</v>
      </c>
      <c r="E57" s="137"/>
      <c r="F57" s="24">
        <f>MDS!$DM$10</f>
        <v>0</v>
      </c>
      <c r="G57" s="24">
        <f>MDS!$DN$10</f>
        <v>0</v>
      </c>
      <c r="H57" s="24">
        <f>MDS!$DO$10</f>
        <v>5</v>
      </c>
      <c r="I57" s="137"/>
      <c r="J57" s="137"/>
      <c r="K57" s="340"/>
    </row>
    <row r="58" spans="1:11" s="3" customFormat="1" ht="18" customHeight="1">
      <c r="A58" s="335"/>
      <c r="B58" s="24" t="s">
        <v>37</v>
      </c>
      <c r="C58" s="136"/>
      <c r="D58" s="24">
        <f>MDS!$DQ$10</f>
        <v>78</v>
      </c>
      <c r="E58" s="24">
        <f>MDS!$DR$10</f>
        <v>0</v>
      </c>
      <c r="F58" s="24">
        <f>MDS!$DS$10</f>
        <v>0</v>
      </c>
      <c r="G58" s="24">
        <f>MDS!$DT$10</f>
        <v>0</v>
      </c>
      <c r="H58" s="24">
        <f>MDS!$DU$10</f>
        <v>0</v>
      </c>
      <c r="I58" s="24">
        <f>MDS!$DV$10</f>
        <v>5</v>
      </c>
      <c r="J58" s="24">
        <f>MDS!$DW$10</f>
        <v>74</v>
      </c>
      <c r="K58" s="340"/>
    </row>
    <row r="59" spans="1:11" s="3" customFormat="1" ht="18" customHeight="1">
      <c r="A59" s="335" t="s">
        <v>43</v>
      </c>
      <c r="B59" s="24" t="s">
        <v>36</v>
      </c>
      <c r="C59" s="136"/>
      <c r="D59" s="24">
        <f>MDS!$DZ$10</f>
        <v>4</v>
      </c>
      <c r="E59" s="137"/>
      <c r="F59" s="24">
        <f>MDS!$EA$10</f>
        <v>0</v>
      </c>
      <c r="G59" s="24">
        <f>MDS!$EB$10</f>
        <v>0</v>
      </c>
      <c r="H59" s="24">
        <f>MDS!$EC$10</f>
        <v>0</v>
      </c>
      <c r="I59" s="137"/>
      <c r="J59" s="137"/>
      <c r="K59" s="340"/>
    </row>
    <row r="60" spans="1:11" s="3" customFormat="1" ht="18" customHeight="1">
      <c r="A60" s="335"/>
      <c r="B60" s="24" t="s">
        <v>37</v>
      </c>
      <c r="C60" s="136"/>
      <c r="D60" s="24">
        <f>MDS!$ED$10</f>
        <v>1</v>
      </c>
      <c r="E60" s="24">
        <f>MDS!$EE$10</f>
        <v>1</v>
      </c>
      <c r="F60" s="24">
        <f>MDS!$EF$10</f>
        <v>0</v>
      </c>
      <c r="G60" s="24">
        <f>MDS!$EG$10</f>
        <v>0</v>
      </c>
      <c r="H60" s="24">
        <f>MDS!$EH$10</f>
        <v>0</v>
      </c>
      <c r="I60" s="24">
        <f>MDS!$EI$10</f>
        <v>0</v>
      </c>
      <c r="J60" s="24">
        <f>MDS!$EJ$10</f>
        <v>0</v>
      </c>
      <c r="K60" s="340"/>
    </row>
    <row r="61" spans="1:11" s="3" customFormat="1" ht="18" customHeight="1">
      <c r="A61" s="335" t="s">
        <v>44</v>
      </c>
      <c r="B61" s="24" t="s">
        <v>36</v>
      </c>
      <c r="C61" s="136"/>
      <c r="D61" s="24">
        <f>MDS!$EM$10</f>
        <v>0</v>
      </c>
      <c r="E61" s="24">
        <f>MDS!$EN$10</f>
        <v>0</v>
      </c>
      <c r="F61" s="24">
        <f>MDS!$EO$10</f>
        <v>0</v>
      </c>
      <c r="G61" s="24">
        <f>MDS!$EP$10</f>
        <v>0</v>
      </c>
      <c r="H61" s="24">
        <f>MDS!$EQ$10</f>
        <v>0</v>
      </c>
      <c r="I61" s="24">
        <f>MDS!$ER$10</f>
        <v>0</v>
      </c>
      <c r="J61" s="24">
        <f>MDS!$ES$10</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MDS!$EU$10</f>
        <v>0</v>
      </c>
      <c r="E63" s="24">
        <f>MDS!$EV$10</f>
        <v>0</v>
      </c>
      <c r="F63" s="24">
        <f>MDS!$EW$10</f>
        <v>0</v>
      </c>
      <c r="G63" s="24">
        <f>MDS!$EX$10</f>
        <v>0</v>
      </c>
      <c r="H63" s="24">
        <f>MDS!$EY$10</f>
        <v>0</v>
      </c>
      <c r="I63" s="24">
        <f>MDS!$EZ$10</f>
        <v>0</v>
      </c>
      <c r="J63" s="24">
        <f>MDS!$FA$10</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MDS!$FC$10</f>
        <v>0</v>
      </c>
      <c r="E65" s="24">
        <f>MDS!$FD$10</f>
        <v>0</v>
      </c>
      <c r="F65" s="24">
        <f>MDS!$FE$10</f>
        <v>0</v>
      </c>
      <c r="G65" s="24">
        <f>MDS!$FF$10</f>
        <v>0</v>
      </c>
      <c r="H65" s="24">
        <f>MDS!$FG$10</f>
        <v>0</v>
      </c>
      <c r="I65" s="24">
        <f>MDS!$FH$10</f>
        <v>0</v>
      </c>
      <c r="J65" s="24">
        <f>MDS!$FI$10</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MDS!$FK$10</f>
        <v>1</v>
      </c>
      <c r="E67" s="24">
        <f>MDS!$FL$10</f>
        <v>0</v>
      </c>
      <c r="F67" s="24">
        <f>MDS!$FM$10</f>
        <v>0</v>
      </c>
      <c r="G67" s="24">
        <f>MDS!$FN$10</f>
        <v>0</v>
      </c>
      <c r="H67" s="24">
        <f>MDS!$FO$10</f>
        <v>1</v>
      </c>
      <c r="I67" s="24">
        <f>MDS!$FP$10</f>
        <v>0</v>
      </c>
      <c r="J67" s="24">
        <f>MDS!$FQ$10</f>
        <v>0</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MDS!$FS$10</f>
        <v>0</v>
      </c>
      <c r="E69" s="24">
        <f>MDS!$FT$10</f>
        <v>0</v>
      </c>
      <c r="F69" s="24">
        <f>MDS!$FU$10</f>
        <v>0</v>
      </c>
      <c r="G69" s="24">
        <f>MDS!$FV$10</f>
        <v>0</v>
      </c>
      <c r="H69" s="24">
        <f>MDS!$FW$10</f>
        <v>0</v>
      </c>
      <c r="I69" s="24">
        <f>MDS!$FX$10</f>
        <v>0</v>
      </c>
      <c r="J69" s="24">
        <f>MDS!$FY$10</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MDS!$GA$10</f>
        <v>0</v>
      </c>
      <c r="E71" s="24">
        <f>MDS!$GB$10</f>
        <v>0</v>
      </c>
      <c r="F71" s="24">
        <f>MDS!$GC$10</f>
        <v>0</v>
      </c>
      <c r="G71" s="24">
        <f>MDS!$GD$10</f>
        <v>0</v>
      </c>
      <c r="H71" s="24">
        <f>MDS!$GE$10</f>
        <v>0</v>
      </c>
      <c r="I71" s="24">
        <f>MDS!$GF$10</f>
        <v>0</v>
      </c>
      <c r="J71" s="24">
        <f>MDS!$GG$10</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MDS!$GI$10</f>
        <v>41</v>
      </c>
      <c r="E73" s="24">
        <f>MDS!$GJ$10</f>
        <v>0</v>
      </c>
      <c r="F73" s="24">
        <f>MDS!$GK$10</f>
        <v>0</v>
      </c>
      <c r="G73" s="24">
        <f>MDS!$GL$10</f>
        <v>0</v>
      </c>
      <c r="H73" s="24">
        <f>MDS!$GM$10</f>
        <v>2</v>
      </c>
      <c r="I73" s="24">
        <f>MDS!$GN$10</f>
        <v>0</v>
      </c>
      <c r="J73" s="24">
        <f>MDS!$GO$10</f>
        <v>1</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MDS!$GQ$10</f>
        <v>0</v>
      </c>
      <c r="E75" s="24">
        <f>MDS!$GR$10</f>
        <v>0</v>
      </c>
      <c r="F75" s="24">
        <f>MDS!$GS$10</f>
        <v>0</v>
      </c>
      <c r="G75" s="24">
        <f>MDS!$GT$10</f>
        <v>0</v>
      </c>
      <c r="H75" s="24">
        <f>MDS!$GU$10</f>
        <v>0</v>
      </c>
      <c r="I75" s="24">
        <f>MDS!$GV$10</f>
        <v>0</v>
      </c>
      <c r="J75" s="24">
        <f>MDS!$GW$10</f>
        <v>0</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MDS!$GY$10</f>
        <v>0</v>
      </c>
      <c r="E77" s="24">
        <f>MDS!$GZ$10</f>
        <v>0</v>
      </c>
      <c r="F77" s="24">
        <f>MDS!$HA$10</f>
        <v>0</v>
      </c>
      <c r="G77" s="24">
        <f>MDS!$HB$10</f>
        <v>0</v>
      </c>
      <c r="H77" s="24">
        <f>MDS!$HC$10</f>
        <v>0</v>
      </c>
      <c r="I77" s="24">
        <f>MDS!$HD$10</f>
        <v>0</v>
      </c>
      <c r="J77" s="24">
        <f>MDS!$HE$10</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MDS!$HG$10</f>
        <v>2</v>
      </c>
      <c r="E79" s="24">
        <f>MDS!$HH$10</f>
        <v>0</v>
      </c>
      <c r="F79" s="24">
        <f>MDS!$HI$10</f>
        <v>0</v>
      </c>
      <c r="G79" s="24">
        <f>MDS!$HJ$10</f>
        <v>0</v>
      </c>
      <c r="H79" s="24">
        <f>MDS!$HK$10</f>
        <v>1</v>
      </c>
      <c r="I79" s="24">
        <f>MDS!$HL$10</f>
        <v>31</v>
      </c>
      <c r="J79" s="24">
        <f>MDS!$HM$10</f>
        <v>125</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MDS!$HO$10</f>
        <v>0</v>
      </c>
      <c r="E81" s="24">
        <f>MDS!$HP$10</f>
        <v>0</v>
      </c>
      <c r="F81" s="24">
        <f>MDS!$HQ$10</f>
        <v>0</v>
      </c>
      <c r="G81" s="24">
        <f>MDS!$HR$10</f>
        <v>0</v>
      </c>
      <c r="H81" s="24">
        <f>MDS!$HS$10</f>
        <v>0</v>
      </c>
      <c r="I81" s="24">
        <f>MDS!$HT$10</f>
        <v>0</v>
      </c>
      <c r="J81" s="24">
        <f>MDS!$HU$10</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MDS!$HX$10</f>
        <v>6</v>
      </c>
      <c r="I83" s="137"/>
      <c r="J83" s="24">
        <f>MDS!$HZ$10</f>
        <v>18</v>
      </c>
      <c r="K83" s="340"/>
    </row>
    <row r="84" spans="1:11" s="3" customFormat="1" ht="25" customHeight="1">
      <c r="A84" s="350"/>
      <c r="B84" s="24" t="s">
        <v>37</v>
      </c>
      <c r="C84" s="136"/>
      <c r="D84" s="24">
        <f>MDS!$IA$10</f>
        <v>16</v>
      </c>
      <c r="E84" s="24">
        <f>MDS!$IB$10</f>
        <v>0</v>
      </c>
      <c r="F84" s="24">
        <f>MDS!$IC$10</f>
        <v>0</v>
      </c>
      <c r="G84" s="24">
        <f>MDS!$ID$10</f>
        <v>0</v>
      </c>
      <c r="H84" s="24">
        <f>MDS!$IE$10</f>
        <v>0</v>
      </c>
      <c r="I84" s="24">
        <f>MDS!$IF$10</f>
        <v>0</v>
      </c>
      <c r="J84" s="24">
        <f>MDS!$IG$10</f>
        <v>2</v>
      </c>
      <c r="K84" s="340"/>
    </row>
    <row r="85" spans="1:11">
      <c r="A85" s="140" t="s">
        <v>689</v>
      </c>
      <c r="B85" s="24" t="s">
        <v>36</v>
      </c>
      <c r="C85" s="136"/>
      <c r="D85" s="24">
        <f>MDS!$II$10</f>
        <v>1925</v>
      </c>
      <c r="E85" s="24">
        <f>MDS!$IJ$10</f>
        <v>1</v>
      </c>
      <c r="F85" s="24">
        <f>MDS!$IK$10</f>
        <v>3</v>
      </c>
      <c r="G85" s="24">
        <f>MDS!$IL$10</f>
        <v>33</v>
      </c>
      <c r="H85" s="24">
        <f>MDS!$IM$10</f>
        <v>40</v>
      </c>
      <c r="I85" s="24">
        <f>MDS!$IN$10</f>
        <v>37</v>
      </c>
      <c r="J85" s="24">
        <f>MDS!$IO$10</f>
        <v>223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73FEA"/>
    <pageSetUpPr fitToPage="1"/>
  </sheetPr>
  <dimension ref="A1:K85"/>
  <sheetViews>
    <sheetView showGridLines="0" view="pageBreakPreview" topLeftCell="A17"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IM_ER!$DX$11</f>
        <v>70</v>
      </c>
      <c r="C10" s="12">
        <f>IM_ER!$DY$11</f>
        <v>2</v>
      </c>
      <c r="D10" s="12">
        <f>IM_ER!$DZ$11</f>
        <v>66</v>
      </c>
      <c r="E10" s="12">
        <f>IM_ER!$EA$11</f>
        <v>0</v>
      </c>
      <c r="F10" s="12">
        <f>IM_ER!$EB$11</f>
        <v>2</v>
      </c>
      <c r="G10" s="12">
        <f>IM_ER!$EC$11</f>
        <v>0</v>
      </c>
      <c r="H10" s="22">
        <f>IFERROR(D10/(B10-F10),"")</f>
        <v>0.97058823529411764</v>
      </c>
      <c r="I10" s="14"/>
      <c r="J10" s="14"/>
      <c r="K10" s="340"/>
    </row>
    <row r="11" spans="1:11" s="3" customFormat="1" ht="18" customHeight="1">
      <c r="A11" s="11" t="s">
        <v>8</v>
      </c>
      <c r="B11" s="12">
        <f>IM_ER!$FG$11</f>
        <v>96</v>
      </c>
      <c r="C11" s="12">
        <f>IM_ER!$FH$11</f>
        <v>0</v>
      </c>
      <c r="D11" s="12">
        <f>IM_ER!$FI$11</f>
        <v>83</v>
      </c>
      <c r="E11" s="12">
        <f>IM_ER!$FJ$11</f>
        <v>2</v>
      </c>
      <c r="F11" s="12">
        <f>IM_ER!$FK$11</f>
        <v>0</v>
      </c>
      <c r="G11" s="12">
        <f>IM_ER!$FL$11</f>
        <v>11</v>
      </c>
      <c r="H11" s="22">
        <f>IFERROR(D11/(B11-F11),"")</f>
        <v>0.86458333333333337</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IM_ER!$EE$11</f>
        <v>10</v>
      </c>
      <c r="C14" s="12">
        <f>IM_ER!$EF$11</f>
        <v>0</v>
      </c>
      <c r="D14" s="12">
        <f>IM_ER!$EG$11</f>
        <v>10</v>
      </c>
      <c r="E14" s="12">
        <f>IM_ER!$EH$11</f>
        <v>0</v>
      </c>
      <c r="F14" s="12">
        <f>IM_ER!$EI$11</f>
        <v>0</v>
      </c>
      <c r="G14" s="12">
        <f>IM_ER!$EJ$11</f>
        <v>0</v>
      </c>
      <c r="H14" s="22">
        <f>IFERROR(D14/(B14-F14),"")</f>
        <v>1</v>
      </c>
      <c r="I14" s="14"/>
      <c r="J14" s="14"/>
      <c r="K14" s="340"/>
    </row>
    <row r="15" spans="1:11" s="13" customFormat="1" ht="18" customHeight="1">
      <c r="A15" s="11" t="s">
        <v>8</v>
      </c>
      <c r="B15" s="12">
        <f>IM_ER!$FO$11</f>
        <v>9</v>
      </c>
      <c r="C15" s="12">
        <f>IM_ER!$FP$11</f>
        <v>0</v>
      </c>
      <c r="D15" s="12">
        <f>IM_ER!$FQ$11</f>
        <v>8</v>
      </c>
      <c r="E15" s="12">
        <f>IM_ER!$FR$11</f>
        <v>0</v>
      </c>
      <c r="F15" s="12">
        <f>IM_ER!$FS$11</f>
        <v>0</v>
      </c>
      <c r="G15" s="12">
        <f>IM_ER!$FT$11</f>
        <v>1</v>
      </c>
      <c r="H15" s="22">
        <f>IFERROR(D15/(B15-F15),"")</f>
        <v>0.88888888888888884</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IM_ER!$EL$11</f>
        <v>0</v>
      </c>
      <c r="C18" s="12">
        <f>IM_ER!$EM$11</f>
        <v>0</v>
      </c>
      <c r="D18" s="12">
        <f>IM_ER!$EN$11</f>
        <v>0</v>
      </c>
      <c r="E18" s="12">
        <f>IM_ER!$EO$11</f>
        <v>0</v>
      </c>
      <c r="F18" s="12">
        <f>IM_ER!$EP$11</f>
        <v>0</v>
      </c>
      <c r="G18" s="12">
        <f>IM_ER!$EQ$11</f>
        <v>0</v>
      </c>
      <c r="H18" s="22" t="str">
        <f>IFERROR(D18/(B18-F18),"")</f>
        <v/>
      </c>
      <c r="I18" s="14"/>
      <c r="J18" s="14"/>
      <c r="K18" s="340"/>
    </row>
    <row r="19" spans="1:11" s="3" customFormat="1" ht="18" customHeight="1">
      <c r="A19" s="11" t="s">
        <v>8</v>
      </c>
      <c r="B19" s="12">
        <f>IM_ER!$FW$11</f>
        <v>1</v>
      </c>
      <c r="C19" s="12">
        <f>IM_ER!$FX$11</f>
        <v>0</v>
      </c>
      <c r="D19" s="12">
        <f>IM_ER!$FY$11</f>
        <v>1</v>
      </c>
      <c r="E19" s="12">
        <f>IM_ER!$FZ$11</f>
        <v>0</v>
      </c>
      <c r="F19" s="12">
        <f>IM_ER!$GA$11</f>
        <v>0</v>
      </c>
      <c r="G19" s="12">
        <f>IM_ER!$GB$11</f>
        <v>0</v>
      </c>
      <c r="H19" s="22">
        <f>IFERROR(D19/(B19-F19),"")</f>
        <v>1</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IM_ER!$ES$11</f>
        <v>2</v>
      </c>
      <c r="C22" s="12">
        <f>IM_ER!$ET$11</f>
        <v>0</v>
      </c>
      <c r="D22" s="12">
        <f>IM_ER!$EU$11</f>
        <v>2</v>
      </c>
      <c r="E22" s="12">
        <f>IM_ER!$EV$11</f>
        <v>0</v>
      </c>
      <c r="F22" s="12">
        <f>IM_ER!$EW$11</f>
        <v>0</v>
      </c>
      <c r="G22" s="12">
        <f>IM_ER!$EX$11</f>
        <v>0</v>
      </c>
      <c r="H22" s="22">
        <f>IFERROR(D22/(B22-F22),"")</f>
        <v>1</v>
      </c>
      <c r="I22" s="14"/>
      <c r="J22" s="14"/>
      <c r="K22" s="340"/>
    </row>
    <row r="23" spans="1:11" s="9" customFormat="1" ht="18" customHeight="1">
      <c r="A23" s="11" t="s">
        <v>8</v>
      </c>
      <c r="B23" s="12">
        <f>IM_ER!$GE$11</f>
        <v>1</v>
      </c>
      <c r="C23" s="12">
        <f>IM_ER!$GF$11</f>
        <v>0</v>
      </c>
      <c r="D23" s="12">
        <f>IM_ER!$GG$11</f>
        <v>1</v>
      </c>
      <c r="E23" s="12">
        <f>IM_ER!$GH$11</f>
        <v>0</v>
      </c>
      <c r="F23" s="12">
        <f>IM_ER!$GI$11</f>
        <v>0</v>
      </c>
      <c r="G23" s="12">
        <f>IM_ER!$GJ$11</f>
        <v>0</v>
      </c>
      <c r="H23" s="22">
        <f>IFERROR(D23/(B23-F23),"")</f>
        <v>1</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IM_ER!$EZ$11</f>
        <v>58</v>
      </c>
      <c r="C26" s="12">
        <f>IM_ER!$FA$11</f>
        <v>2</v>
      </c>
      <c r="D26" s="12">
        <f>IM_ER!$FB$11</f>
        <v>54</v>
      </c>
      <c r="E26" s="12">
        <f>IM_ER!$FC$11</f>
        <v>0</v>
      </c>
      <c r="F26" s="12">
        <f>IM_ER!$FD$11</f>
        <v>2</v>
      </c>
      <c r="G26" s="12">
        <f>IM_ER!$FE$11</f>
        <v>0</v>
      </c>
      <c r="H26" s="22">
        <f>IFERROR(D26/(B26-F26),"")</f>
        <v>0.9642857142857143</v>
      </c>
      <c r="I26" s="14"/>
      <c r="J26" s="14"/>
      <c r="K26" s="340"/>
    </row>
    <row r="27" spans="1:11" s="3" customFormat="1" ht="18" customHeight="1">
      <c r="A27" s="11" t="s">
        <v>8</v>
      </c>
      <c r="B27" s="12">
        <f>IM_ER!$GM$11</f>
        <v>85</v>
      </c>
      <c r="C27" s="12">
        <f>IM_ER!$GN$11</f>
        <v>0</v>
      </c>
      <c r="D27" s="12">
        <f>IM_ER!$GO$11</f>
        <v>73</v>
      </c>
      <c r="E27" s="12">
        <f>IM_ER!$GP$11</f>
        <v>2</v>
      </c>
      <c r="F27" s="12">
        <f>IM_ER!$GQ$11</f>
        <v>0</v>
      </c>
      <c r="G27" s="12">
        <f>IM_ER!$GR$11</f>
        <v>10</v>
      </c>
      <c r="H27" s="22">
        <f>IFERROR(D27/(B27-F27),"")</f>
        <v>0.85882352941176465</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Coorte12Meses!$I$11</f>
        <v>69</v>
      </c>
      <c r="C30" s="12">
        <f>SUM(Coorte12Meses!$J$11,Coorte12Meses!$L$11)</f>
        <v>58</v>
      </c>
      <c r="D30" s="22">
        <f>IFERROR(C30/B30,"")</f>
        <v>0.84057971014492749</v>
      </c>
      <c r="E30" s="14"/>
      <c r="F30" s="14"/>
      <c r="G30" s="14"/>
      <c r="H30" s="14"/>
      <c r="I30" s="14"/>
      <c r="J30" s="14"/>
      <c r="K30" s="340"/>
    </row>
    <row r="31" spans="1:11" s="3" customFormat="1" ht="18" customHeight="1">
      <c r="A31" s="11" t="s">
        <v>24</v>
      </c>
      <c r="B31" s="12">
        <f>Coorte12Meses!$X$11</f>
        <v>211</v>
      </c>
      <c r="C31" s="12">
        <f>SUM(Coorte12Meses!$Y$11,Coorte12Meses!$AA$11)</f>
        <v>164</v>
      </c>
      <c r="D31" s="22">
        <f>IFERROR(C31/B31,"")</f>
        <v>0.77725118483412325</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MDS!$G$11</f>
        <v>6715</v>
      </c>
      <c r="E41" s="137"/>
      <c r="F41" s="24">
        <f>MDS!$H$11</f>
        <v>23</v>
      </c>
      <c r="G41" s="24">
        <f>MDS!$I$11</f>
        <v>69</v>
      </c>
      <c r="H41" s="24">
        <f>MDS!$J$11</f>
        <v>117</v>
      </c>
      <c r="I41" s="137"/>
      <c r="J41" s="137"/>
      <c r="K41" s="15"/>
    </row>
    <row r="42" spans="1:11" ht="29" customHeight="1">
      <c r="A42" s="140" t="s">
        <v>682</v>
      </c>
      <c r="B42" s="24" t="s">
        <v>36</v>
      </c>
      <c r="C42" s="136"/>
      <c r="D42" s="24">
        <f>MDS!$L$11</f>
        <v>1384</v>
      </c>
      <c r="E42" s="24">
        <f>MDS!$M$11</f>
        <v>7</v>
      </c>
      <c r="F42" s="24">
        <f>MDS!$N$11</f>
        <v>9</v>
      </c>
      <c r="G42" s="24">
        <f>MDS!$O$11</f>
        <v>13</v>
      </c>
      <c r="H42" s="24">
        <f>MDS!$P$11</f>
        <v>16</v>
      </c>
      <c r="I42" s="24">
        <f>MDS!$Q$11</f>
        <v>185</v>
      </c>
      <c r="J42" s="24">
        <f>MDS!$R$11</f>
        <v>863</v>
      </c>
    </row>
    <row r="43" spans="1:11" ht="25" customHeight="1">
      <c r="A43" s="140" t="s">
        <v>683</v>
      </c>
      <c r="B43" s="24" t="s">
        <v>36</v>
      </c>
      <c r="C43" s="136"/>
      <c r="D43" s="24">
        <f>MDS!$T$11</f>
        <v>8099</v>
      </c>
      <c r="E43" s="24">
        <f>MDS!$U$11</f>
        <v>7</v>
      </c>
      <c r="F43" s="24">
        <f>MDS!$V$11</f>
        <v>32</v>
      </c>
      <c r="G43" s="24">
        <f>MDS!$W$11</f>
        <v>82</v>
      </c>
      <c r="H43" s="24">
        <f>MDS!$X$11</f>
        <v>133</v>
      </c>
      <c r="I43" s="24">
        <f>MDS!$Y$11</f>
        <v>185</v>
      </c>
      <c r="J43" s="24">
        <f>MDS!$Z$11</f>
        <v>863</v>
      </c>
    </row>
    <row r="44" spans="1:11" ht="22" customHeight="1">
      <c r="A44" s="141" t="s">
        <v>684</v>
      </c>
      <c r="B44" s="24" t="s">
        <v>36</v>
      </c>
      <c r="C44" s="143"/>
      <c r="D44" s="142"/>
      <c r="E44" s="142"/>
      <c r="F44" s="142"/>
      <c r="G44" s="142"/>
      <c r="H44">
        <f>MDS!$AC$11</f>
        <v>0</v>
      </c>
      <c r="I44" s="142"/>
      <c r="J44">
        <f>MDS!$AB$11</f>
        <v>348</v>
      </c>
    </row>
    <row r="45" spans="1:11" s="9" customFormat="1" ht="23" customHeight="1">
      <c r="A45" s="342" t="s">
        <v>34</v>
      </c>
      <c r="B45" s="24" t="s">
        <v>36</v>
      </c>
      <c r="C45" s="136"/>
      <c r="D45" s="24">
        <f>MDS!$AE$11</f>
        <v>6806</v>
      </c>
      <c r="E45" s="24">
        <f>MDS!$AF$11</f>
        <v>6612</v>
      </c>
      <c r="F45" s="24">
        <f>MDS!$AG$11</f>
        <v>17</v>
      </c>
      <c r="G45" s="24">
        <f>MDS!$AH$11</f>
        <v>66</v>
      </c>
      <c r="H45" s="24">
        <f>MDS!$AI$11</f>
        <v>111</v>
      </c>
      <c r="I45" s="137"/>
      <c r="J45" s="137"/>
      <c r="K45" s="15"/>
    </row>
    <row r="46" spans="1:11" s="9" customFormat="1" ht="23" customHeight="1">
      <c r="A46" s="343"/>
      <c r="B46" s="24" t="s">
        <v>37</v>
      </c>
      <c r="C46" s="136"/>
      <c r="D46" s="24">
        <f>MDS!$AK$11</f>
        <v>863</v>
      </c>
      <c r="E46" s="24">
        <f>MDS!$AL$11</f>
        <v>0</v>
      </c>
      <c r="F46" s="24">
        <f>MDS!$AM$11</f>
        <v>1</v>
      </c>
      <c r="G46" s="24">
        <f>MDS!$AN$11</f>
        <v>7</v>
      </c>
      <c r="H46" s="24">
        <f>MDS!$AO$11</f>
        <v>7</v>
      </c>
      <c r="I46" s="24">
        <f>MDS!$AP$11</f>
        <v>51</v>
      </c>
      <c r="J46" s="24">
        <f>MDS!$AQ$11</f>
        <v>426</v>
      </c>
      <c r="K46" s="15"/>
    </row>
    <row r="47" spans="1:11" s="9" customFormat="1" ht="21" customHeight="1">
      <c r="A47" s="335" t="s">
        <v>35</v>
      </c>
      <c r="B47" s="24" t="s">
        <v>36</v>
      </c>
      <c r="C47" s="136"/>
      <c r="D47" s="24">
        <f>MDS!$AT$11</f>
        <v>828</v>
      </c>
      <c r="E47" s="137"/>
      <c r="F47" s="24">
        <f>MDS!$AU$11</f>
        <v>17</v>
      </c>
      <c r="G47" s="24">
        <f>MDS!$AV$11</f>
        <v>63</v>
      </c>
      <c r="H47" s="24">
        <f>MDS!$AW$11</f>
        <v>33</v>
      </c>
      <c r="I47" s="137"/>
      <c r="J47" s="137"/>
      <c r="K47" s="15"/>
    </row>
    <row r="48" spans="1:11" s="9" customFormat="1" ht="24.5" customHeight="1">
      <c r="A48" s="335"/>
      <c r="B48" s="24" t="s">
        <v>37</v>
      </c>
      <c r="C48" s="136"/>
      <c r="D48" s="24">
        <f>MDS!$AY$11</f>
        <v>449</v>
      </c>
      <c r="E48" s="24">
        <f>MDS!$AZ$11</f>
        <v>0</v>
      </c>
      <c r="F48" s="24">
        <f>MDS!$BA$11</f>
        <v>1</v>
      </c>
      <c r="G48" s="24">
        <f>MDS!$BB$11</f>
        <v>6</v>
      </c>
      <c r="H48" s="24">
        <f>MDS!$BC$11</f>
        <v>4</v>
      </c>
      <c r="I48" s="24">
        <f>MDS!$BD$11</f>
        <v>5</v>
      </c>
      <c r="J48" s="24">
        <f>MDS!$BE$11</f>
        <v>148</v>
      </c>
      <c r="K48" s="15"/>
    </row>
    <row r="49" spans="1:11" s="3" customFormat="1" ht="18" customHeight="1">
      <c r="A49" s="335" t="s">
        <v>38</v>
      </c>
      <c r="B49" s="24" t="s">
        <v>36</v>
      </c>
      <c r="C49" s="136"/>
      <c r="D49" s="24">
        <f>MDS!$BH$11</f>
        <v>5553</v>
      </c>
      <c r="E49" s="137"/>
      <c r="F49" s="24">
        <f>MDS!$BI$11</f>
        <v>0</v>
      </c>
      <c r="G49" s="24">
        <f>MDS!$BJ$11</f>
        <v>3</v>
      </c>
      <c r="H49" s="24">
        <f>MDS!$BK$11</f>
        <v>76</v>
      </c>
      <c r="I49" s="137"/>
      <c r="J49" s="137"/>
      <c r="K49" s="15"/>
    </row>
    <row r="50" spans="1:11" s="3" customFormat="1" ht="18" customHeight="1">
      <c r="A50" s="335"/>
      <c r="B50" s="24" t="s">
        <v>37</v>
      </c>
      <c r="C50" s="136"/>
      <c r="D50" s="24">
        <f>MDS!$BM$11</f>
        <v>384</v>
      </c>
      <c r="E50" s="24">
        <f>MDS!$BN$11</f>
        <v>0</v>
      </c>
      <c r="F50" s="24">
        <f>MDS!$BO$11</f>
        <v>0</v>
      </c>
      <c r="G50" s="24">
        <f>MDS!$BP$11</f>
        <v>1</v>
      </c>
      <c r="H50" s="24">
        <f>MDS!$BQ$11</f>
        <v>3</v>
      </c>
      <c r="I50" s="24">
        <f>MDS!$BR$11</f>
        <v>45</v>
      </c>
      <c r="J50" s="24">
        <f>MDS!$BS$11</f>
        <v>276</v>
      </c>
      <c r="K50" s="15"/>
    </row>
    <row r="51" spans="1:11" s="3" customFormat="1" ht="18" customHeight="1">
      <c r="A51" s="335" t="s">
        <v>39</v>
      </c>
      <c r="B51" s="24" t="s">
        <v>36</v>
      </c>
      <c r="C51" s="136"/>
      <c r="D51" s="24">
        <f>MDS!$BV$11</f>
        <v>0</v>
      </c>
      <c r="E51" s="137"/>
      <c r="F51" s="24">
        <f>MDS!$BW$11</f>
        <v>0</v>
      </c>
      <c r="G51" s="24">
        <f>MDS!$BX$11</f>
        <v>0</v>
      </c>
      <c r="H51" s="24">
        <f>MDS!$BY$11</f>
        <v>0</v>
      </c>
      <c r="I51" s="137"/>
      <c r="J51" s="137"/>
      <c r="K51" s="15"/>
    </row>
    <row r="52" spans="1:11" s="3" customFormat="1" ht="18" customHeight="1">
      <c r="A52" s="335"/>
      <c r="B52" s="24" t="s">
        <v>37</v>
      </c>
      <c r="C52" s="136"/>
      <c r="D52" s="24">
        <f>MDS!$CA$11</f>
        <v>0</v>
      </c>
      <c r="E52" s="24">
        <f>MDS!$CB$11</f>
        <v>0</v>
      </c>
      <c r="F52" s="24">
        <f>MDS!$CC$11</f>
        <v>0</v>
      </c>
      <c r="G52" s="24">
        <f>MDS!$CD$11</f>
        <v>0</v>
      </c>
      <c r="H52" s="24">
        <f>MDS!$CE$11</f>
        <v>0</v>
      </c>
      <c r="I52" s="24">
        <f>MDS!$CF$11</f>
        <v>0</v>
      </c>
      <c r="J52" s="24">
        <f>MDS!$CG$11</f>
        <v>0</v>
      </c>
      <c r="K52" s="15"/>
    </row>
    <row r="53" spans="1:11" s="3" customFormat="1" ht="18" customHeight="1">
      <c r="A53" s="335" t="s">
        <v>40</v>
      </c>
      <c r="B53" s="24" t="s">
        <v>36</v>
      </c>
      <c r="C53" s="136"/>
      <c r="D53" s="24">
        <f>MDS!$CJ$11</f>
        <v>0</v>
      </c>
      <c r="E53" s="137"/>
      <c r="F53" s="24">
        <f>MDS!$CK$11</f>
        <v>0</v>
      </c>
      <c r="G53" s="24">
        <f>MDS!$CL$11</f>
        <v>0</v>
      </c>
      <c r="H53" s="24">
        <f>MDS!$CM$11</f>
        <v>0</v>
      </c>
      <c r="I53" s="137"/>
      <c r="J53" s="137"/>
      <c r="K53" s="340" t="str">
        <f>MDS!$B$11</f>
        <v>Mavalane CS</v>
      </c>
    </row>
    <row r="54" spans="1:11" s="3" customFormat="1" ht="18" customHeight="1">
      <c r="A54" s="335"/>
      <c r="B54" s="24" t="s">
        <v>37</v>
      </c>
      <c r="C54" s="136"/>
      <c r="D54" s="24">
        <f>MDS!$CO$11</f>
        <v>0</v>
      </c>
      <c r="E54" s="24">
        <f>MDS!$CP$11</f>
        <v>0</v>
      </c>
      <c r="F54" s="24">
        <f>MDS!$CQ$11</f>
        <v>0</v>
      </c>
      <c r="G54" s="24">
        <f>MDS!$CR$11</f>
        <v>0</v>
      </c>
      <c r="H54" s="24">
        <f>MDS!$CS$11</f>
        <v>0</v>
      </c>
      <c r="I54" s="24">
        <f>MDS!$CT$11</f>
        <v>0</v>
      </c>
      <c r="J54" s="24">
        <f>MDS!$CU$11</f>
        <v>0</v>
      </c>
      <c r="K54" s="340"/>
    </row>
    <row r="55" spans="1:11" s="9" customFormat="1" ht="18" customHeight="1">
      <c r="A55" s="335" t="s">
        <v>41</v>
      </c>
      <c r="B55" s="24" t="s">
        <v>36</v>
      </c>
      <c r="C55" s="136"/>
      <c r="D55" s="24">
        <f>MDS!$CX$11</f>
        <v>0</v>
      </c>
      <c r="E55" s="137"/>
      <c r="F55" s="24">
        <f>MDS!$CY$11</f>
        <v>0</v>
      </c>
      <c r="G55" s="24">
        <f>MDS!$CZ$11</f>
        <v>0</v>
      </c>
      <c r="H55" s="24">
        <f>MDS!$DA$11</f>
        <v>0</v>
      </c>
      <c r="I55" s="137"/>
      <c r="J55" s="137"/>
      <c r="K55" s="340"/>
    </row>
    <row r="56" spans="1:11" s="9" customFormat="1" ht="18" customHeight="1">
      <c r="A56" s="335"/>
      <c r="B56" s="24" t="s">
        <v>37</v>
      </c>
      <c r="C56" s="136"/>
      <c r="D56" s="24">
        <f>MDS!$DC$11</f>
        <v>0</v>
      </c>
      <c r="E56" s="24">
        <f>MDS!$DD$11</f>
        <v>0</v>
      </c>
      <c r="F56" s="24">
        <f>MDS!$DE$11</f>
        <v>0</v>
      </c>
      <c r="G56" s="24">
        <f>MDS!$DF$11</f>
        <v>0</v>
      </c>
      <c r="H56" s="24">
        <f>MDS!$DG$11</f>
        <v>0</v>
      </c>
      <c r="I56" s="24">
        <f>MDS!$DH$11</f>
        <v>0</v>
      </c>
      <c r="J56" s="24">
        <f>MDS!$DI$11</f>
        <v>0</v>
      </c>
      <c r="K56" s="340"/>
    </row>
    <row r="57" spans="1:11" s="9" customFormat="1" ht="18" customHeight="1">
      <c r="A57" s="335" t="s">
        <v>42</v>
      </c>
      <c r="B57" s="24" t="s">
        <v>36</v>
      </c>
      <c r="C57" s="136"/>
      <c r="D57" s="24">
        <f>MDS!$DL$11</f>
        <v>6012</v>
      </c>
      <c r="E57" s="137"/>
      <c r="F57" s="24">
        <f>MDS!$DM$11</f>
        <v>0</v>
      </c>
      <c r="G57" s="24">
        <f>MDS!$DN$11</f>
        <v>19</v>
      </c>
      <c r="H57" s="24">
        <f>MDS!$DO$11</f>
        <v>88</v>
      </c>
      <c r="I57" s="137"/>
      <c r="J57" s="137"/>
      <c r="K57" s="340"/>
    </row>
    <row r="58" spans="1:11" s="3" customFormat="1" ht="18" customHeight="1">
      <c r="A58" s="335"/>
      <c r="B58" s="24" t="s">
        <v>37</v>
      </c>
      <c r="C58" s="136"/>
      <c r="D58" s="24">
        <f>MDS!$DQ$11</f>
        <v>471</v>
      </c>
      <c r="E58" s="24">
        <f>MDS!$DR$11</f>
        <v>0</v>
      </c>
      <c r="F58" s="24">
        <f>MDS!$DS$11</f>
        <v>0</v>
      </c>
      <c r="G58" s="24">
        <f>MDS!$DT$11</f>
        <v>0</v>
      </c>
      <c r="H58" s="24">
        <f>MDS!$DU$11</f>
        <v>3</v>
      </c>
      <c r="I58" s="24">
        <f>MDS!$DV$11</f>
        <v>21</v>
      </c>
      <c r="J58" s="24">
        <f>MDS!$DW$11</f>
        <v>290</v>
      </c>
      <c r="K58" s="340"/>
    </row>
    <row r="59" spans="1:11" s="3" customFormat="1" ht="18" customHeight="1">
      <c r="A59" s="335" t="s">
        <v>43</v>
      </c>
      <c r="B59" s="24" t="s">
        <v>36</v>
      </c>
      <c r="C59" s="136"/>
      <c r="D59" s="24">
        <f>MDS!$DZ$11</f>
        <v>154</v>
      </c>
      <c r="E59" s="137"/>
      <c r="F59" s="24">
        <f>MDS!$EA$11</f>
        <v>0</v>
      </c>
      <c r="G59" s="24">
        <f>MDS!$EB$11</f>
        <v>0</v>
      </c>
      <c r="H59" s="24">
        <f>MDS!$EC$11</f>
        <v>0</v>
      </c>
      <c r="I59" s="137"/>
      <c r="J59" s="137"/>
      <c r="K59" s="340"/>
    </row>
    <row r="60" spans="1:11" s="3" customFormat="1" ht="18" customHeight="1">
      <c r="A60" s="335"/>
      <c r="B60" s="24" t="s">
        <v>37</v>
      </c>
      <c r="C60" s="136"/>
      <c r="D60" s="24">
        <f>MDS!$ED$11</f>
        <v>18</v>
      </c>
      <c r="E60" s="24">
        <f>MDS!$EE$11</f>
        <v>17</v>
      </c>
      <c r="F60" s="24">
        <f>MDS!$EF$11</f>
        <v>0</v>
      </c>
      <c r="G60" s="24">
        <f>MDS!$EG$11</f>
        <v>0</v>
      </c>
      <c r="H60" s="24">
        <f>MDS!$EH$11</f>
        <v>0</v>
      </c>
      <c r="I60" s="24">
        <f>MDS!$EI$11</f>
        <v>0</v>
      </c>
      <c r="J60" s="24">
        <f>MDS!$EJ$11</f>
        <v>1</v>
      </c>
      <c r="K60" s="340"/>
    </row>
    <row r="61" spans="1:11" s="3" customFormat="1" ht="18" customHeight="1">
      <c r="A61" s="335" t="s">
        <v>44</v>
      </c>
      <c r="B61" s="24" t="s">
        <v>36</v>
      </c>
      <c r="C61" s="136"/>
      <c r="D61" s="24">
        <f>MDS!$EM$11</f>
        <v>0</v>
      </c>
      <c r="E61" s="24">
        <f>MDS!$EN$11</f>
        <v>0</v>
      </c>
      <c r="F61" s="24">
        <f>MDS!$EO$11</f>
        <v>0</v>
      </c>
      <c r="G61" s="24">
        <f>MDS!$EP$11</f>
        <v>0</v>
      </c>
      <c r="H61" s="24">
        <f>MDS!$EQ$11</f>
        <v>0</v>
      </c>
      <c r="I61" s="24">
        <f>MDS!$ER$11</f>
        <v>0</v>
      </c>
      <c r="J61" s="24">
        <f>MDS!$ES$11</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MDS!$EU$11</f>
        <v>0</v>
      </c>
      <c r="E63" s="24">
        <f>MDS!$EV$11</f>
        <v>0</v>
      </c>
      <c r="F63" s="24">
        <f>MDS!$EW$11</f>
        <v>0</v>
      </c>
      <c r="G63" s="24">
        <f>MDS!$EX$11</f>
        <v>0</v>
      </c>
      <c r="H63" s="24">
        <f>MDS!$EY$11</f>
        <v>0</v>
      </c>
      <c r="I63" s="24">
        <f>MDS!$EZ$11</f>
        <v>0</v>
      </c>
      <c r="J63" s="24">
        <f>MDS!$FA$11</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MDS!$FC$11</f>
        <v>0</v>
      </c>
      <c r="E65" s="24">
        <f>MDS!$FD$11</f>
        <v>0</v>
      </c>
      <c r="F65" s="24">
        <f>MDS!$FE$11</f>
        <v>0</v>
      </c>
      <c r="G65" s="24">
        <f>MDS!$FF$11</f>
        <v>0</v>
      </c>
      <c r="H65" s="24">
        <f>MDS!$FG$11</f>
        <v>0</v>
      </c>
      <c r="I65" s="24">
        <f>MDS!$FH$11</f>
        <v>0</v>
      </c>
      <c r="J65" s="24">
        <f>MDS!$FI$11</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MDS!$FK$11</f>
        <v>42</v>
      </c>
      <c r="E67" s="24">
        <f>MDS!$FL$11</f>
        <v>3</v>
      </c>
      <c r="F67" s="24">
        <f>MDS!$FM$11</f>
        <v>7</v>
      </c>
      <c r="G67" s="24">
        <f>MDS!$FN$11</f>
        <v>22</v>
      </c>
      <c r="H67" s="24">
        <f>MDS!$FO$11</f>
        <v>15</v>
      </c>
      <c r="I67" s="24">
        <f>MDS!$FP$11</f>
        <v>0</v>
      </c>
      <c r="J67" s="24">
        <f>MDS!$FQ$11</f>
        <v>4</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MDS!$FS$11</f>
        <v>97</v>
      </c>
      <c r="E69" s="24">
        <f>MDS!$FT$11</f>
        <v>0</v>
      </c>
      <c r="F69" s="24">
        <f>MDS!$FU$11</f>
        <v>0</v>
      </c>
      <c r="G69" s="24">
        <f>MDS!$FV$11</f>
        <v>0</v>
      </c>
      <c r="H69" s="24">
        <f>MDS!$FW$11</f>
        <v>1</v>
      </c>
      <c r="I69" s="24">
        <f>MDS!$FX$11</f>
        <v>0</v>
      </c>
      <c r="J69" s="24">
        <f>MDS!$FY$11</f>
        <v>3</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MDS!$GA$11</f>
        <v>0</v>
      </c>
      <c r="E71" s="24">
        <f>MDS!$GB$11</f>
        <v>0</v>
      </c>
      <c r="F71" s="24">
        <f>MDS!$GC$11</f>
        <v>0</v>
      </c>
      <c r="G71" s="24">
        <f>MDS!$GD$11</f>
        <v>0</v>
      </c>
      <c r="H71" s="24">
        <f>MDS!$GE$11</f>
        <v>0</v>
      </c>
      <c r="I71" s="24">
        <f>MDS!$GF$11</f>
        <v>0</v>
      </c>
      <c r="J71" s="24">
        <f>MDS!$GG$11</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MDS!$GI$11</f>
        <v>0</v>
      </c>
      <c r="E73" s="24">
        <f>MDS!$GJ$11</f>
        <v>0</v>
      </c>
      <c r="F73" s="24">
        <f>MDS!$GK$11</f>
        <v>0</v>
      </c>
      <c r="G73" s="24">
        <f>MDS!$GL$11</f>
        <v>0</v>
      </c>
      <c r="H73" s="24">
        <f>MDS!$GM$11</f>
        <v>0</v>
      </c>
      <c r="I73" s="24">
        <f>MDS!$GN$11</f>
        <v>0</v>
      </c>
      <c r="J73" s="24">
        <f>MDS!$GO$11</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MDS!$GQ$11</f>
        <v>24</v>
      </c>
      <c r="E75" s="24">
        <f>MDS!$GR$11</f>
        <v>6</v>
      </c>
      <c r="F75" s="24">
        <f>MDS!$GS$11</f>
        <v>22</v>
      </c>
      <c r="G75" s="24">
        <f>MDS!$GT$11</f>
        <v>44</v>
      </c>
      <c r="H75" s="24">
        <f>MDS!$GU$11</f>
        <v>44</v>
      </c>
      <c r="I75" s="24">
        <f>MDS!$GV$11</f>
        <v>17</v>
      </c>
      <c r="J75" s="24">
        <f>MDS!$GW$11</f>
        <v>3</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MDS!$GY$11</f>
        <v>293</v>
      </c>
      <c r="E77" s="24">
        <f>MDS!$GZ$11</f>
        <v>0</v>
      </c>
      <c r="F77" s="24">
        <f>MDS!$HA$11</f>
        <v>1</v>
      </c>
      <c r="G77" s="24">
        <f>MDS!$HB$11</f>
        <v>0</v>
      </c>
      <c r="H77" s="24">
        <f>MDS!$HC$11</f>
        <v>26</v>
      </c>
      <c r="I77" s="24">
        <f>MDS!$HD$11</f>
        <v>12</v>
      </c>
      <c r="J77" s="24">
        <f>MDS!$HE$11</f>
        <v>7</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MDS!$HG$11</f>
        <v>8</v>
      </c>
      <c r="E79" s="24">
        <f>MDS!$HH$11</f>
        <v>0</v>
      </c>
      <c r="F79" s="24">
        <f>MDS!$HI$11</f>
        <v>0</v>
      </c>
      <c r="G79" s="24">
        <f>MDS!$HJ$11</f>
        <v>0</v>
      </c>
      <c r="H79" s="24">
        <f>MDS!$HK$11</f>
        <v>0</v>
      </c>
      <c r="I79" s="24">
        <f>MDS!$HL$11</f>
        <v>129</v>
      </c>
      <c r="J79" s="24">
        <f>MDS!$HM$11</f>
        <v>513</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MDS!$HO$11</f>
        <v>231</v>
      </c>
      <c r="E81" s="24">
        <f>MDS!$HP$11</f>
        <v>1</v>
      </c>
      <c r="F81" s="24">
        <f>MDS!$HQ$11</f>
        <v>1</v>
      </c>
      <c r="G81" s="24">
        <f>MDS!$HR$11</f>
        <v>2</v>
      </c>
      <c r="H81" s="24">
        <f>MDS!$HS$11</f>
        <v>0</v>
      </c>
      <c r="I81" s="24">
        <f>MDS!$HT$11</f>
        <v>2</v>
      </c>
      <c r="J81" s="24">
        <f>MDS!$HU$11</f>
        <v>2</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MDS!$HX$11</f>
        <v>51</v>
      </c>
      <c r="I83" s="137"/>
      <c r="J83" s="24">
        <f>MDS!$HZ$11</f>
        <v>37</v>
      </c>
      <c r="K83" s="340"/>
    </row>
    <row r="84" spans="1:11" s="3" customFormat="1" ht="25" customHeight="1">
      <c r="A84" s="350"/>
      <c r="B84" s="24" t="s">
        <v>37</v>
      </c>
      <c r="C84" s="136"/>
      <c r="D84" s="24">
        <f>MDS!$IA$11</f>
        <v>3</v>
      </c>
      <c r="E84" s="24">
        <f>MDS!$IB$11</f>
        <v>0</v>
      </c>
      <c r="F84" s="24">
        <f>MDS!$IC$11</f>
        <v>0</v>
      </c>
      <c r="G84" s="24">
        <f>MDS!$ID$11</f>
        <v>0</v>
      </c>
      <c r="H84" s="24">
        <f>MDS!$IE$11</f>
        <v>0</v>
      </c>
      <c r="I84" s="24">
        <f>MDS!$IF$11</f>
        <v>0</v>
      </c>
      <c r="J84" s="24">
        <f>MDS!$IG$11</f>
        <v>34</v>
      </c>
      <c r="K84" s="340"/>
    </row>
    <row r="85" spans="1:11">
      <c r="A85" s="140" t="s">
        <v>689</v>
      </c>
      <c r="B85" s="24" t="s">
        <v>36</v>
      </c>
      <c r="C85" s="136"/>
      <c r="D85" s="24">
        <f>MDS!$II$11</f>
        <v>7538</v>
      </c>
      <c r="E85" s="24">
        <f>MDS!$IJ$11</f>
        <v>6</v>
      </c>
      <c r="F85" s="24">
        <f>MDS!$IK$11</f>
        <v>32</v>
      </c>
      <c r="G85" s="24">
        <f>MDS!$IL$11</f>
        <v>80</v>
      </c>
      <c r="H85" s="24">
        <f>MDS!$IM$11</f>
        <v>133</v>
      </c>
      <c r="I85" s="24">
        <f>MDS!$IN$11</f>
        <v>180</v>
      </c>
      <c r="J85" s="24">
        <f>MDS!$IO$11</f>
        <v>853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73FEA"/>
    <pageSetUpPr fitToPage="1"/>
  </sheetPr>
  <dimension ref="A1:K85"/>
  <sheetViews>
    <sheetView showGridLines="0" view="pageBreakPreview" topLeftCell="A71" zoomScale="80" zoomScaleNormal="100" zoomScaleSheetLayoutView="80" zoomScalePageLayoutView="70" workbookViewId="0">
      <selection activeCell="B30" sqref="B30"/>
    </sheetView>
  </sheetViews>
  <sheetFormatPr defaultColWidth="8.90625" defaultRowHeight="14.5"/>
  <cols>
    <col min="1" max="1" width="80.1796875" bestFit="1" customWidth="1"/>
    <col min="2" max="2" width="25.81640625" bestFit="1" customWidth="1"/>
    <col min="3" max="6" width="14.26953125" customWidth="1"/>
    <col min="7" max="7" width="18.7265625" customWidth="1"/>
    <col min="8" max="10" width="12.90625" customWidth="1"/>
    <col min="11" max="11" width="5.26953125" style="1" customWidth="1"/>
  </cols>
  <sheetData>
    <row r="1" spans="1:11" s="3" customFormat="1" ht="14.5" customHeight="1">
      <c r="A1" s="2" t="s">
        <v>685</v>
      </c>
      <c r="K1" s="340" t="str">
        <f>[8]CT!$A8</f>
        <v>Cidade De Maputo / Kamavota / 1º de Junho PS</v>
      </c>
    </row>
    <row r="2" spans="1:11" s="4" customFormat="1" ht="9.75" customHeight="1">
      <c r="G2" s="16" t="s">
        <v>56</v>
      </c>
      <c r="H2" s="26"/>
      <c r="I2" s="3"/>
      <c r="J2" s="3"/>
      <c r="K2" s="340"/>
    </row>
    <row r="3" spans="1:11" s="3" customFormat="1">
      <c r="A3" s="5"/>
      <c r="B3" s="5"/>
      <c r="C3" s="5"/>
      <c r="D3" s="5"/>
      <c r="E3" s="5"/>
      <c r="F3" s="5"/>
      <c r="G3" s="5"/>
      <c r="H3" s="5"/>
      <c r="I3" s="5"/>
      <c r="J3" s="5"/>
      <c r="K3" s="340"/>
    </row>
    <row r="4" spans="1:11" s="3" customFormat="1" ht="12" customHeight="1">
      <c r="A4" s="6"/>
      <c r="B4" s="6"/>
      <c r="C4" s="6"/>
      <c r="D4" s="6"/>
      <c r="E4" s="6"/>
      <c r="F4" s="6"/>
      <c r="G4" s="6"/>
      <c r="H4" s="6"/>
      <c r="I4" s="5"/>
      <c r="J4" s="5"/>
      <c r="K4" s="340"/>
    </row>
    <row r="5" spans="1:11" s="9" customFormat="1" ht="18" customHeight="1">
      <c r="A5" s="7" t="s">
        <v>17</v>
      </c>
      <c r="B5" s="8"/>
      <c r="C5" s="8"/>
      <c r="D5" s="8"/>
      <c r="E5" s="8"/>
      <c r="F5" s="8"/>
      <c r="G5" s="8"/>
      <c r="H5" s="8"/>
      <c r="I5" s="8"/>
      <c r="J5" s="8"/>
      <c r="K5" s="340"/>
    </row>
    <row r="6" spans="1:11" s="9" customFormat="1" ht="26.5" customHeight="1">
      <c r="A6" s="10" t="s">
        <v>0</v>
      </c>
      <c r="B6" s="338"/>
      <c r="C6" s="339"/>
      <c r="D6" s="339"/>
      <c r="E6" s="339"/>
      <c r="F6" s="339"/>
      <c r="G6" s="339"/>
      <c r="H6" s="339"/>
      <c r="I6" s="17"/>
      <c r="J6" s="17"/>
      <c r="K6" s="340"/>
    </row>
    <row r="7" spans="1:11" s="9" customFormat="1" ht="31" customHeight="1">
      <c r="A7" s="14"/>
      <c r="B7" s="14"/>
      <c r="C7" s="14"/>
      <c r="D7" s="14"/>
      <c r="E7" s="14"/>
      <c r="F7" s="14"/>
      <c r="G7" s="14"/>
      <c r="H7" s="14"/>
      <c r="I7" s="14"/>
      <c r="J7" s="14"/>
      <c r="K7" s="340"/>
    </row>
    <row r="8" spans="1:11" s="9" customFormat="1" ht="23.5" customHeight="1">
      <c r="A8" s="14"/>
      <c r="B8" s="14"/>
      <c r="C8" s="14"/>
      <c r="D8" s="14"/>
      <c r="E8" s="14"/>
      <c r="F8" s="14"/>
      <c r="G8" s="14"/>
      <c r="H8" s="14"/>
      <c r="I8" s="14"/>
      <c r="J8" s="14"/>
      <c r="K8" s="340"/>
    </row>
    <row r="9" spans="1:11" s="3" customFormat="1" ht="30" customHeight="1">
      <c r="A9" s="20" t="s">
        <v>9</v>
      </c>
      <c r="B9" s="18" t="s">
        <v>10</v>
      </c>
      <c r="C9" s="19" t="s">
        <v>11</v>
      </c>
      <c r="D9" s="19" t="s">
        <v>12</v>
      </c>
      <c r="E9" s="19" t="s">
        <v>13</v>
      </c>
      <c r="F9" s="19" t="s">
        <v>14</v>
      </c>
      <c r="G9" s="19" t="s">
        <v>15</v>
      </c>
      <c r="H9" s="19" t="s">
        <v>16</v>
      </c>
      <c r="I9" s="14"/>
      <c r="J9" s="14"/>
      <c r="K9" s="340"/>
    </row>
    <row r="10" spans="1:11" s="3" customFormat="1" ht="18" customHeight="1">
      <c r="A10" s="11" t="s">
        <v>7</v>
      </c>
      <c r="B10" s="144">
        <f>IM_ER!$DX$12</f>
        <v>24</v>
      </c>
      <c r="C10" s="12">
        <f>IM_ER!$DY$12</f>
        <v>0</v>
      </c>
      <c r="D10" s="12">
        <f>IM_ER!$DZ$12</f>
        <v>21</v>
      </c>
      <c r="E10" s="12">
        <f>IM_ER!$EA$12</f>
        <v>1</v>
      </c>
      <c r="F10" s="12">
        <f>IM_ER!$EB$12</f>
        <v>2</v>
      </c>
      <c r="G10" s="12">
        <f>IM_ER!$EC$12</f>
        <v>0</v>
      </c>
      <c r="H10" s="22">
        <f>IFERROR(D10/(B10-F10),"")</f>
        <v>0.95454545454545459</v>
      </c>
      <c r="I10" s="14"/>
      <c r="J10" s="14"/>
      <c r="K10" s="340"/>
    </row>
    <row r="11" spans="1:11" s="3" customFormat="1" ht="18" customHeight="1">
      <c r="A11" s="11" t="s">
        <v>8</v>
      </c>
      <c r="B11" s="12">
        <f>IM_ER!$FG$12</f>
        <v>29</v>
      </c>
      <c r="C11" s="12">
        <f>IM_ER!$FH$12</f>
        <v>1</v>
      </c>
      <c r="D11" s="12">
        <f>IM_ER!$FI$12</f>
        <v>21</v>
      </c>
      <c r="E11" s="12">
        <f>IM_ER!$FJ$12</f>
        <v>0</v>
      </c>
      <c r="F11" s="12">
        <f>IM_ER!$FK$12</f>
        <v>1</v>
      </c>
      <c r="G11" s="12">
        <f>IM_ER!$FL$12</f>
        <v>7</v>
      </c>
      <c r="H11" s="22">
        <f>IFERROR(D11/(B11-F11),"")</f>
        <v>0.75</v>
      </c>
      <c r="I11" s="14"/>
      <c r="J11" s="14"/>
      <c r="K11" s="340"/>
    </row>
    <row r="12" spans="1:11" s="3" customFormat="1" ht="18" customHeight="1">
      <c r="A12" s="14"/>
      <c r="B12" s="14"/>
      <c r="C12" s="14"/>
      <c r="D12" s="14"/>
      <c r="E12" s="14"/>
      <c r="F12" s="14"/>
      <c r="G12" s="14"/>
      <c r="H12" s="14"/>
      <c r="I12" s="14"/>
      <c r="J12" s="14"/>
      <c r="K12" s="340"/>
    </row>
    <row r="13" spans="1:11" s="13" customFormat="1" ht="30" customHeight="1">
      <c r="A13" s="21" t="s">
        <v>18</v>
      </c>
      <c r="B13" s="18" t="s">
        <v>10</v>
      </c>
      <c r="C13" s="19" t="s">
        <v>11</v>
      </c>
      <c r="D13" s="19" t="s">
        <v>12</v>
      </c>
      <c r="E13" s="19" t="s">
        <v>13</v>
      </c>
      <c r="F13" s="19" t="s">
        <v>14</v>
      </c>
      <c r="G13" s="19" t="s">
        <v>15</v>
      </c>
      <c r="H13" s="19" t="s">
        <v>16</v>
      </c>
      <c r="I13" s="14"/>
      <c r="J13" s="14"/>
      <c r="K13" s="340"/>
    </row>
    <row r="14" spans="1:11" s="13" customFormat="1" ht="18" customHeight="1">
      <c r="A14" s="11" t="s">
        <v>7</v>
      </c>
      <c r="B14" s="144">
        <f>IM_ER!$EE$12</f>
        <v>0</v>
      </c>
      <c r="C14" s="12">
        <f>IM_ER!$EF$12</f>
        <v>0</v>
      </c>
      <c r="D14" s="12">
        <f>IM_ER!$EG$12</f>
        <v>0</v>
      </c>
      <c r="E14" s="12">
        <f>IM_ER!$EH$12</f>
        <v>0</v>
      </c>
      <c r="F14" s="12">
        <f>IM_ER!$EI$12</f>
        <v>0</v>
      </c>
      <c r="G14" s="12">
        <f>IM_ER!$EJ$12</f>
        <v>0</v>
      </c>
      <c r="H14" s="22" t="str">
        <f>IFERROR(D14/(B14-F14),"")</f>
        <v/>
      </c>
      <c r="I14" s="14"/>
      <c r="J14" s="14"/>
      <c r="K14" s="340"/>
    </row>
    <row r="15" spans="1:11" s="13" customFormat="1" ht="18" customHeight="1">
      <c r="A15" s="11" t="s">
        <v>8</v>
      </c>
      <c r="B15" s="12">
        <f>IM_ER!$FO$12</f>
        <v>0</v>
      </c>
      <c r="C15" s="12">
        <f>IM_ER!$FP$12</f>
        <v>0</v>
      </c>
      <c r="D15" s="12">
        <f>IM_ER!$FQ$12</f>
        <v>0</v>
      </c>
      <c r="E15" s="12">
        <f>IM_ER!$FR$12</f>
        <v>0</v>
      </c>
      <c r="F15" s="12">
        <f>IM_ER!$FS$12</f>
        <v>0</v>
      </c>
      <c r="G15" s="12">
        <f>IM_ER!$FT$12</f>
        <v>0</v>
      </c>
      <c r="H15" s="22" t="str">
        <f>IFERROR(D15/(B15-F15),"")</f>
        <v/>
      </c>
      <c r="I15" s="14"/>
      <c r="J15" s="14"/>
      <c r="K15" s="340"/>
    </row>
    <row r="16" spans="1:11" s="3" customFormat="1" ht="18" customHeight="1">
      <c r="A16" s="14"/>
      <c r="B16" s="14"/>
      <c r="C16" s="14"/>
      <c r="D16" s="14"/>
      <c r="E16" s="14"/>
      <c r="F16" s="14"/>
      <c r="G16" s="14"/>
      <c r="H16" s="14"/>
      <c r="I16" s="14"/>
      <c r="J16" s="14"/>
      <c r="K16" s="340"/>
    </row>
    <row r="17" spans="1:11" s="3" customFormat="1" ht="25" customHeight="1">
      <c r="A17" s="21" t="s">
        <v>19</v>
      </c>
      <c r="B17" s="18" t="s">
        <v>10</v>
      </c>
      <c r="C17" s="19" t="s">
        <v>11</v>
      </c>
      <c r="D17" s="19" t="s">
        <v>12</v>
      </c>
      <c r="E17" s="19" t="s">
        <v>13</v>
      </c>
      <c r="F17" s="19" t="s">
        <v>14</v>
      </c>
      <c r="G17" s="19" t="s">
        <v>15</v>
      </c>
      <c r="H17" s="19" t="s">
        <v>16</v>
      </c>
      <c r="I17" s="14"/>
      <c r="J17" s="14"/>
      <c r="K17" s="340"/>
    </row>
    <row r="18" spans="1:11" s="3" customFormat="1" ht="18" customHeight="1">
      <c r="A18" s="11" t="s">
        <v>7</v>
      </c>
      <c r="B18" s="144">
        <f>IM_ER!$EL$12</f>
        <v>1</v>
      </c>
      <c r="C18" s="12">
        <f>IM_ER!$EM$12</f>
        <v>0</v>
      </c>
      <c r="D18" s="12">
        <f>IM_ER!$EN$12</f>
        <v>1</v>
      </c>
      <c r="E18" s="12">
        <f>IM_ER!$EO$12</f>
        <v>0</v>
      </c>
      <c r="F18" s="12">
        <f>IM_ER!$EP$12</f>
        <v>0</v>
      </c>
      <c r="G18" s="12">
        <f>IM_ER!$EQ$12</f>
        <v>0</v>
      </c>
      <c r="H18" s="22">
        <f>IFERROR(D18/(B18-F18),"")</f>
        <v>1</v>
      </c>
      <c r="I18" s="14"/>
      <c r="J18" s="14"/>
      <c r="K18" s="340"/>
    </row>
    <row r="19" spans="1:11" s="3" customFormat="1" ht="18" customHeight="1">
      <c r="A19" s="11" t="s">
        <v>8</v>
      </c>
      <c r="B19" s="12">
        <f>IM_ER!$FW$12</f>
        <v>0</v>
      </c>
      <c r="C19" s="12">
        <f>IM_ER!$FX$12</f>
        <v>0</v>
      </c>
      <c r="D19" s="12">
        <f>IM_ER!$FY$12</f>
        <v>0</v>
      </c>
      <c r="E19" s="12">
        <f>IM_ER!$FZ$12</f>
        <v>0</v>
      </c>
      <c r="F19" s="12">
        <f>IM_ER!$GA$12</f>
        <v>0</v>
      </c>
      <c r="G19" s="12">
        <f>IM_ER!$GB$12</f>
        <v>0</v>
      </c>
      <c r="H19" s="22" t="str">
        <f>IFERROR(D19/(B19-F19),"")</f>
        <v/>
      </c>
      <c r="I19" s="14"/>
      <c r="J19" s="14"/>
      <c r="K19" s="340"/>
    </row>
    <row r="20" spans="1:11" s="3" customFormat="1" ht="18" customHeight="1">
      <c r="A20" s="14"/>
      <c r="B20" s="14"/>
      <c r="C20" s="14"/>
      <c r="D20" s="14"/>
      <c r="E20" s="14"/>
      <c r="F20" s="14"/>
      <c r="G20" s="14"/>
      <c r="H20" s="14"/>
      <c r="I20" s="14"/>
      <c r="J20" s="14"/>
      <c r="K20" s="340"/>
    </row>
    <row r="21" spans="1:11" s="9" customFormat="1" ht="32" customHeight="1">
      <c r="A21" s="21" t="s">
        <v>20</v>
      </c>
      <c r="B21" s="18" t="s">
        <v>10</v>
      </c>
      <c r="C21" s="19" t="s">
        <v>11</v>
      </c>
      <c r="D21" s="19" t="s">
        <v>12</v>
      </c>
      <c r="E21" s="19" t="s">
        <v>13</v>
      </c>
      <c r="F21" s="19" t="s">
        <v>14</v>
      </c>
      <c r="G21" s="19" t="s">
        <v>15</v>
      </c>
      <c r="H21" s="19" t="s">
        <v>16</v>
      </c>
      <c r="I21" s="14"/>
      <c r="J21" s="14"/>
      <c r="K21" s="340"/>
    </row>
    <row r="22" spans="1:11" s="9" customFormat="1" ht="18" customHeight="1">
      <c r="A22" s="11" t="s">
        <v>7</v>
      </c>
      <c r="B22" s="144">
        <f>IM_ER!$ES$12</f>
        <v>3</v>
      </c>
      <c r="C22" s="12">
        <f>IM_ER!$ET$12</f>
        <v>0</v>
      </c>
      <c r="D22" s="12">
        <f>IM_ER!$EU$12</f>
        <v>2</v>
      </c>
      <c r="E22" s="12">
        <f>IM_ER!$EV$12</f>
        <v>1</v>
      </c>
      <c r="F22" s="12">
        <f>IM_ER!$EW$12</f>
        <v>0</v>
      </c>
      <c r="G22" s="12">
        <f>IM_ER!$EX$12</f>
        <v>0</v>
      </c>
      <c r="H22" s="22">
        <f>IFERROR(D22/(B22-F22),"")</f>
        <v>0.66666666666666663</v>
      </c>
      <c r="I22" s="14"/>
      <c r="J22" s="14"/>
      <c r="K22" s="340"/>
    </row>
    <row r="23" spans="1:11" s="9" customFormat="1" ht="18" customHeight="1">
      <c r="A23" s="11" t="s">
        <v>8</v>
      </c>
      <c r="B23" s="12">
        <f>IM_ER!$GE$12</f>
        <v>3</v>
      </c>
      <c r="C23" s="12">
        <f>IM_ER!$GF$12</f>
        <v>0</v>
      </c>
      <c r="D23" s="12">
        <f>IM_ER!$GG$12</f>
        <v>2</v>
      </c>
      <c r="E23" s="12">
        <f>IM_ER!$GH$12</f>
        <v>0</v>
      </c>
      <c r="F23" s="12">
        <f>IM_ER!$GI$12</f>
        <v>0</v>
      </c>
      <c r="G23" s="12">
        <f>IM_ER!$GJ$12</f>
        <v>1</v>
      </c>
      <c r="H23" s="22">
        <f>IFERROR(D23/(B23-F23),"")</f>
        <v>0.66666666666666663</v>
      </c>
      <c r="I23" s="14"/>
      <c r="J23" s="14"/>
      <c r="K23" s="340"/>
    </row>
    <row r="24" spans="1:11" s="9" customFormat="1" ht="18" customHeight="1">
      <c r="A24" s="14"/>
      <c r="B24" s="14"/>
      <c r="C24" s="14"/>
      <c r="D24" s="14"/>
      <c r="E24" s="14"/>
      <c r="F24" s="14"/>
      <c r="G24" s="14"/>
      <c r="H24" s="14"/>
      <c r="I24" s="14"/>
      <c r="J24" s="14"/>
      <c r="K24" s="340"/>
    </row>
    <row r="25" spans="1:11" s="3" customFormat="1" ht="33" customHeight="1">
      <c r="A25" s="21" t="s">
        <v>21</v>
      </c>
      <c r="B25" s="18" t="s">
        <v>10</v>
      </c>
      <c r="C25" s="19" t="s">
        <v>11</v>
      </c>
      <c r="D25" s="19" t="s">
        <v>12</v>
      </c>
      <c r="E25" s="19" t="s">
        <v>13</v>
      </c>
      <c r="F25" s="19" t="s">
        <v>14</v>
      </c>
      <c r="G25" s="19" t="s">
        <v>15</v>
      </c>
      <c r="H25" s="19" t="s">
        <v>16</v>
      </c>
      <c r="I25" s="14"/>
      <c r="J25" s="14"/>
      <c r="K25" s="340"/>
    </row>
    <row r="26" spans="1:11" s="3" customFormat="1" ht="18" customHeight="1">
      <c r="A26" s="11" t="s">
        <v>7</v>
      </c>
      <c r="B26" s="144">
        <f>IM_ER!$EZ$12</f>
        <v>20</v>
      </c>
      <c r="C26" s="12">
        <f>IM_ER!$FA$12</f>
        <v>0</v>
      </c>
      <c r="D26" s="12">
        <f>IM_ER!$FB$12</f>
        <v>18</v>
      </c>
      <c r="E26" s="12">
        <f>IM_ER!$FC$12</f>
        <v>0</v>
      </c>
      <c r="F26" s="12">
        <f>IM_ER!$FD$12</f>
        <v>2</v>
      </c>
      <c r="G26" s="12">
        <f>IM_ER!$FE$12</f>
        <v>0</v>
      </c>
      <c r="H26" s="22">
        <f>IFERROR(D26/(B26-F26),"")</f>
        <v>1</v>
      </c>
      <c r="I26" s="14"/>
      <c r="J26" s="14"/>
      <c r="K26" s="340"/>
    </row>
    <row r="27" spans="1:11" s="3" customFormat="1" ht="18" customHeight="1">
      <c r="A27" s="11" t="s">
        <v>8</v>
      </c>
      <c r="B27" s="12">
        <f>IM_ER!$GM$12</f>
        <v>26</v>
      </c>
      <c r="C27" s="12">
        <f>IM_ER!$GN$12</f>
        <v>1</v>
      </c>
      <c r="D27" s="12">
        <f>IM_ER!$GO$12</f>
        <v>19</v>
      </c>
      <c r="E27" s="12">
        <f>IM_ER!$GP$12</f>
        <v>0</v>
      </c>
      <c r="F27" s="12">
        <f>IM_ER!$GQ$12</f>
        <v>1</v>
      </c>
      <c r="G27" s="12">
        <f>IM_ER!$GR$12</f>
        <v>6</v>
      </c>
      <c r="H27" s="22">
        <f>IFERROR(D27/(B27-F27),"")</f>
        <v>0.76</v>
      </c>
      <c r="I27" s="14"/>
      <c r="J27" s="14"/>
      <c r="K27" s="340"/>
    </row>
    <row r="28" spans="1:11" s="13" customFormat="1" ht="18" customHeight="1">
      <c r="A28" s="14"/>
      <c r="B28" s="14"/>
      <c r="C28" s="14"/>
      <c r="D28" s="14"/>
      <c r="E28" s="14"/>
      <c r="F28" s="14"/>
      <c r="G28" s="14"/>
      <c r="H28" s="14"/>
      <c r="I28" s="14"/>
      <c r="J28" s="14"/>
      <c r="K28" s="340"/>
    </row>
    <row r="29" spans="1:11" s="13" customFormat="1" ht="25" customHeight="1">
      <c r="A29" s="21" t="s">
        <v>22</v>
      </c>
      <c r="B29" s="18" t="s">
        <v>10</v>
      </c>
      <c r="C29" s="19" t="s">
        <v>12</v>
      </c>
      <c r="D29" s="19" t="s">
        <v>16</v>
      </c>
      <c r="E29" s="14"/>
      <c r="F29" s="14"/>
      <c r="G29" s="14"/>
      <c r="H29" s="14"/>
      <c r="I29" s="14"/>
      <c r="J29" s="14"/>
      <c r="K29" s="340"/>
    </row>
    <row r="30" spans="1:11" s="13" customFormat="1" ht="18" customHeight="1">
      <c r="A30" s="11" t="s">
        <v>23</v>
      </c>
      <c r="B30" s="12">
        <f>Coorte12Meses!$I$12</f>
        <v>23</v>
      </c>
      <c r="C30" s="12">
        <f>SUM(Coorte12Meses!$J$12,Coorte12Meses!$L$12)</f>
        <v>18</v>
      </c>
      <c r="D30" s="22">
        <f>IFERROR(C30/B30,"")</f>
        <v>0.78260869565217395</v>
      </c>
      <c r="E30" s="14"/>
      <c r="F30" s="14"/>
      <c r="G30" s="14"/>
      <c r="H30" s="14"/>
      <c r="I30" s="14"/>
      <c r="J30" s="14"/>
      <c r="K30" s="340"/>
    </row>
    <row r="31" spans="1:11" s="3" customFormat="1" ht="18" customHeight="1">
      <c r="A31" s="11" t="s">
        <v>24</v>
      </c>
      <c r="B31" s="12">
        <f>Coorte12Meses!$X$12</f>
        <v>78</v>
      </c>
      <c r="C31" s="12">
        <f>SUM(Coorte12Meses!$Y$12,Coorte12Meses!$AA$12)</f>
        <v>60</v>
      </c>
      <c r="D31" s="22">
        <f>IFERROR(C31/B31,"")</f>
        <v>0.76923076923076927</v>
      </c>
      <c r="E31" s="14"/>
      <c r="F31" s="14"/>
      <c r="G31" s="14"/>
      <c r="H31" s="14"/>
      <c r="I31" s="14"/>
      <c r="J31" s="14"/>
      <c r="K31" s="340"/>
    </row>
    <row r="32" spans="1:11" s="3" customFormat="1" ht="18" customHeight="1">
      <c r="A32" s="14"/>
      <c r="B32" s="14"/>
      <c r="C32" s="14"/>
      <c r="D32" s="14"/>
      <c r="E32" s="14"/>
      <c r="F32" s="14"/>
      <c r="G32" s="14"/>
      <c r="H32" s="14"/>
      <c r="I32" s="14"/>
      <c r="J32" s="14"/>
      <c r="K32" s="340"/>
    </row>
    <row r="33" spans="1:11" s="3" customFormat="1" ht="18" customHeight="1">
      <c r="A33" s="14"/>
      <c r="B33" s="14"/>
      <c r="C33" s="14"/>
      <c r="D33" s="14"/>
      <c r="E33" s="14"/>
      <c r="F33" s="14"/>
      <c r="G33" s="14"/>
      <c r="H33" s="14"/>
      <c r="I33" s="14"/>
      <c r="J33" s="14"/>
      <c r="K33" s="340"/>
    </row>
    <row r="34" spans="1:11" s="3" customFormat="1" ht="18" customHeight="1">
      <c r="A34" s="341"/>
      <c r="B34" s="341"/>
      <c r="C34" s="341"/>
      <c r="D34" s="341"/>
      <c r="E34" s="341"/>
      <c r="F34" s="341"/>
      <c r="G34" s="341"/>
      <c r="H34" s="341"/>
      <c r="I34" s="23"/>
      <c r="J34" s="23"/>
      <c r="K34" s="340"/>
    </row>
    <row r="35" spans="1:11" s="3" customFormat="1" ht="18" customHeight="1">
      <c r="A35" s="14"/>
      <c r="B35" s="14"/>
      <c r="C35" s="14"/>
      <c r="D35" s="14"/>
      <c r="E35" s="14"/>
      <c r="F35" s="14"/>
      <c r="G35" s="14"/>
      <c r="H35" s="14"/>
      <c r="I35" s="14"/>
      <c r="J35" s="14"/>
      <c r="K35" s="15"/>
    </row>
    <row r="36" spans="1:11" s="13" customFormat="1" ht="18" customHeight="1">
      <c r="A36" s="14"/>
      <c r="B36" s="14"/>
      <c r="C36" s="14"/>
      <c r="D36" s="14"/>
      <c r="E36" s="14"/>
      <c r="F36" s="14"/>
      <c r="G36" s="14"/>
      <c r="H36" s="14"/>
      <c r="I36" s="14"/>
      <c r="J36" s="14"/>
      <c r="K36" s="15"/>
    </row>
    <row r="37" spans="1:11" s="13" customFormat="1" ht="28.5" customHeight="1">
      <c r="A37" s="336" t="s">
        <v>25</v>
      </c>
      <c r="B37" s="337" t="s">
        <v>26</v>
      </c>
      <c r="C37" s="337" t="s">
        <v>27</v>
      </c>
      <c r="D37" s="347" t="s">
        <v>28</v>
      </c>
      <c r="E37" s="344" t="s">
        <v>29</v>
      </c>
      <c r="F37" s="344"/>
      <c r="G37" s="344"/>
      <c r="H37" s="344"/>
      <c r="I37" s="344" t="s">
        <v>31</v>
      </c>
      <c r="J37" s="344" t="s">
        <v>32</v>
      </c>
      <c r="K37" s="15"/>
    </row>
    <row r="38" spans="1:11" s="3" customFormat="1" ht="18" customHeight="1">
      <c r="A38" s="336"/>
      <c r="B38" s="337"/>
      <c r="C38" s="337"/>
      <c r="D38" s="348"/>
      <c r="E38" s="345"/>
      <c r="F38" s="345"/>
      <c r="G38" s="345"/>
      <c r="H38" s="345"/>
      <c r="I38" s="344"/>
      <c r="J38" s="344"/>
      <c r="K38" s="15"/>
    </row>
    <row r="39" spans="1:11" s="3" customFormat="1" ht="25" customHeight="1">
      <c r="A39" s="336"/>
      <c r="B39" s="337"/>
      <c r="C39" s="337"/>
      <c r="D39" s="348"/>
      <c r="E39" s="346" t="s">
        <v>30</v>
      </c>
      <c r="F39" s="346"/>
      <c r="G39" s="346"/>
      <c r="H39" s="346"/>
      <c r="I39" s="344"/>
      <c r="J39" s="344"/>
      <c r="K39" s="15"/>
    </row>
    <row r="40" spans="1:11" s="3" customFormat="1" ht="18" customHeight="1">
      <c r="A40" s="336"/>
      <c r="B40" s="337"/>
      <c r="C40" s="337"/>
      <c r="D40" s="349"/>
      <c r="E40" s="25" t="s">
        <v>33</v>
      </c>
      <c r="F40" s="25" t="s">
        <v>364</v>
      </c>
      <c r="G40" s="25" t="s">
        <v>1</v>
      </c>
      <c r="H40" s="25" t="s">
        <v>2</v>
      </c>
      <c r="I40" s="25"/>
      <c r="J40" s="25"/>
      <c r="K40" s="15"/>
    </row>
    <row r="41" spans="1:11" ht="27.5" customHeight="1">
      <c r="A41" s="140" t="s">
        <v>681</v>
      </c>
      <c r="B41" s="24" t="s">
        <v>36</v>
      </c>
      <c r="C41" s="136"/>
      <c r="D41" s="24">
        <f>MDS!$G$12</f>
        <v>2812</v>
      </c>
      <c r="E41" s="137"/>
      <c r="F41" s="24">
        <f>MDS!$H$12</f>
        <v>15</v>
      </c>
      <c r="G41" s="24">
        <f>MDS!$I$12</f>
        <v>74</v>
      </c>
      <c r="H41" s="24">
        <f>MDS!$J$12</f>
        <v>81</v>
      </c>
      <c r="I41" s="137"/>
      <c r="J41" s="137"/>
      <c r="K41" s="15"/>
    </row>
    <row r="42" spans="1:11" ht="29" customHeight="1">
      <c r="A42" s="140" t="s">
        <v>682</v>
      </c>
      <c r="B42" s="24" t="s">
        <v>36</v>
      </c>
      <c r="C42" s="136"/>
      <c r="D42" s="24">
        <f>MDS!$L$12</f>
        <v>526</v>
      </c>
      <c r="E42" s="24">
        <f>MDS!$M$12</f>
        <v>4</v>
      </c>
      <c r="F42" s="24">
        <f>MDS!$N$12</f>
        <v>5</v>
      </c>
      <c r="G42" s="24">
        <f>MDS!$O$12</f>
        <v>5</v>
      </c>
      <c r="H42" s="24">
        <f>MDS!$P$12</f>
        <v>10</v>
      </c>
      <c r="I42" s="24">
        <f>MDS!$Q$12</f>
        <v>0</v>
      </c>
      <c r="J42" s="24">
        <f>MDS!$R$12</f>
        <v>3</v>
      </c>
    </row>
    <row r="43" spans="1:11" ht="25" customHeight="1">
      <c r="A43" s="140" t="s">
        <v>683</v>
      </c>
      <c r="B43" s="24" t="s">
        <v>36</v>
      </c>
      <c r="C43" s="136"/>
      <c r="D43" s="24">
        <f>MDS!$T$12</f>
        <v>3338</v>
      </c>
      <c r="E43" s="24">
        <f>MDS!$U$12</f>
        <v>4</v>
      </c>
      <c r="F43" s="24">
        <f>MDS!$V$12</f>
        <v>20</v>
      </c>
      <c r="G43" s="24">
        <f>MDS!$W$12</f>
        <v>79</v>
      </c>
      <c r="H43" s="24">
        <f>MDS!$X$12</f>
        <v>91</v>
      </c>
      <c r="I43" s="24">
        <f>MDS!$Y$12</f>
        <v>0</v>
      </c>
      <c r="J43" s="24">
        <f>MDS!$Z$12</f>
        <v>3</v>
      </c>
    </row>
    <row r="44" spans="1:11" ht="22" customHeight="1">
      <c r="A44" s="141" t="s">
        <v>684</v>
      </c>
      <c r="B44" s="24" t="s">
        <v>36</v>
      </c>
      <c r="C44" s="143"/>
      <c r="D44" s="142"/>
      <c r="E44" s="142"/>
      <c r="F44" s="142"/>
      <c r="G44" s="142"/>
      <c r="H44">
        <f>MDS!$AC$12</f>
        <v>0</v>
      </c>
      <c r="I44" s="142"/>
      <c r="J44">
        <f>MDS!$AB$12</f>
        <v>0</v>
      </c>
    </row>
    <row r="45" spans="1:11" s="9" customFormat="1" ht="23" customHeight="1">
      <c r="A45" s="342" t="s">
        <v>34</v>
      </c>
      <c r="B45" s="24" t="s">
        <v>36</v>
      </c>
      <c r="C45" s="136"/>
      <c r="D45" s="24">
        <f>MDS!$AE$12</f>
        <v>2918</v>
      </c>
      <c r="E45" s="24">
        <f>MDS!$AF$12</f>
        <v>2755</v>
      </c>
      <c r="F45" s="24">
        <f>MDS!$AG$12</f>
        <v>14</v>
      </c>
      <c r="G45" s="24">
        <f>MDS!$AH$12</f>
        <v>71</v>
      </c>
      <c r="H45" s="24">
        <f>MDS!$AI$12</f>
        <v>78</v>
      </c>
      <c r="I45" s="137"/>
      <c r="J45" s="137"/>
      <c r="K45" s="15"/>
    </row>
    <row r="46" spans="1:11" s="9" customFormat="1" ht="23" customHeight="1">
      <c r="A46" s="343"/>
      <c r="B46" s="24" t="s">
        <v>37</v>
      </c>
      <c r="C46" s="136"/>
      <c r="D46" s="24">
        <f>MDS!$AK$12</f>
        <v>394</v>
      </c>
      <c r="E46" s="24">
        <f>MDS!$AL$12</f>
        <v>0</v>
      </c>
      <c r="F46" s="24">
        <f>MDS!$AM$12</f>
        <v>1</v>
      </c>
      <c r="G46" s="24">
        <f>MDS!$AN$12</f>
        <v>3</v>
      </c>
      <c r="H46" s="24">
        <f>MDS!$AO$12</f>
        <v>5</v>
      </c>
      <c r="I46" s="24">
        <f>MDS!$AP$12</f>
        <v>0</v>
      </c>
      <c r="J46" s="24">
        <f>MDS!$AQ$12</f>
        <v>0</v>
      </c>
      <c r="K46" s="15"/>
    </row>
    <row r="47" spans="1:11" s="9" customFormat="1" ht="21" customHeight="1">
      <c r="A47" s="335" t="s">
        <v>35</v>
      </c>
      <c r="B47" s="24" t="s">
        <v>36</v>
      </c>
      <c r="C47" s="136"/>
      <c r="D47" s="24">
        <f>MDS!$AT$12</f>
        <v>2294</v>
      </c>
      <c r="E47" s="137"/>
      <c r="F47" s="24">
        <f>MDS!$AU$12</f>
        <v>14</v>
      </c>
      <c r="G47" s="24">
        <f>MDS!$AV$12</f>
        <v>71</v>
      </c>
      <c r="H47" s="24">
        <f>MDS!$AW$12</f>
        <v>72</v>
      </c>
      <c r="I47" s="137"/>
      <c r="J47" s="137"/>
      <c r="K47" s="15"/>
    </row>
    <row r="48" spans="1:11" s="9" customFormat="1" ht="24.5" customHeight="1">
      <c r="A48" s="335"/>
      <c r="B48" s="24" t="s">
        <v>37</v>
      </c>
      <c r="C48" s="136"/>
      <c r="D48" s="24">
        <f>MDS!$AY$12</f>
        <v>322</v>
      </c>
      <c r="E48" s="24">
        <f>MDS!$AZ$12</f>
        <v>0</v>
      </c>
      <c r="F48" s="24">
        <f>MDS!$BA$12</f>
        <v>1</v>
      </c>
      <c r="G48" s="24">
        <f>MDS!$BB$12</f>
        <v>3</v>
      </c>
      <c r="H48" s="24">
        <f>MDS!$BC$12</f>
        <v>4</v>
      </c>
      <c r="I48" s="24">
        <f>MDS!$BD$12</f>
        <v>0</v>
      </c>
      <c r="J48" s="24">
        <f>MDS!$BE$12</f>
        <v>0</v>
      </c>
      <c r="K48" s="15"/>
    </row>
    <row r="49" spans="1:11" s="3" customFormat="1" ht="18" customHeight="1">
      <c r="A49" s="335" t="s">
        <v>38</v>
      </c>
      <c r="B49" s="24" t="s">
        <v>36</v>
      </c>
      <c r="C49" s="136"/>
      <c r="D49" s="24">
        <f>MDS!$BH$12</f>
        <v>0</v>
      </c>
      <c r="E49" s="137"/>
      <c r="F49" s="24">
        <f>MDS!$BI$12</f>
        <v>0</v>
      </c>
      <c r="G49" s="24">
        <f>MDS!$BJ$12</f>
        <v>0</v>
      </c>
      <c r="H49" s="24">
        <f>MDS!$BK$12</f>
        <v>0</v>
      </c>
      <c r="I49" s="137"/>
      <c r="J49" s="137"/>
      <c r="K49" s="15"/>
    </row>
    <row r="50" spans="1:11" s="3" customFormat="1" ht="18" customHeight="1">
      <c r="A50" s="335"/>
      <c r="B50" s="24" t="s">
        <v>37</v>
      </c>
      <c r="C50" s="136"/>
      <c r="D50" s="24">
        <f>MDS!$BM$12</f>
        <v>0</v>
      </c>
      <c r="E50" s="24">
        <f>MDS!$BN$12</f>
        <v>0</v>
      </c>
      <c r="F50" s="24">
        <f>MDS!$BO$12</f>
        <v>0</v>
      </c>
      <c r="G50" s="24">
        <f>MDS!$BP$12</f>
        <v>0</v>
      </c>
      <c r="H50" s="24">
        <f>MDS!$BQ$12</f>
        <v>0</v>
      </c>
      <c r="I50" s="24">
        <f>MDS!$BR$12</f>
        <v>0</v>
      </c>
      <c r="J50" s="24">
        <f>MDS!$BS$12</f>
        <v>0</v>
      </c>
      <c r="K50" s="15"/>
    </row>
    <row r="51" spans="1:11" s="3" customFormat="1" ht="18" customHeight="1">
      <c r="A51" s="335" t="s">
        <v>39</v>
      </c>
      <c r="B51" s="24" t="s">
        <v>36</v>
      </c>
      <c r="C51" s="136"/>
      <c r="D51" s="24">
        <f>MDS!$BV$12</f>
        <v>0</v>
      </c>
      <c r="E51" s="137"/>
      <c r="F51" s="24">
        <f>MDS!$BW$12</f>
        <v>0</v>
      </c>
      <c r="G51" s="24">
        <f>MDS!$BX$12</f>
        <v>0</v>
      </c>
      <c r="H51" s="24">
        <f>MDS!$BY$12</f>
        <v>0</v>
      </c>
      <c r="I51" s="137"/>
      <c r="J51" s="137"/>
      <c r="K51" s="15"/>
    </row>
    <row r="52" spans="1:11" s="3" customFormat="1" ht="18" customHeight="1">
      <c r="A52" s="335"/>
      <c r="B52" s="24" t="s">
        <v>37</v>
      </c>
      <c r="C52" s="136"/>
      <c r="D52" s="24">
        <f>MDS!$CA$12</f>
        <v>0</v>
      </c>
      <c r="E52" s="24">
        <f>MDS!$CB$12</f>
        <v>0</v>
      </c>
      <c r="F52" s="24">
        <f>MDS!$CC$12</f>
        <v>0</v>
      </c>
      <c r="G52" s="24">
        <f>MDS!$CD$12</f>
        <v>0</v>
      </c>
      <c r="H52" s="24">
        <f>MDS!$CE$12</f>
        <v>0</v>
      </c>
      <c r="I52" s="24">
        <f>MDS!$CF$12</f>
        <v>0</v>
      </c>
      <c r="J52" s="24">
        <f>MDS!$CG$12</f>
        <v>0</v>
      </c>
      <c r="K52" s="15"/>
    </row>
    <row r="53" spans="1:11" s="3" customFormat="1" ht="18" customHeight="1">
      <c r="A53" s="335" t="s">
        <v>40</v>
      </c>
      <c r="B53" s="24" t="s">
        <v>36</v>
      </c>
      <c r="C53" s="136"/>
      <c r="D53" s="24">
        <f>MDS!$CJ$12</f>
        <v>0</v>
      </c>
      <c r="E53" s="137"/>
      <c r="F53" s="24">
        <f>MDS!$CK$12</f>
        <v>0</v>
      </c>
      <c r="G53" s="24">
        <f>MDS!$CL$12</f>
        <v>0</v>
      </c>
      <c r="H53" s="24">
        <f>MDS!$CM$12</f>
        <v>0</v>
      </c>
      <c r="I53" s="137"/>
      <c r="J53" s="137"/>
      <c r="K53" s="340" t="str">
        <f>MDS!$B$12</f>
        <v>Mavalane HG</v>
      </c>
    </row>
    <row r="54" spans="1:11" s="3" customFormat="1" ht="18" customHeight="1">
      <c r="A54" s="335"/>
      <c r="B54" s="24" t="s">
        <v>37</v>
      </c>
      <c r="C54" s="136"/>
      <c r="D54" s="24">
        <f>MDS!$CO$12</f>
        <v>0</v>
      </c>
      <c r="E54" s="24">
        <f>MDS!$CP$12</f>
        <v>0</v>
      </c>
      <c r="F54" s="24">
        <f>MDS!$CQ$12</f>
        <v>0</v>
      </c>
      <c r="G54" s="24">
        <f>MDS!$CR$12</f>
        <v>0</v>
      </c>
      <c r="H54" s="24">
        <f>MDS!$CS$12</f>
        <v>0</v>
      </c>
      <c r="I54" s="24">
        <f>MDS!$CT$12</f>
        <v>0</v>
      </c>
      <c r="J54" s="24">
        <f>MDS!$CU$12</f>
        <v>0</v>
      </c>
      <c r="K54" s="340"/>
    </row>
    <row r="55" spans="1:11" s="9" customFormat="1" ht="18" customHeight="1">
      <c r="A55" s="335" t="s">
        <v>41</v>
      </c>
      <c r="B55" s="24" t="s">
        <v>36</v>
      </c>
      <c r="C55" s="136"/>
      <c r="D55" s="24">
        <f>MDS!$CX$12</f>
        <v>0</v>
      </c>
      <c r="E55" s="137"/>
      <c r="F55" s="24">
        <f>MDS!$CY$12</f>
        <v>0</v>
      </c>
      <c r="G55" s="24">
        <f>MDS!$CZ$12</f>
        <v>0</v>
      </c>
      <c r="H55" s="24">
        <f>MDS!$DA$12</f>
        <v>0</v>
      </c>
      <c r="I55" s="137"/>
      <c r="J55" s="137"/>
      <c r="K55" s="340"/>
    </row>
    <row r="56" spans="1:11" s="9" customFormat="1" ht="18" customHeight="1">
      <c r="A56" s="335"/>
      <c r="B56" s="24" t="s">
        <v>37</v>
      </c>
      <c r="C56" s="136"/>
      <c r="D56" s="24">
        <f>MDS!$DC$12</f>
        <v>0</v>
      </c>
      <c r="E56" s="24">
        <f>MDS!$DD$12</f>
        <v>0</v>
      </c>
      <c r="F56" s="24">
        <f>MDS!$DE$12</f>
        <v>0</v>
      </c>
      <c r="G56" s="24">
        <f>MDS!$DF$12</f>
        <v>0</v>
      </c>
      <c r="H56" s="24">
        <f>MDS!$DG$12</f>
        <v>0</v>
      </c>
      <c r="I56" s="24">
        <f>MDS!$DH$12</f>
        <v>0</v>
      </c>
      <c r="J56" s="24">
        <f>MDS!$DI$12</f>
        <v>0</v>
      </c>
      <c r="K56" s="340"/>
    </row>
    <row r="57" spans="1:11" s="9" customFormat="1" ht="18" customHeight="1">
      <c r="A57" s="335" t="s">
        <v>42</v>
      </c>
      <c r="B57" s="24" t="s">
        <v>36</v>
      </c>
      <c r="C57" s="136"/>
      <c r="D57" s="24">
        <f>MDS!$DL$12</f>
        <v>2681</v>
      </c>
      <c r="E57" s="137"/>
      <c r="F57" s="24">
        <f>MDS!$DM$12</f>
        <v>1</v>
      </c>
      <c r="G57" s="24">
        <f>MDS!$DN$12</f>
        <v>6</v>
      </c>
      <c r="H57" s="24">
        <f>MDS!$DO$12</f>
        <v>49</v>
      </c>
      <c r="I57" s="137"/>
      <c r="J57" s="137"/>
      <c r="K57" s="340"/>
    </row>
    <row r="58" spans="1:11" s="3" customFormat="1" ht="18" customHeight="1">
      <c r="A58" s="335"/>
      <c r="B58" s="24" t="s">
        <v>37</v>
      </c>
      <c r="C58" s="136"/>
      <c r="D58" s="24">
        <f>MDS!$DQ$12</f>
        <v>340</v>
      </c>
      <c r="E58" s="24">
        <f>MDS!$DR$12</f>
        <v>0</v>
      </c>
      <c r="F58" s="24">
        <f>MDS!$DS$12</f>
        <v>0</v>
      </c>
      <c r="G58" s="24">
        <f>MDS!$DT$12</f>
        <v>1</v>
      </c>
      <c r="H58" s="24">
        <f>MDS!$DU$12</f>
        <v>3</v>
      </c>
      <c r="I58" s="24">
        <f>MDS!$DV$12</f>
        <v>0</v>
      </c>
      <c r="J58" s="24">
        <f>MDS!$DW$12</f>
        <v>0</v>
      </c>
      <c r="K58" s="340"/>
    </row>
    <row r="59" spans="1:11" s="3" customFormat="1" ht="18" customHeight="1">
      <c r="A59" s="335" t="s">
        <v>43</v>
      </c>
      <c r="B59" s="24" t="s">
        <v>36</v>
      </c>
      <c r="C59" s="136"/>
      <c r="D59" s="24">
        <f>MDS!$DZ$12</f>
        <v>0</v>
      </c>
      <c r="E59" s="137"/>
      <c r="F59" s="24">
        <f>MDS!$EA$12</f>
        <v>0</v>
      </c>
      <c r="G59" s="24">
        <f>MDS!$EB$12</f>
        <v>0</v>
      </c>
      <c r="H59" s="24">
        <f>MDS!$EC$12</f>
        <v>0</v>
      </c>
      <c r="I59" s="137"/>
      <c r="J59" s="137"/>
      <c r="K59" s="340"/>
    </row>
    <row r="60" spans="1:11" s="3" customFormat="1" ht="18" customHeight="1">
      <c r="A60" s="335"/>
      <c r="B60" s="24" t="s">
        <v>37</v>
      </c>
      <c r="C60" s="136"/>
      <c r="D60" s="24">
        <f>MDS!$ED$12</f>
        <v>0</v>
      </c>
      <c r="E60" s="24">
        <f>MDS!$EE$12</f>
        <v>0</v>
      </c>
      <c r="F60" s="24">
        <f>MDS!$EF$12</f>
        <v>0</v>
      </c>
      <c r="G60" s="24">
        <f>MDS!$EG$12</f>
        <v>0</v>
      </c>
      <c r="H60" s="24">
        <f>MDS!$EH$12</f>
        <v>0</v>
      </c>
      <c r="I60" s="24">
        <f>MDS!$EI$12</f>
        <v>0</v>
      </c>
      <c r="J60" s="24">
        <f>MDS!$EJ$12</f>
        <v>0</v>
      </c>
      <c r="K60" s="340"/>
    </row>
    <row r="61" spans="1:11" s="3" customFormat="1" ht="18" customHeight="1">
      <c r="A61" s="335" t="s">
        <v>44</v>
      </c>
      <c r="B61" s="24" t="s">
        <v>36</v>
      </c>
      <c r="C61" s="136"/>
      <c r="D61" s="24">
        <f>MDS!$EM$12</f>
        <v>0</v>
      </c>
      <c r="E61" s="24">
        <f>MDS!$EN$12</f>
        <v>0</v>
      </c>
      <c r="F61" s="24">
        <f>MDS!$EO$12</f>
        <v>0</v>
      </c>
      <c r="G61" s="24">
        <f>MDS!$EP$12</f>
        <v>0</v>
      </c>
      <c r="H61" s="24">
        <f>MDS!$EQ$12</f>
        <v>0</v>
      </c>
      <c r="I61" s="24">
        <f>MDS!$ER$12</f>
        <v>0</v>
      </c>
      <c r="J61" s="24">
        <f>MDS!$ES$12</f>
        <v>0</v>
      </c>
      <c r="K61" s="340"/>
    </row>
    <row r="62" spans="1:11" s="3" customFormat="1" ht="18" customHeight="1">
      <c r="A62" s="335"/>
      <c r="B62" s="24" t="s">
        <v>37</v>
      </c>
      <c r="C62" s="136"/>
      <c r="D62" s="137"/>
      <c r="E62" s="137"/>
      <c r="F62" s="137"/>
      <c r="G62" s="137"/>
      <c r="H62" s="137"/>
      <c r="I62" s="137"/>
      <c r="J62" s="137"/>
      <c r="K62" s="340"/>
    </row>
    <row r="63" spans="1:11" s="9" customFormat="1" ht="18" customHeight="1">
      <c r="A63" s="335" t="s">
        <v>45</v>
      </c>
      <c r="B63" s="24" t="s">
        <v>36</v>
      </c>
      <c r="C63" s="136"/>
      <c r="D63" s="24">
        <f>MDS!$EU$12</f>
        <v>0</v>
      </c>
      <c r="E63" s="24">
        <f>MDS!$EV$12</f>
        <v>0</v>
      </c>
      <c r="F63" s="24">
        <f>MDS!$EW$12</f>
        <v>0</v>
      </c>
      <c r="G63" s="24">
        <f>MDS!$EX$12</f>
        <v>0</v>
      </c>
      <c r="H63" s="24">
        <f>MDS!$EY$12</f>
        <v>0</v>
      </c>
      <c r="I63" s="24">
        <f>MDS!$EZ$12</f>
        <v>0</v>
      </c>
      <c r="J63" s="24">
        <f>MDS!$FA$12</f>
        <v>0</v>
      </c>
      <c r="K63" s="340"/>
    </row>
    <row r="64" spans="1:11" s="9" customFormat="1" ht="18" customHeight="1">
      <c r="A64" s="335"/>
      <c r="B64" s="24" t="s">
        <v>37</v>
      </c>
      <c r="C64" s="136"/>
      <c r="D64" s="137"/>
      <c r="E64" s="137"/>
      <c r="F64" s="137"/>
      <c r="G64" s="137"/>
      <c r="H64" s="137"/>
      <c r="I64" s="137"/>
      <c r="J64" s="137"/>
      <c r="K64" s="340"/>
    </row>
    <row r="65" spans="1:11" s="9" customFormat="1" ht="18" customHeight="1">
      <c r="A65" s="335" t="s">
        <v>46</v>
      </c>
      <c r="B65" s="24" t="s">
        <v>36</v>
      </c>
      <c r="C65" s="136"/>
      <c r="D65" s="24">
        <f>MDS!$FC$12</f>
        <v>0</v>
      </c>
      <c r="E65" s="24">
        <f>MDS!$FD$12</f>
        <v>0</v>
      </c>
      <c r="F65" s="24">
        <f>MDS!$FE$12</f>
        <v>0</v>
      </c>
      <c r="G65" s="24">
        <f>MDS!$FF$12</f>
        <v>0</v>
      </c>
      <c r="H65" s="24">
        <f>MDS!$FG$12</f>
        <v>0</v>
      </c>
      <c r="I65" s="24">
        <f>MDS!$FH$12</f>
        <v>0</v>
      </c>
      <c r="J65" s="24">
        <f>MDS!$FI$12</f>
        <v>0</v>
      </c>
      <c r="K65" s="340"/>
    </row>
    <row r="66" spans="1:11" s="9" customFormat="1" ht="18" customHeight="1">
      <c r="A66" s="335"/>
      <c r="B66" s="24" t="s">
        <v>37</v>
      </c>
      <c r="C66" s="136"/>
      <c r="D66" s="137"/>
      <c r="E66" s="137"/>
      <c r="F66" s="137"/>
      <c r="G66" s="137"/>
      <c r="H66" s="137"/>
      <c r="I66" s="137"/>
      <c r="J66" s="137"/>
      <c r="K66" s="340"/>
    </row>
    <row r="67" spans="1:11" s="9" customFormat="1" ht="18" customHeight="1">
      <c r="A67" s="335" t="s">
        <v>47</v>
      </c>
      <c r="B67" s="24" t="s">
        <v>36</v>
      </c>
      <c r="C67" s="136"/>
      <c r="D67" s="24">
        <f>MDS!$FK$12</f>
        <v>25</v>
      </c>
      <c r="E67" s="24">
        <f>MDS!$FL$12</f>
        <v>3</v>
      </c>
      <c r="F67" s="24">
        <f>MDS!$FM$12</f>
        <v>10</v>
      </c>
      <c r="G67" s="24">
        <f>MDS!$FN$12</f>
        <v>8</v>
      </c>
      <c r="H67" s="24">
        <f>MDS!$FO$12</f>
        <v>6</v>
      </c>
      <c r="I67" s="24">
        <f>MDS!$FP$12</f>
        <v>0</v>
      </c>
      <c r="J67" s="24">
        <f>MDS!$FQ$12</f>
        <v>2</v>
      </c>
      <c r="K67" s="340"/>
    </row>
    <row r="68" spans="1:11" s="9" customFormat="1" ht="18" customHeight="1">
      <c r="A68" s="335"/>
      <c r="B68" s="24" t="s">
        <v>37</v>
      </c>
      <c r="C68" s="136"/>
      <c r="D68" s="137"/>
      <c r="E68" s="137"/>
      <c r="F68" s="137"/>
      <c r="G68" s="137"/>
      <c r="H68" s="137"/>
      <c r="I68" s="137"/>
      <c r="J68" s="137"/>
      <c r="K68" s="340"/>
    </row>
    <row r="69" spans="1:11" s="9" customFormat="1" ht="18" customHeight="1">
      <c r="A69" s="335" t="s">
        <v>48</v>
      </c>
      <c r="B69" s="24" t="s">
        <v>36</v>
      </c>
      <c r="C69" s="136"/>
      <c r="D69" s="24">
        <f>MDS!$FS$12</f>
        <v>0</v>
      </c>
      <c r="E69" s="24">
        <f>MDS!$FT$12</f>
        <v>0</v>
      </c>
      <c r="F69" s="24">
        <f>MDS!$FU$12</f>
        <v>0</v>
      </c>
      <c r="G69" s="24">
        <f>MDS!$FV$12</f>
        <v>0</v>
      </c>
      <c r="H69" s="24">
        <f>MDS!$FW$12</f>
        <v>0</v>
      </c>
      <c r="I69" s="24">
        <f>MDS!$FX$12</f>
        <v>0</v>
      </c>
      <c r="J69" s="24">
        <f>MDS!$FY$12</f>
        <v>0</v>
      </c>
      <c r="K69" s="340"/>
    </row>
    <row r="70" spans="1:11" s="9" customFormat="1" ht="18" customHeight="1">
      <c r="A70" s="335"/>
      <c r="B70" s="24" t="s">
        <v>37</v>
      </c>
      <c r="C70" s="136"/>
      <c r="D70" s="137"/>
      <c r="E70" s="137"/>
      <c r="F70" s="137"/>
      <c r="G70" s="137"/>
      <c r="H70" s="137"/>
      <c r="I70" s="137"/>
      <c r="J70" s="137"/>
      <c r="K70" s="340"/>
    </row>
    <row r="71" spans="1:11" s="3" customFormat="1" ht="18" customHeight="1">
      <c r="A71" s="335" t="s">
        <v>49</v>
      </c>
      <c r="B71" s="24" t="s">
        <v>36</v>
      </c>
      <c r="C71" s="136"/>
      <c r="D71" s="24">
        <f>MDS!$GA$12</f>
        <v>0</v>
      </c>
      <c r="E71" s="24">
        <f>MDS!$GB$12</f>
        <v>0</v>
      </c>
      <c r="F71" s="24">
        <f>MDS!$GC$12</f>
        <v>0</v>
      </c>
      <c r="G71" s="24">
        <f>MDS!$GD$12</f>
        <v>0</v>
      </c>
      <c r="H71" s="24">
        <f>MDS!$GE$12</f>
        <v>0</v>
      </c>
      <c r="I71" s="24">
        <f>MDS!$GF$12</f>
        <v>0</v>
      </c>
      <c r="J71" s="24">
        <f>MDS!$GG$12</f>
        <v>0</v>
      </c>
      <c r="K71" s="340"/>
    </row>
    <row r="72" spans="1:11" s="3" customFormat="1" ht="18" customHeight="1">
      <c r="A72" s="335"/>
      <c r="B72" s="24" t="s">
        <v>37</v>
      </c>
      <c r="C72" s="136"/>
      <c r="D72" s="137"/>
      <c r="E72" s="137"/>
      <c r="F72" s="137"/>
      <c r="G72" s="137"/>
      <c r="H72" s="137"/>
      <c r="I72" s="137"/>
      <c r="J72" s="137"/>
      <c r="K72" s="340"/>
    </row>
    <row r="73" spans="1:11" s="3" customFormat="1" ht="18" customHeight="1">
      <c r="A73" s="335" t="s">
        <v>50</v>
      </c>
      <c r="B73" s="24" t="s">
        <v>36</v>
      </c>
      <c r="C73" s="136"/>
      <c r="D73" s="24">
        <f>MDS!$GI$12</f>
        <v>0</v>
      </c>
      <c r="E73" s="24">
        <f>MDS!$GJ$12</f>
        <v>0</v>
      </c>
      <c r="F73" s="24">
        <f>MDS!$GK$12</f>
        <v>0</v>
      </c>
      <c r="G73" s="24">
        <f>MDS!$GL$12</f>
        <v>0</v>
      </c>
      <c r="H73" s="24">
        <f>MDS!$GM$12</f>
        <v>0</v>
      </c>
      <c r="I73" s="24">
        <f>MDS!$GN$12</f>
        <v>0</v>
      </c>
      <c r="J73" s="24">
        <f>MDS!$GO$12</f>
        <v>0</v>
      </c>
      <c r="K73" s="340"/>
    </row>
    <row r="74" spans="1:11" s="9" customFormat="1" ht="18" customHeight="1">
      <c r="A74" s="335"/>
      <c r="B74" s="24" t="s">
        <v>37</v>
      </c>
      <c r="C74" s="136"/>
      <c r="D74" s="137"/>
      <c r="E74" s="137"/>
      <c r="F74" s="137"/>
      <c r="G74" s="137"/>
      <c r="H74" s="137"/>
      <c r="I74" s="137"/>
      <c r="J74" s="137"/>
      <c r="K74" s="340"/>
    </row>
    <row r="75" spans="1:11" s="9" customFormat="1" ht="18" customHeight="1">
      <c r="A75" s="335" t="s">
        <v>51</v>
      </c>
      <c r="B75" s="24" t="s">
        <v>36</v>
      </c>
      <c r="C75" s="136"/>
      <c r="D75" s="24">
        <f>MDS!$GQ$12</f>
        <v>65</v>
      </c>
      <c r="E75" s="24">
        <f>MDS!$GR$12</f>
        <v>1</v>
      </c>
      <c r="F75" s="24">
        <f>MDS!$GS$12</f>
        <v>10</v>
      </c>
      <c r="G75" s="24">
        <f>MDS!$GT$12</f>
        <v>58</v>
      </c>
      <c r="H75" s="24">
        <f>MDS!$GU$12</f>
        <v>63</v>
      </c>
      <c r="I75" s="24">
        <f>MDS!$GV$12</f>
        <v>0</v>
      </c>
      <c r="J75" s="24">
        <f>MDS!$GW$12</f>
        <v>3</v>
      </c>
      <c r="K75" s="340"/>
    </row>
    <row r="76" spans="1:11" s="3" customFormat="1" ht="18" customHeight="1">
      <c r="A76" s="335"/>
      <c r="B76" s="24" t="s">
        <v>37</v>
      </c>
      <c r="C76" s="136"/>
      <c r="D76" s="137"/>
      <c r="E76" s="137"/>
      <c r="F76" s="137"/>
      <c r="G76" s="137"/>
      <c r="H76" s="137"/>
      <c r="I76" s="137"/>
      <c r="J76" s="137"/>
      <c r="K76" s="340"/>
    </row>
    <row r="77" spans="1:11" s="3" customFormat="1" ht="18" customHeight="1">
      <c r="A77" s="335" t="s">
        <v>52</v>
      </c>
      <c r="B77" s="24" t="s">
        <v>36</v>
      </c>
      <c r="C77" s="136"/>
      <c r="D77" s="24">
        <f>MDS!$GY$12</f>
        <v>0</v>
      </c>
      <c r="E77" s="24">
        <f>MDS!$GZ$12</f>
        <v>0</v>
      </c>
      <c r="F77" s="24">
        <f>MDS!$HA$12</f>
        <v>0</v>
      </c>
      <c r="G77" s="24">
        <f>MDS!$HB$12</f>
        <v>0</v>
      </c>
      <c r="H77" s="24">
        <f>MDS!$HC$12</f>
        <v>0</v>
      </c>
      <c r="I77" s="24">
        <f>MDS!$HD$12</f>
        <v>0</v>
      </c>
      <c r="J77" s="24">
        <f>MDS!$HE$12</f>
        <v>0</v>
      </c>
      <c r="K77" s="340"/>
    </row>
    <row r="78" spans="1:11" s="3" customFormat="1" ht="18" customHeight="1">
      <c r="A78" s="335"/>
      <c r="B78" s="24" t="s">
        <v>37</v>
      </c>
      <c r="C78" s="136"/>
      <c r="D78" s="137"/>
      <c r="E78" s="137"/>
      <c r="F78" s="137"/>
      <c r="G78" s="137"/>
      <c r="H78" s="137"/>
      <c r="I78" s="137"/>
      <c r="J78" s="137"/>
      <c r="K78" s="340"/>
    </row>
    <row r="79" spans="1:11" s="9" customFormat="1" ht="18" customHeight="1">
      <c r="A79" s="335" t="s">
        <v>53</v>
      </c>
      <c r="B79" s="24" t="s">
        <v>36</v>
      </c>
      <c r="C79" s="136"/>
      <c r="D79" s="24">
        <f>MDS!$HG$12</f>
        <v>0</v>
      </c>
      <c r="E79" s="24">
        <f>MDS!$HH$12</f>
        <v>0</v>
      </c>
      <c r="F79" s="24">
        <f>MDS!$HI$12</f>
        <v>0</v>
      </c>
      <c r="G79" s="24">
        <f>MDS!$HJ$12</f>
        <v>0</v>
      </c>
      <c r="H79" s="24">
        <f>MDS!$HK$12</f>
        <v>0</v>
      </c>
      <c r="I79" s="24">
        <f>MDS!$HL$12</f>
        <v>0</v>
      </c>
      <c r="J79" s="24">
        <f>MDS!$HM$12</f>
        <v>0</v>
      </c>
      <c r="K79" s="340"/>
    </row>
    <row r="80" spans="1:11" s="9" customFormat="1" ht="18" customHeight="1">
      <c r="A80" s="335"/>
      <c r="B80" s="24" t="s">
        <v>37</v>
      </c>
      <c r="C80" s="136"/>
      <c r="D80" s="137"/>
      <c r="E80" s="137"/>
      <c r="F80" s="137"/>
      <c r="G80" s="137"/>
      <c r="H80" s="137"/>
      <c r="I80" s="137"/>
      <c r="J80" s="137"/>
      <c r="K80" s="340"/>
    </row>
    <row r="81" spans="1:11" s="3" customFormat="1" ht="18" customHeight="1">
      <c r="A81" s="335" t="s">
        <v>54</v>
      </c>
      <c r="B81" s="24" t="s">
        <v>36</v>
      </c>
      <c r="C81" s="136"/>
      <c r="D81" s="24">
        <f>MDS!$HO$12</f>
        <v>60</v>
      </c>
      <c r="E81" s="24">
        <f>MDS!$HP$12</f>
        <v>4</v>
      </c>
      <c r="F81" s="24">
        <f>MDS!$HQ$12</f>
        <v>2</v>
      </c>
      <c r="G81" s="24">
        <f>MDS!$HR$12</f>
        <v>2</v>
      </c>
      <c r="H81" s="24">
        <f>MDS!$HS$12</f>
        <v>1</v>
      </c>
      <c r="I81" s="24">
        <f>MDS!$HT$12</f>
        <v>0</v>
      </c>
      <c r="J81" s="24">
        <f>MDS!$HU$12</f>
        <v>0</v>
      </c>
      <c r="K81" s="340"/>
    </row>
    <row r="82" spans="1:11" s="3" customFormat="1" ht="18" customHeight="1">
      <c r="A82" s="335"/>
      <c r="B82" s="24" t="s">
        <v>37</v>
      </c>
      <c r="C82" s="136"/>
      <c r="D82" s="137"/>
      <c r="E82" s="137"/>
      <c r="F82" s="137"/>
      <c r="G82" s="137"/>
      <c r="H82" s="137"/>
      <c r="I82" s="137"/>
      <c r="J82" s="137"/>
      <c r="K82" s="340"/>
    </row>
    <row r="83" spans="1:11" s="3" customFormat="1" ht="18" customHeight="1">
      <c r="A83" s="335" t="s">
        <v>55</v>
      </c>
      <c r="B83" s="24" t="s">
        <v>36</v>
      </c>
      <c r="C83" s="136"/>
      <c r="D83" s="137"/>
      <c r="E83" s="137"/>
      <c r="F83" s="137"/>
      <c r="G83" s="137"/>
      <c r="H83" s="24">
        <f>MDS!$HX$12</f>
        <v>0</v>
      </c>
      <c r="I83" s="137"/>
      <c r="J83" s="24">
        <f>MDS!$HZ$12</f>
        <v>14</v>
      </c>
      <c r="K83" s="340"/>
    </row>
    <row r="84" spans="1:11" s="3" customFormat="1" ht="25" customHeight="1">
      <c r="A84" s="350"/>
      <c r="B84" s="24" t="s">
        <v>37</v>
      </c>
      <c r="C84" s="136"/>
      <c r="D84" s="24">
        <f>MDS!$IA$12</f>
        <v>13</v>
      </c>
      <c r="E84" s="24">
        <f>MDS!$IB$12</f>
        <v>0</v>
      </c>
      <c r="F84" s="24">
        <f>MDS!$IC$12</f>
        <v>0</v>
      </c>
      <c r="G84" s="24">
        <f>MDS!$ID$12</f>
        <v>0</v>
      </c>
      <c r="H84" s="24">
        <f>MDS!$IE$12</f>
        <v>1</v>
      </c>
      <c r="I84" s="24">
        <f>MDS!$IF$12</f>
        <v>0</v>
      </c>
      <c r="J84" s="24">
        <f>MDS!$IG$12</f>
        <v>0</v>
      </c>
      <c r="K84" s="340"/>
    </row>
    <row r="85" spans="1:11">
      <c r="A85" s="140" t="s">
        <v>689</v>
      </c>
      <c r="B85" s="24" t="s">
        <v>36</v>
      </c>
      <c r="C85" s="136"/>
      <c r="D85" s="24">
        <f>MDS!$II$12</f>
        <v>3161</v>
      </c>
      <c r="E85" s="24">
        <f>MDS!$IJ$12</f>
        <v>4</v>
      </c>
      <c r="F85" s="24">
        <f>MDS!$IK$12</f>
        <v>20</v>
      </c>
      <c r="G85" s="24">
        <f>MDS!$IL$12</f>
        <v>78</v>
      </c>
      <c r="H85" s="24">
        <f>MDS!$IM$12</f>
        <v>89</v>
      </c>
      <c r="I85" s="24">
        <f>MDS!$IN$12</f>
        <v>0</v>
      </c>
      <c r="J85" s="24">
        <f>MDS!$IO$12</f>
        <v>3</v>
      </c>
    </row>
  </sheetData>
  <mergeCells count="33">
    <mergeCell ref="A45:A46"/>
    <mergeCell ref="A47:A48"/>
    <mergeCell ref="A49:A50"/>
    <mergeCell ref="A51:A52"/>
    <mergeCell ref="A53:A54"/>
    <mergeCell ref="K1:K34"/>
    <mergeCell ref="B6:H6"/>
    <mergeCell ref="A34:H34"/>
    <mergeCell ref="A37:A40"/>
    <mergeCell ref="B37:B40"/>
    <mergeCell ref="C37:C40"/>
    <mergeCell ref="D37:D40"/>
    <mergeCell ref="E37:H37"/>
    <mergeCell ref="I37:I39"/>
    <mergeCell ref="J37:J39"/>
    <mergeCell ref="E38:H38"/>
    <mergeCell ref="E39:H39"/>
    <mergeCell ref="K53:K84"/>
    <mergeCell ref="A55:A56"/>
    <mergeCell ref="A57:A58"/>
    <mergeCell ref="A59:A60"/>
    <mergeCell ref="A61:A62"/>
    <mergeCell ref="A63:A64"/>
    <mergeCell ref="A65:A66"/>
    <mergeCell ref="A67:A68"/>
    <mergeCell ref="A79:A80"/>
    <mergeCell ref="A81:A82"/>
    <mergeCell ref="A83:A84"/>
    <mergeCell ref="A69:A70"/>
    <mergeCell ref="A71:A72"/>
    <mergeCell ref="A73:A74"/>
    <mergeCell ref="A75:A76"/>
    <mergeCell ref="A77:A78"/>
  </mergeCells>
  <pageMargins left="0.25" right="0.25" top="0.75" bottom="0.75" header="0.3" footer="0.3"/>
  <pageSetup scale="45" fitToHeight="0" orientation="portrait" r:id="rId1"/>
  <headerFooter>
    <oddHeader>&amp;R&amp;P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vt:i4>
      </vt:variant>
    </vt:vector>
  </HeadingPairs>
  <TitlesOfParts>
    <vt:vector size="38" baseType="lpstr">
      <vt:lpstr>Retencao_PBI_Template</vt:lpstr>
      <vt:lpstr>IM_ER</vt:lpstr>
      <vt:lpstr>MDS</vt:lpstr>
      <vt:lpstr>Coorte12Meses</vt:lpstr>
      <vt:lpstr>MER_MDS_1Junho_8</vt:lpstr>
      <vt:lpstr>MER_MDS_Albazine_9</vt:lpstr>
      <vt:lpstr>MER_MDS_Hulene_10</vt:lpstr>
      <vt:lpstr>MER_MDS_MavalaneCS_11</vt:lpstr>
      <vt:lpstr>MER_MDS_MavalaneHG_12</vt:lpstr>
      <vt:lpstr>MER_MDS_Pescadores_13</vt:lpstr>
      <vt:lpstr>MER_MDS_Romao_14</vt:lpstr>
      <vt:lpstr>MER_MDS_1Maio_15</vt:lpstr>
      <vt:lpstr>MER_MDS_PCanico_16</vt:lpstr>
      <vt:lpstr>MER_MDS_AltMae_17</vt:lpstr>
      <vt:lpstr>MER_MDS_CCivil_18</vt:lpstr>
      <vt:lpstr>MER_MDS_HCMPed_19</vt:lpstr>
      <vt:lpstr>MER_MDS_Malhangalene_20</vt:lpstr>
      <vt:lpstr>MER_MDS_Maxaquene_21</vt:lpstr>
      <vt:lpstr>MER_MDS_PCimento_22</vt:lpstr>
      <vt:lpstr>MER_MDS_Porto_23</vt:lpstr>
      <vt:lpstr>MER_MDS_Bagamoio_24</vt:lpstr>
      <vt:lpstr>MER_MDS_HPI_25</vt:lpstr>
      <vt:lpstr>MER_MDS_Inhagoia_26</vt:lpstr>
      <vt:lpstr>MER_MDS_MagoanineA_27</vt:lpstr>
      <vt:lpstr>MER_MDS_MTendas_28</vt:lpstr>
      <vt:lpstr>MER_MDS_Zimpeto_29</vt:lpstr>
      <vt:lpstr>MER_MDS_Inhaca_31</vt:lpstr>
      <vt:lpstr>MER_MDS_Catembe_33</vt:lpstr>
      <vt:lpstr>MER_MDS_Incassane_35</vt:lpstr>
      <vt:lpstr>MER_MDS_ChamanculoCS_37</vt:lpstr>
      <vt:lpstr>MER_MDS_ChamanculoHG_38</vt:lpstr>
      <vt:lpstr>MER_MDS_JMCS_39</vt:lpstr>
      <vt:lpstr>MER_MDS_JMHG_40</vt:lpstr>
      <vt:lpstr>MER_MDS_Xipamanine_41</vt:lpstr>
      <vt:lpstr>MER_MDS_Provincia</vt:lpstr>
      <vt:lpstr>MER_MDS_1Junho_8!Print_Area</vt:lpstr>
      <vt:lpstr>MER_MDS_Albazine_9!Print_Area</vt:lpstr>
      <vt:lpstr>MER_MDS_Provincia!Print_Area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Joao Mandlate</cp:lastModifiedBy>
  <dcterms:created xsi:type="dcterms:W3CDTF">2022-08-23T05:47:38Z</dcterms:created>
  <dcterms:modified xsi:type="dcterms:W3CDTF">2023-08-14T14:30:19Z</dcterms:modified>
</cp:coreProperties>
</file>