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RY_PROJECT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96368532" val="1066" rev="124" revOS="4" revMin="124" revMax="0"/>
      <pm:docPrefs xmlns:pm="smNativeData" id="1696368532" fixedDigits="0" showNotice="1" showProtection="1" showFrameBounds="1" autoChart="1" recalcOnPrint="1" recalcOnCopy="1" tab="567" useDefinedPrintRange="1" printArea="currentSheet"/>
      <pm:compatibility xmlns:pm="smNativeData" id="1696368532"/>
      <pm:defCurrency xmlns:pm="smNativeData" id="1696368532"/>
    </ext>
  </extLst>
</workbook>
</file>

<file path=xl/sharedStrings.xml><?xml version="1.0" encoding="utf-8"?>
<sst xmlns="http://schemas.openxmlformats.org/spreadsheetml/2006/main" count="15" uniqueCount="14">
  <si>
    <t>b</t>
  </si>
  <si>
    <t>L</t>
  </si>
  <si>
    <t>S</t>
  </si>
  <si>
    <t>S_05</t>
  </si>
  <si>
    <t>Ro</t>
  </si>
  <si>
    <t>V</t>
  </si>
  <si>
    <t>Q</t>
  </si>
  <si>
    <t>alpha</t>
  </si>
  <si>
    <t>Xa</t>
  </si>
  <si>
    <t>Ya</t>
  </si>
  <si>
    <t>mZ</t>
  </si>
  <si>
    <t>Cxa</t>
  </si>
  <si>
    <t>Cya</t>
  </si>
  <si>
    <t>Ka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</si>
</sst>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"/>
  </numFmts>
  <fonts count="1">
    <font>
      <name val="Arial"/>
      <charset val="204"/>
      <family val="2"/>
      <color rgb="FF000000"/>
      <sz val="10"/>
      <extLst>
        <ext uri="smNativeData">
          <pm:charSpec xmlns:pm="smNativeData" id="16963685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636853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3685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3685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96368532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xVal>
            <c:numRef>
              <c:f>Лист1!$B$25:$B$30</c:f>
              <c:numCache>
                <c:formatCode>General</c:formatCode>
                <c:ptCount val="6"/>
                <c:pt idx="0">
                  <c:v>0.076920842411038</c:v>
                </c:pt>
                <c:pt idx="1">
                  <c:v>0.047523602033406</c:v>
                </c:pt>
                <c:pt idx="2">
                  <c:v>0.045199709513435</c:v>
                </c:pt>
                <c:pt idx="3">
                  <c:v>0.061118373275236</c:v>
                </c:pt>
                <c:pt idx="4">
                  <c:v>0.127581699346405</c:v>
                </c:pt>
                <c:pt idx="5">
                  <c:v>0.278867102396514</c:v>
                </c:pt>
              </c:numCache>
            </c:numRef>
          </c:xVal>
          <c:yVal>
            <c:numRef>
              <c:f>Лист1!$C$25:$C$30</c:f>
              <c:numCache>
                <c:formatCode>General</c:formatCode>
                <c:ptCount val="6"/>
                <c:pt idx="0">
                  <c:v>-0.36078431372549</c:v>
                </c:pt>
                <c:pt idx="1">
                  <c:v>0.016848220769789</c:v>
                </c:pt>
                <c:pt idx="2">
                  <c:v>0.411328976034858</c:v>
                </c:pt>
                <c:pt idx="3">
                  <c:v>0.786637618010167</c:v>
                </c:pt>
                <c:pt idx="4">
                  <c:v>1.1840232389252</c:v>
                </c:pt>
                <c:pt idx="5">
                  <c:v>1.62091503267974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plotVisOnly val="1"/>
    <c:dispBlanksAs val="gap"/>
  </c:chart>
  <c:spPr/>
  <c:txPr>
    <a:bodyPr anchor="ctr" anchorCtr="1" rot="0"/>
    <a:lstStyle/>
    <a:p>
      <a:pPr>
        <a:defRPr lang="ru-ru" sz="128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696368532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23</xdr:row>
      <xdr:rowOff>132715</xdr:rowOff>
    </xdr:from>
    <xdr:to>
      <xdr:col>11</xdr:col>
      <xdr:colOff>66675</xdr:colOff>
      <xdr:row>42</xdr:row>
      <xdr:rowOff>104140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:E30"/>
  <sheetViews>
    <sheetView tabSelected="1" view="normal" topLeftCell="A13" workbookViewId="0">
      <selection activeCell="H29" sqref="H29"/>
    </sheetView>
  </sheetViews>
  <sheetFormatPr baseColWidth="9" defaultColWidth="10.000000" defaultRowHeight="13.45"/>
  <sheetData>
    <row r="3" spans="2:3">
      <c r="B3" t="s">
        <v>0</v>
      </c>
      <c r="C3" t="n">
        <v>0.08</v>
      </c>
    </row>
    <row r="4" spans="2:3">
      <c r="B4" t="s">
        <v>1</v>
      </c>
      <c r="C4" t="n">
        <v>0.6375</v>
      </c>
    </row>
    <row r="5" spans="2:3">
      <c r="B5" t="s">
        <v>2</v>
      </c>
      <c r="C5">
        <f>C3*C4</f>
        <v>0.0509999999999999964</v>
      </c>
    </row>
    <row r="6" spans="2:3">
      <c r="B6" t="s">
        <v>3</v>
      </c>
      <c r="C6">
        <f>C5/2</f>
        <v>0.0254999999999999982</v>
      </c>
    </row>
    <row r="8" spans="2:3">
      <c r="B8" t="s">
        <v>4</v>
      </c>
      <c r="C8" t="n">
        <v>1.19999999999999996</v>
      </c>
    </row>
    <row r="9" spans="2:3">
      <c r="B9" t="s">
        <v>5</v>
      </c>
      <c r="C9" t="n">
        <v>75</v>
      </c>
    </row>
    <row r="10" spans="2:3">
      <c r="B10" t="s">
        <v>6</v>
      </c>
      <c r="C10">
        <f>0.5*C8*C9*C9</f>
        <v>3375</v>
      </c>
    </row>
    <row r="15" spans="1:4">
      <c r="A15" t="s">
        <v>7</v>
      </c>
      <c r="B15" t="s">
        <v>8</v>
      </c>
      <c r="C15" t="s">
        <v>9</v>
      </c>
      <c r="D15" t="s">
        <v>10</v>
      </c>
    </row>
    <row r="16" spans="1:4">
      <c r="A16" t="n">
        <v>-8</v>
      </c>
      <c r="B16" t="n">
        <v>6.62000000000000011</v>
      </c>
      <c r="C16" t="n">
        <v>-31.0500000000000007</v>
      </c>
      <c r="D16" t="n">
        <v>0.819999999999999929</v>
      </c>
    </row>
    <row r="17" spans="1:4">
      <c r="A17" t="n">
        <v>-4</v>
      </c>
      <c r="B17" t="n">
        <v>4.08999999999999986</v>
      </c>
      <c r="C17" t="n">
        <v>1.45</v>
      </c>
      <c r="D17" t="n">
        <v>2.31000000000000005</v>
      </c>
    </row>
    <row r="18" spans="1:4">
      <c r="A18" t="n">
        <v>0</v>
      </c>
      <c r="B18" t="n">
        <v>3.89000000000000021</v>
      </c>
      <c r="C18" t="n">
        <v>35.3999999999999986</v>
      </c>
      <c r="D18" t="n">
        <v>-3.89000000000000021</v>
      </c>
    </row>
    <row r="19" spans="1:4">
      <c r="A19" t="n">
        <v>4</v>
      </c>
      <c r="B19" t="n">
        <v>5.25999999999999979</v>
      </c>
      <c r="C19" t="n">
        <v>67.7000000000000028</v>
      </c>
      <c r="D19" t="n">
        <v>-5.25999999999999979</v>
      </c>
    </row>
    <row r="20" spans="1:4">
      <c r="A20" t="n">
        <v>8</v>
      </c>
      <c r="B20" t="n">
        <v>10.9800000000000004</v>
      </c>
      <c r="C20" t="n">
        <v>101.900000000000006</v>
      </c>
      <c r="D20" t="n">
        <v>-6.66999999999999993</v>
      </c>
    </row>
    <row r="21" spans="1:4">
      <c r="A21" t="n">
        <v>16</v>
      </c>
      <c r="B21" t="n">
        <v>24</v>
      </c>
      <c r="C21" t="n">
        <v>139.5</v>
      </c>
      <c r="D21" t="n">
        <v>-8.91200000000000081</v>
      </c>
    </row>
    <row r="24" spans="2:5">
      <c r="B24" t="s">
        <v>11</v>
      </c>
      <c r="C24" t="s">
        <v>12</v>
      </c>
      <c r="D24" t="s">
        <v>10</v>
      </c>
      <c r="E24" t="s">
        <v>13</v>
      </c>
    </row>
    <row r="25" spans="2:5">
      <c r="B25">
        <f>B16/($C$6*$C$10)</f>
        <v>0.0769208424110384836</v>
      </c>
      <c r="C25">
        <f>C16/($C$6*$C$10)</f>
        <v>-0.360784313725490202</v>
      </c>
      <c r="D25">
        <f>D16/($C$6*$C$10*$C$3)</f>
        <v>0.119099491648511258</v>
      </c>
      <c r="E25">
        <f>C25/B25</f>
        <v>-4.69033232628401553</v>
      </c>
    </row>
    <row r="26" spans="2:5">
      <c r="B26">
        <f>B17/($C$6*$C$10)</f>
        <v>0.0475236020334059539</v>
      </c>
      <c r="C26">
        <f>C17/($C$6*$C$10)</f>
        <v>0.0168482207697893971</v>
      </c>
      <c r="D26">
        <f>D17/($C$6*$C$10*$C$3)</f>
        <v>0.335511982570806122</v>
      </c>
      <c r="E26">
        <f>C26/B26</f>
        <v>0.354523227383854378</v>
      </c>
    </row>
    <row r="27" spans="2:5">
      <c r="B27">
        <f>B18/($C$6*$C$10)</f>
        <v>0.0451997095134350069</v>
      </c>
      <c r="C27">
        <f>C18/($C$6*$C$10)</f>
        <v>0.411328976034858318</v>
      </c>
      <c r="D27">
        <f>D18/($C$6*$C$10*$C$3)</f>
        <v>-0.56499636891793763</v>
      </c>
      <c r="E27">
        <f>C27/B27</f>
        <v>9.10025706940873214</v>
      </c>
    </row>
    <row r="28" spans="2:5">
      <c r="B28">
        <f>B19/($C$6*$C$10)</f>
        <v>0.0611183732752360154</v>
      </c>
      <c r="C28">
        <f>C19/($C$6*$C$10)</f>
        <v>0.786637618010167117</v>
      </c>
      <c r="D28">
        <f>D19/($C$6*$C$10*$C$3)</f>
        <v>-0.763979665940450214</v>
      </c>
      <c r="E28">
        <f>C28/B28</f>
        <v>12.8707224334600792</v>
      </c>
    </row>
    <row r="29" spans="2:5">
      <c r="B29">
        <f>B20/($C$6*$C$10)</f>
        <v>0.12758169934640522</v>
      </c>
      <c r="C29">
        <f>C20/($C$6*$C$10)</f>
        <v>1.18402323892519966</v>
      </c>
      <c r="D29">
        <f>D20/($C$6*$C$10*$C$3)</f>
        <v>-0.968772694262890433</v>
      </c>
      <c r="E29">
        <f>C29/B29</f>
        <v>9.28051001821495447</v>
      </c>
    </row>
    <row r="30" spans="2:5">
      <c r="B30">
        <f>B21/($C$6*$C$10)</f>
        <v>0.278867102396514177</v>
      </c>
      <c r="C30">
        <f>C21/($C$6*$C$10)</f>
        <v>1.62091503267973858</v>
      </c>
      <c r="D30">
        <f>D21/($C$6*$C$10*$C$3)</f>
        <v>-1.29440813362382002</v>
      </c>
      <c r="E30">
        <f>C30/B30</f>
        <v>5.81250000000000799</v>
      </c>
    </row>
  </sheetData>
  <printOptions>
    <extLst>
      <ext uri="smNativeData">
        <pm:pageFlags xmlns:pm="smNativeData" id="16963685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6368532" l="56" r="56" t="56" b="56" borderId="0" fillId="0" vertical="0"/>
        <pm:footer xmlns:pm="smNativeData" id="1696368532" l="56" r="56" t="56" b="56" borderId="0" fillId="0" vertical="2"/>
        <pm:paperBin xmlns:pm="smNativeData" id="1696368532" Id="0" type="0" value="0"/>
        <pm:paperBin xmlns:pm="smNativeData" id="1696368532" Id="1" type="0" value="0"/>
      </ext>
    </extLst>
  </headerFooter>
  <drawing r:id="rId1"/>
  <extLst>
    <ext uri="smNativeData">
      <pm:sheetPrefs xmlns:pm="smNativeData" day="1696368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CRY_PROJECT</cp:lastModifiedBy>
  <cp:revision>0</cp:revision>
  <dcterms:created xsi:type="dcterms:W3CDTF">2023-10-03T21:20:26Z</dcterms:created>
  <dcterms:modified xsi:type="dcterms:W3CDTF">2023-10-03T21:28:52Z</dcterms:modified>
</cp:coreProperties>
</file>