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ckup Plus/UofT Data Analytics BC/Data Analysis Projects/Crowdfunding Analysis/"/>
    </mc:Choice>
  </mc:AlternateContent>
  <xr:revisionPtr revIDLastSave="0" documentId="13_ncr:1_{1A222F25-9C22-B14A-9FD9-4FA915AE67D0}" xr6:coauthVersionLast="47" xr6:coauthVersionMax="47" xr10:uidLastSave="{00000000-0000-0000-0000-000000000000}"/>
  <bookViews>
    <workbookView xWindow="28800" yWindow="-900" windowWidth="38400" windowHeight="21600" firstSheet="1" activeTab="7" xr2:uid="{00000000-000D-0000-FFFF-FFFF00000000}"/>
  </bookViews>
  <sheets>
    <sheet name="Kickstarter" sheetId="1" r:id="rId1"/>
    <sheet name="Outcomes Based on Goals" sheetId="12" r:id="rId2"/>
    <sheet name="Outcomes Based on Goals PC" sheetId="14" r:id="rId3"/>
    <sheet name="Edinburgh Research" sheetId="10" r:id="rId4"/>
    <sheet name="Parent Category Statistics" sheetId="5" r:id="rId5"/>
    <sheet name="Subcategory Statistics" sheetId="8" r:id="rId6"/>
    <sheet name="Outcomes Based on Launch Date" sheetId="9" r:id="rId7"/>
    <sheet name="Theater Outcomes by Launch Date" sheetId="11" r:id="rId8"/>
  </sheets>
  <definedNames>
    <definedName name="_xlnm._FilterDatabase" localSheetId="0" hidden="1">Kickstarter!$A$1:$P$4115</definedName>
  </definedNames>
  <calcPr calcId="191029"/>
  <pivotCaches>
    <pivotCache cacheId="9" r:id="rId9"/>
    <pivotCache cacheId="14" r:id="rId10"/>
    <pivotCache cacheId="20" r:id="rId11"/>
    <pivotCache cacheId="5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12" l="1"/>
  <c r="D2" i="12"/>
  <c r="D13" i="12"/>
  <c r="D12" i="12"/>
  <c r="D11" i="12"/>
  <c r="D10" i="12"/>
  <c r="D9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B6" i="12"/>
  <c r="B7" i="12"/>
  <c r="E7" i="12" s="1"/>
  <c r="B8" i="12"/>
  <c r="E8" i="12" s="1"/>
  <c r="B9" i="12"/>
  <c r="B10" i="12"/>
  <c r="B11" i="12"/>
  <c r="B12" i="12"/>
  <c r="B13" i="12"/>
  <c r="C5" i="12"/>
  <c r="C4" i="12"/>
  <c r="C3" i="12"/>
  <c r="C2" i="12"/>
  <c r="B5" i="12"/>
  <c r="B4" i="12"/>
  <c r="B3" i="12"/>
  <c r="B2" i="12"/>
  <c r="F3" i="10"/>
  <c r="F4" i="10"/>
  <c r="F5" i="10"/>
  <c r="F6" i="10"/>
  <c r="F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0" i="12" l="1"/>
  <c r="H10" i="12" s="1"/>
  <c r="E9" i="12"/>
  <c r="F9" i="12" s="1"/>
  <c r="G10" i="12"/>
  <c r="H7" i="12"/>
  <c r="H9" i="12"/>
  <c r="G13" i="12"/>
  <c r="H12" i="12"/>
  <c r="G4" i="12"/>
  <c r="F12" i="12"/>
  <c r="G7" i="12"/>
  <c r="G8" i="12"/>
  <c r="H8" i="12"/>
  <c r="E2" i="12"/>
  <c r="F2" i="12" s="1"/>
  <c r="E6" i="12"/>
  <c r="G6" i="12" s="1"/>
  <c r="F10" i="12"/>
  <c r="E13" i="12"/>
  <c r="F13" i="12" s="1"/>
  <c r="E5" i="12"/>
  <c r="F5" i="12" s="1"/>
  <c r="E12" i="12"/>
  <c r="G12" i="12" s="1"/>
  <c r="E4" i="12"/>
  <c r="H4" i="12" s="1"/>
  <c r="F8" i="12"/>
  <c r="E11" i="12"/>
  <c r="G11" i="12" s="1"/>
  <c r="E3" i="12"/>
  <c r="G3" i="12" s="1"/>
  <c r="F7" i="12"/>
  <c r="H13" i="12" l="1"/>
  <c r="G5" i="12"/>
  <c r="G9" i="12"/>
  <c r="H5" i="12"/>
  <c r="H11" i="12"/>
  <c r="F3" i="12"/>
  <c r="F11" i="12"/>
  <c r="F6" i="12"/>
  <c r="F4" i="12"/>
  <c r="H6" i="12"/>
  <c r="G2" i="12"/>
  <c r="H3" i="12"/>
  <c r="H2" i="12"/>
</calcChain>
</file>

<file path=xl/sharedStrings.xml><?xml version="1.0" encoding="utf-8"?>
<sst xmlns="http://schemas.openxmlformats.org/spreadsheetml/2006/main" count="33053" uniqueCount="8405">
  <si>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</si>
  <si>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</si>
  <si>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</si>
  <si>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</si>
  <si>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</si>
  <si>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</si>
  <si>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</si>
  <si>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</si>
  <si>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</si>
  <si>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</si>
  <si>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</si>
  <si>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</si>
  <si>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</si>
  <si>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</si>
  <si>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</si>
  <si>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</si>
  <si>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</si>
  <si>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</si>
  <si>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</si>
  <si>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</si>
  <si>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</si>
  <si>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</si>
  <si>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</si>
  <si>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</si>
  <si>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</si>
  <si>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</si>
  <si>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</si>
  <si>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</si>
  <si>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</si>
  <si>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</si>
  <si>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</si>
  <si>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</si>
  <si>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</si>
  <si>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</si>
  <si>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</si>
  <si>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</si>
  <si>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</si>
  <si>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</si>
  <si>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</si>
  <si>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</si>
  <si>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</si>
  <si>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</si>
  <si>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</si>
  <si>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</si>
  <si>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</si>
  <si>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</si>
  <si>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</si>
  <si>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</si>
  <si>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</si>
  <si>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</si>
  <si>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</si>
  <si>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</si>
  <si>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</si>
  <si>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</si>
  <si>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</si>
  <si>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</si>
  <si>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</si>
  <si>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</si>
  <si>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</si>
  <si>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</si>
  <si>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</si>
  <si>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</si>
  <si>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</si>
  <si>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</si>
  <si>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</si>
  <si>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</si>
  <si>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</si>
  <si>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</si>
  <si>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</si>
  <si>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</si>
  <si>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</si>
  <si>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</si>
  <si>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</si>
  <si>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</si>
  <si>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</si>
  <si>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</si>
  <si>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</si>
  <si>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</si>
  <si>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</si>
  <si>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</si>
  <si>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</si>
  <si>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</si>
  <si>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</si>
  <si>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</si>
  <si>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</si>
  <si>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</si>
  <si>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</si>
  <si>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</si>
  <si>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</si>
  <si>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</si>
  <si>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</si>
  <si>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</si>
  <si>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</si>
  <si>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</si>
  <si>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</si>
  <si>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</si>
  <si>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</si>
  <si>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</si>
  <si>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</si>
  <si>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</si>
  <si>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</si>
  <si>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</si>
  <si>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</si>
  <si>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</si>
  <si>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</si>
  <si>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</si>
  <si>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</si>
  <si>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</si>
  <si>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</si>
  <si>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</si>
  <si>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</si>
  <si>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</si>
  <si>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</si>
  <si>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</si>
  <si>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</si>
  <si>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</si>
  <si>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</si>
  <si>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</si>
  <si>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</si>
  <si>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</si>
  <si>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</si>
  <si>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</si>
  <si>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</si>
  <si>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</si>
  <si>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</si>
  <si>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</si>
  <si>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</si>
  <si>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</si>
  <si>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</si>
  <si>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</si>
  <si>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</si>
  <si>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</si>
  <si>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</si>
  <si>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</si>
  <si>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</si>
  <si>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</si>
  <si>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</si>
  <si>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</si>
  <si>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</si>
  <si>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</si>
  <si>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</si>
  <si>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</si>
  <si>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</si>
  <si>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</si>
  <si>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</si>
  <si>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</si>
  <si>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</si>
  <si>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</si>
  <si>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</si>
  <si>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</si>
  <si>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</si>
  <si>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</si>
  <si>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</si>
  <si>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</si>
  <si>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</si>
  <si>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</si>
  <si>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</si>
  <si>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</si>
  <si>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</si>
  <si>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</si>
  <si>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</si>
  <si>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</si>
  <si>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</si>
  <si>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</si>
  <si>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</si>
  <si>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</si>
  <si>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</si>
  <si>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</si>
  <si>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</si>
  <si>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</si>
  <si>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</si>
  <si>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</si>
  <si>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</si>
  <si>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</si>
  <si>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</si>
  <si>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</si>
  <si>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</si>
  <si>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</si>
  <si>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</si>
  <si>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</si>
  <si>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</si>
  <si>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</si>
  <si>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</si>
  <si>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</si>
  <si>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</si>
  <si>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</si>
  <si>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</si>
  <si>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</si>
  <si>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</si>
  <si>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</si>
  <si>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</si>
  <si>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</si>
  <si>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</si>
  <si>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</si>
  <si>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</si>
  <si>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</si>
  <si>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</si>
  <si>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</si>
  <si>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</si>
  <si>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</si>
  <si>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</si>
  <si>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</si>
  <si>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</si>
  <si>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</si>
  <si>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</si>
  <si>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</si>
  <si>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</si>
  <si>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</si>
  <si>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</si>
  <si>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</si>
  <si>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</si>
  <si>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</si>
  <si>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</si>
  <si>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</si>
  <si>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</si>
  <si>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</si>
  <si>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</si>
  <si>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</si>
  <si>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</si>
  <si>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</si>
  <si>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</si>
  <si>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</si>
  <si>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</si>
  <si>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</si>
  <si>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</si>
  <si>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</si>
  <si>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</si>
  <si>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</si>
  <si>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</si>
  <si>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</si>
  <si>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</si>
  <si>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</si>
  <si>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</si>
  <si>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</si>
  <si>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</si>
  <si>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</si>
  <si>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</si>
  <si>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</si>
  <si>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</si>
  <si>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</si>
  <si>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</si>
  <si>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</si>
  <si>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</si>
  <si>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</si>
  <si>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</si>
  <si>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</si>
  <si>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</si>
  <si>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</si>
  <si>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</si>
  <si>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</si>
  <si>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</si>
  <si>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</si>
  <si>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</si>
  <si>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</si>
  <si>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</si>
  <si>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</si>
  <si>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</si>
  <si>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</si>
  <si>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</si>
  <si>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</si>
  <si>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</si>
  <si>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</si>
  <si>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</si>
  <si>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</si>
  <si>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</si>
  <si>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</si>
  <si>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</si>
  <si>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</si>
  <si>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</si>
  <si>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</si>
  <si>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</si>
  <si>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</si>
  <si>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</si>
  <si>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</si>
  <si>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</si>
  <si>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</si>
  <si>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</si>
  <si>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</si>
  <si>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</si>
  <si>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</si>
  <si>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</si>
  <si>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</si>
  <si>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</si>
  <si>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</si>
  <si>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</si>
  <si>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</si>
  <si>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</si>
  <si>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</si>
  <si>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</si>
  <si>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</si>
  <si>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</si>
  <si>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</si>
  <si>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</si>
  <si>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</si>
  <si>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</si>
  <si>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</si>
  <si>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</si>
  <si>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</si>
  <si>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</si>
  <si>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</si>
  <si>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</si>
  <si>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</si>
  <si>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</si>
  <si>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</si>
  <si>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</si>
  <si>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</si>
  <si>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</si>
  <si>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</si>
  <si>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</si>
  <si>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</si>
  <si>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</si>
  <si>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</si>
  <si>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</si>
  <si>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</si>
  <si>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</si>
  <si>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</si>
  <si>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</si>
  <si>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</si>
  <si>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</si>
  <si>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</si>
  <si>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</si>
  <si>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</si>
  <si>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</si>
  <si>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</si>
  <si>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</si>
  <si>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</si>
  <si>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</si>
  <si>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</si>
  <si>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</si>
  <si>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</si>
  <si>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</si>
  <si>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</si>
  <si>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</si>
  <si>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</si>
  <si>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</si>
  <si>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</si>
  <si>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</si>
  <si>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</si>
  <si>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</si>
  <si>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</si>
  <si>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</si>
  <si>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</si>
  <si>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</si>
  <si>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</si>
  <si>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</si>
  <si>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</si>
  <si>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</si>
  <si>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</si>
  <si>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</si>
  <si>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</si>
  <si>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</si>
  <si>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</si>
  <si>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</si>
  <si>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</si>
  <si>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</si>
  <si>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</si>
  <si>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</si>
  <si>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</si>
  <si>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</si>
  <si>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</si>
  <si>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</si>
  <si>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</si>
  <si>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</si>
  <si>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</si>
  <si>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</si>
  <si>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</si>
  <si>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</si>
  <si>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</si>
  <si>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</si>
  <si>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</si>
  <si>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</si>
  <si>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</si>
  <si>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</si>
  <si>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</si>
  <si>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</si>
  <si>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</si>
  <si>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</si>
  <si>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</si>
  <si>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</si>
  <si>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</si>
  <si>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</si>
  <si>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</si>
  <si>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</si>
  <si>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</si>
  <si>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</si>
  <si>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</si>
  <si>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</si>
  <si>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</si>
  <si>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</si>
  <si>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</si>
  <si>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</si>
  <si>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</si>
  <si>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</si>
  <si>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</si>
  <si>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</si>
  <si>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</si>
  <si>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</si>
  <si>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</si>
  <si>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</si>
  <si>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</si>
  <si>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</si>
  <si>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</si>
  <si>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</si>
  <si>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</si>
  <si>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</si>
  <si>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</si>
  <si>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</si>
  <si>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</si>
  <si>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</si>
  <si>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</si>
  <si>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</si>
  <si>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</si>
  <si>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</si>
  <si>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</si>
  <si>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</si>
  <si>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</si>
  <si>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</si>
  <si>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</si>
  <si>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</si>
  <si>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</si>
  <si>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</si>
  <si>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</si>
  <si>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</si>
  <si>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</si>
  <si>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</si>
  <si>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</si>
  <si>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</si>
  <si>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</si>
  <si>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</si>
  <si>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</si>
  <si>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</si>
  <si>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</si>
  <si>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</si>
  <si>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</si>
  <si>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</si>
  <si>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</si>
  <si>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</si>
  <si>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</si>
  <si>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</si>
  <si>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</si>
  <si>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</si>
  <si>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</si>
  <si>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</si>
  <si>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</si>
  <si>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</si>
  <si>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</si>
  <si>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</si>
  <si>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</si>
  <si>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</si>
  <si>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</si>
  <si>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</si>
  <si>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</si>
  <si>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</si>
  <si>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</si>
  <si>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</si>
  <si>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</si>
  <si>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</si>
  <si>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</si>
  <si>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</si>
  <si>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</si>
  <si>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</si>
  <si>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</si>
  <si>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</si>
  <si>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</si>
  <si>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</si>
  <si>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</si>
  <si>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</si>
  <si>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</si>
  <si>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</si>
  <si>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</si>
  <si>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</si>
  <si>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</si>
  <si>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</si>
  <si>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</si>
  <si>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</si>
  <si>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</si>
  <si>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</si>
  <si>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</si>
  <si>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</si>
  <si>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</si>
  <si>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</si>
  <si>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</si>
  <si>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</si>
  <si>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</si>
  <si>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</si>
  <si>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</si>
  <si>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</si>
  <si>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</si>
  <si>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</si>
  <si>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</si>
  <si>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</si>
  <si>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</si>
  <si>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</si>
  <si>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</si>
  <si>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</si>
  <si>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</si>
  <si>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</si>
  <si>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</si>
  <si>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</si>
  <si>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</si>
  <si>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</si>
  <si>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</si>
  <si>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</si>
  <si>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</si>
  <si>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</si>
  <si>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</si>
  <si>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</si>
  <si>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</si>
  <si>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</si>
  <si>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</si>
  <si>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</si>
  <si>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</si>
  <si>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</si>
  <si>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</si>
  <si>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</si>
  <si>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</si>
  <si>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</si>
  <si>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</si>
  <si>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</si>
  <si>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</si>
  <si>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</si>
  <si>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</si>
  <si>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</si>
  <si>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</si>
  <si>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</si>
  <si>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</si>
  <si>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</si>
  <si>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</si>
  <si>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</si>
  <si>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</si>
  <si>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</si>
  <si>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</si>
  <si>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</si>
  <si>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</si>
  <si>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</si>
  <si>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</si>
  <si>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</si>
  <si>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</si>
  <si>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</si>
  <si>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</si>
  <si>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</si>
  <si>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</si>
  <si>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</si>
  <si>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</si>
  <si>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</si>
  <si>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</si>
  <si>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</si>
  <si>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</si>
  <si>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</si>
  <si>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</si>
  <si>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</si>
  <si>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</si>
  <si>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</si>
  <si>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</si>
  <si>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</si>
  <si>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</si>
  <si>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</si>
  <si>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</si>
  <si>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</si>
  <si>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</si>
  <si>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</si>
  <si>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</si>
  <si>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</si>
  <si>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</si>
  <si>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</si>
  <si>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</si>
  <si>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</si>
  <si>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</si>
  <si>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</si>
  <si>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</si>
  <si>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</si>
  <si>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</si>
  <si>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</si>
  <si>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</si>
  <si>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</si>
  <si>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</si>
  <si>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</si>
  <si>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</si>
  <si>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</si>
  <si>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</si>
  <si>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</si>
  <si>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</si>
  <si>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</si>
  <si>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</si>
  <si>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</si>
  <si>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</si>
  <si>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</si>
  <si>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</si>
  <si>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</si>
  <si>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</si>
  <si>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</si>
  <si>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</si>
  <si>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</si>
  <si>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</si>
  <si>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</si>
  <si>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</si>
  <si>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</si>
  <si>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</si>
  <si>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</si>
  <si>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</si>
  <si>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</si>
  <si>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</si>
  <si>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</si>
  <si>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</si>
  <si>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</si>
  <si>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</si>
  <si>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</si>
  <si>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</si>
  <si>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</si>
  <si>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</si>
  <si>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</si>
  <si>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</si>
  <si>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</si>
  <si>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</si>
  <si>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</si>
  <si>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</si>
  <si>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</si>
  <si>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</si>
  <si>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</si>
  <si>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</si>
  <si>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</si>
  <si>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</si>
  <si>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</si>
  <si>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</si>
  <si>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</si>
  <si>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</si>
  <si>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</si>
  <si>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</si>
  <si>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</si>
  <si>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</si>
  <si>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</si>
  <si>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</si>
  <si>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</si>
  <si>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</si>
  <si>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</si>
  <si>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</si>
  <si>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</si>
  <si>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</si>
  <si>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</si>
  <si>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</si>
  <si>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</si>
  <si>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</si>
  <si>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</si>
  <si>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</si>
  <si>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</si>
  <si>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</si>
  <si>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</si>
  <si>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</si>
  <si>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</si>
  <si>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</si>
  <si>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</si>
  <si>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</si>
  <si>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</si>
  <si>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</si>
  <si>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</si>
  <si>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</si>
  <si>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</si>
  <si>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</si>
  <si>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</si>
  <si>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</si>
  <si>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</si>
  <si>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</si>
  <si>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</si>
  <si>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</si>
  <si>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</si>
  <si>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</si>
  <si>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</si>
  <si>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</si>
  <si>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</si>
  <si>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</si>
  <si>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</si>
  <si>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</si>
  <si>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</si>
  <si>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</si>
  <si>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</si>
  <si>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</si>
  <si>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</si>
  <si>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</si>
  <si>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</si>
  <si>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</si>
  <si>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</si>
  <si>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</si>
  <si>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</si>
  <si>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</si>
  <si>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</si>
  <si>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</si>
  <si>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</si>
  <si>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</si>
  <si>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</si>
  <si>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</si>
  <si>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</si>
  <si>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</si>
  <si>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</si>
  <si>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</si>
  <si>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</si>
  <si>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</si>
  <si>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</si>
  <si>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</si>
  <si>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</si>
  <si>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</si>
  <si>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</si>
  <si>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</si>
  <si>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</si>
  <si>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</si>
  <si>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</si>
  <si>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</si>
  <si>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</si>
  <si>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</si>
  <si>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</si>
  <si>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</si>
  <si>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</si>
  <si>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</si>
  <si>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</si>
  <si>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</si>
  <si>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</si>
  <si>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</si>
  <si>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</si>
  <si>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</si>
  <si>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</si>
  <si>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</si>
  <si>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</si>
  <si>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</si>
  <si>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</si>
  <si>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</si>
  <si>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</si>
  <si>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</si>
  <si>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</si>
  <si>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</si>
  <si>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</si>
  <si>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</si>
  <si>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</si>
  <si>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</si>
  <si>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</si>
  <si>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</si>
  <si>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</si>
  <si>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</si>
  <si>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</si>
  <si>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</si>
  <si>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</si>
  <si>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</si>
  <si>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</si>
  <si>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</si>
  <si>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</si>
  <si>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</si>
  <si>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</si>
  <si>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</si>
  <si>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</si>
  <si>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</si>
  <si>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</si>
  <si>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</si>
  <si>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</si>
  <si>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</si>
  <si>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</si>
  <si>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</si>
  <si>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</si>
  <si>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</si>
  <si>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</si>
  <si>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</si>
  <si>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</si>
  <si>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</si>
  <si>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</si>
  <si>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</si>
  <si>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</si>
  <si>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</si>
  <si>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</si>
  <si>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</si>
  <si>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</si>
  <si>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</si>
  <si>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</si>
  <si>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</si>
  <si>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</si>
  <si>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</si>
  <si>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</si>
  <si>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</si>
  <si>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</si>
  <si>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</si>
  <si>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</si>
  <si>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</si>
  <si>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</si>
  <si>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</si>
  <si>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</si>
  <si>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</si>
  <si>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</si>
  <si>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</si>
  <si>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</si>
  <si>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</si>
  <si>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</si>
  <si>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</si>
  <si>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</si>
  <si>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</si>
  <si>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</si>
  <si>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</si>
  <si>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</si>
  <si>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</si>
  <si>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</si>
  <si>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</si>
  <si>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</si>
  <si>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</si>
  <si>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</si>
  <si>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</si>
  <si>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</si>
  <si>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</si>
  <si>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</si>
  <si>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</si>
  <si>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</si>
  <si>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</si>
  <si>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</si>
  <si>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</si>
  <si>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</si>
  <si>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</si>
  <si>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</si>
  <si>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</si>
  <si>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</si>
  <si>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</si>
  <si>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</si>
  <si>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</si>
  <si>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</si>
  <si>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</si>
  <si>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</si>
  <si>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</si>
  <si>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</si>
  <si>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</si>
  <si>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</si>
  <si>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</si>
  <si>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</si>
  <si>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</si>
  <si>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</si>
  <si>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</si>
  <si>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</si>
  <si>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</si>
  <si>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</si>
  <si>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</si>
  <si>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</si>
  <si>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</si>
  <si>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</si>
  <si>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</si>
  <si>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</si>
  <si>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</si>
  <si>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</si>
  <si>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</si>
  <si>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</si>
  <si>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</si>
  <si>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</si>
  <si>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</si>
  <si>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</si>
  <si>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</si>
  <si>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</si>
  <si>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</si>
  <si>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</si>
  <si>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</si>
  <si>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</si>
  <si>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</si>
  <si>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</si>
  <si>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</si>
  <si>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</si>
  <si>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</si>
  <si>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</si>
  <si>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</si>
  <si>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</si>
  <si>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</si>
  <si>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</si>
  <si>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</si>
  <si>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</si>
  <si>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</si>
  <si>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</si>
  <si>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</si>
  <si>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</si>
  <si>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</si>
  <si>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</si>
  <si>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</si>
  <si>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</si>
  <si>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</si>
  <si>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</si>
  <si>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</si>
  <si>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</si>
  <si>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</si>
  <si>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</si>
  <si>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</si>
  <si>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</si>
  <si>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</si>
  <si>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</si>
  <si>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</si>
  <si>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</si>
  <si>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</si>
  <si>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</si>
  <si>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</si>
  <si>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</si>
  <si>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</si>
  <si>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</si>
  <si>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</si>
  <si>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</si>
  <si>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</si>
  <si>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</si>
  <si>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</si>
  <si>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</si>
  <si>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</si>
  <si>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</si>
  <si>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</si>
  <si>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</si>
  <si>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</si>
  <si>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</si>
  <si>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</si>
  <si>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</si>
  <si>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</si>
  <si>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</si>
  <si>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</si>
  <si>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</si>
  <si>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</si>
  <si>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</si>
  <si>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</si>
  <si>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</si>
  <si>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</si>
  <si>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</si>
  <si>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</si>
  <si>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</si>
  <si>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</si>
  <si>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</si>
  <si>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</si>
  <si>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</si>
  <si>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</si>
  <si>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</si>
  <si>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</si>
  <si>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</si>
  <si>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</si>
  <si>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</si>
  <si>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</si>
  <si>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</si>
  <si>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</si>
  <si>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</si>
  <si>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</si>
  <si>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</si>
  <si>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</si>
  <si>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</si>
  <si>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</si>
  <si>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</si>
  <si>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</si>
  <si>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</si>
  <si>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</si>
  <si>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</si>
  <si>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</si>
  <si>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</si>
  <si>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</si>
  <si>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</si>
  <si>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</si>
  <si>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</si>
  <si>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</si>
  <si>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</si>
  <si>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</si>
  <si>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</si>
  <si>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</si>
  <si>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</si>
  <si>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</si>
  <si>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</si>
  <si>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</si>
  <si>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</si>
  <si>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</si>
  <si>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</si>
  <si>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</si>
  <si>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</si>
  <si>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</si>
  <si>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</si>
  <si>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</si>
  <si>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</si>
  <si>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</si>
  <si>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</si>
  <si>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</si>
  <si>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</si>
  <si>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</si>
  <si>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</si>
  <si>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</si>
  <si>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</si>
  <si>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</si>
  <si>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</si>
  <si>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</si>
  <si>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</si>
  <si>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</si>
  <si>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</si>
  <si>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</si>
  <si>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</si>
  <si>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</si>
  <si>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</si>
  <si>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</si>
  <si>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</si>
  <si>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</si>
  <si>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</si>
  <si>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</si>
  <si>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</si>
  <si>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</si>
  <si>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</si>
  <si>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</si>
  <si>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</si>
  <si>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</si>
  <si>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</si>
  <si>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</si>
  <si>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</si>
  <si>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</si>
  <si>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</si>
  <si>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</si>
  <si>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</si>
  <si>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</si>
  <si>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</si>
  <si>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</si>
  <si>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</si>
  <si>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</si>
  <si>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</si>
  <si>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</si>
  <si>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</si>
  <si>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</si>
  <si>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</si>
  <si>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</si>
  <si>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</si>
  <si>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</si>
  <si>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</si>
  <si>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</si>
  <si>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</si>
  <si>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</si>
  <si>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</si>
  <si>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</si>
  <si>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</si>
  <si>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</si>
  <si>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</si>
  <si>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</si>
  <si>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</si>
  <si>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</si>
  <si>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</si>
  <si>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</si>
  <si>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</si>
  <si>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</si>
  <si>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</si>
  <si>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</si>
  <si>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</si>
  <si>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</si>
  <si>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</si>
  <si>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</si>
  <si>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</si>
  <si>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</si>
  <si>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</si>
  <si>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</si>
  <si>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</si>
  <si>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</si>
  <si>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</si>
  <si>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</si>
  <si>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</si>
  <si>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</si>
  <si>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</si>
  <si>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</si>
  <si>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</si>
  <si>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</si>
  <si>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</si>
  <si>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</si>
  <si>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</si>
  <si>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</si>
  <si>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</si>
  <si>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</si>
  <si>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</si>
  <si>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</si>
  <si>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</si>
  <si>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</si>
  <si>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</si>
  <si>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</si>
  <si>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</si>
  <si>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</si>
  <si>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</si>
  <si>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</si>
  <si>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</si>
  <si>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</si>
  <si>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</si>
  <si>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</si>
  <si>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</si>
  <si>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</si>
  <si>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</si>
  <si>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</si>
  <si>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</si>
  <si>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</si>
  <si>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</si>
  <si>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</si>
  <si>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</si>
  <si>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</si>
  <si>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</si>
  <si>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</si>
  <si>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</si>
  <si>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</si>
  <si>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</si>
  <si>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</si>
  <si>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</si>
  <si>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</si>
  <si>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</si>
  <si>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</si>
  <si>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</si>
  <si>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</si>
  <si>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</si>
  <si>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</si>
  <si>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</si>
  <si>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</si>
  <si>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</si>
  <si>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</si>
  <si>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</si>
  <si>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</si>
  <si>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</si>
  <si>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</si>
  <si>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</si>
  <si>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</si>
  <si>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</si>
  <si>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</si>
  <si>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</si>
  <si>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</si>
  <si>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</si>
  <si>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</si>
  <si>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</si>
  <si>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</si>
  <si>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</si>
  <si>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</si>
  <si>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</si>
  <si>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</si>
  <si>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</si>
  <si>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</si>
  <si>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</si>
  <si>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</si>
  <si>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</si>
  <si>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</si>
  <si>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</si>
  <si>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</si>
  <si>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</si>
  <si>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</si>
  <si>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</si>
  <si>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</si>
  <si>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</si>
  <si>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</si>
  <si>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</si>
  <si>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</si>
  <si>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</si>
  <si>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</si>
  <si>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</si>
  <si>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</si>
  <si>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</si>
  <si>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</si>
  <si>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</si>
  <si>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</si>
  <si>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</si>
  <si>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</si>
  <si>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</si>
  <si>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</si>
  <si>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</si>
  <si>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</si>
  <si>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</si>
  <si>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</si>
  <si>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</si>
  <si>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</si>
  <si>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</si>
  <si>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</si>
  <si>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</si>
  <si>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</si>
  <si>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</si>
  <si>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</si>
  <si>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</si>
  <si>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</si>
  <si>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</si>
  <si>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</si>
  <si>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</si>
  <si>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</si>
  <si>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</si>
  <si>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</si>
  <si>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</si>
  <si>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</si>
  <si>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</si>
  <si>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</si>
  <si>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</si>
  <si>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</si>
  <si>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</si>
  <si>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</si>
  <si>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</si>
  <si>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</si>
  <si>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</si>
  <si>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</si>
  <si>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</si>
  <si>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</si>
  <si>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</si>
  <si>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</si>
  <si>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</si>
  <si>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</si>
  <si>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</si>
  <si>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</si>
  <si>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</si>
  <si>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</si>
  <si>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</si>
  <si>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</si>
  <si>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</si>
  <si>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</si>
  <si>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</si>
  <si>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</si>
  <si>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</si>
  <si>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</si>
  <si>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</si>
  <si>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</si>
  <si>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</si>
  <si>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</si>
  <si>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</si>
  <si>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</si>
  <si>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</si>
  <si>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</si>
  <si>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</si>
  <si>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</si>
  <si>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</si>
  <si>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</si>
  <si>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</si>
  <si>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</si>
  <si>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</si>
  <si>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</si>
  <si>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</si>
  <si>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</si>
  <si>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</si>
  <si>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</si>
  <si>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</si>
  <si>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</si>
  <si>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</si>
  <si>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</si>
  <si>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</si>
  <si>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</si>
  <si>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</si>
  <si>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</si>
  <si>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</si>
  <si>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</si>
  <si>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</si>
  <si>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</si>
  <si>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</si>
  <si>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</si>
  <si>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</si>
  <si>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</si>
  <si>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</si>
  <si>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</si>
  <si>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</si>
  <si>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</si>
  <si>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</si>
  <si>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</si>
  <si>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</si>
  <si>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</si>
  <si>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</si>
  <si>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</si>
  <si>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</si>
  <si>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</si>
  <si>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</si>
  <si>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</si>
  <si>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</si>
  <si>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</si>
  <si>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</si>
  <si>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</si>
  <si>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</si>
  <si>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</si>
  <si>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</si>
  <si>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</si>
  <si>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</si>
  <si>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</si>
  <si>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</si>
  <si>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</si>
  <si>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</si>
  <si>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</si>
  <si>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</si>
  <si>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</si>
  <si>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</si>
  <si>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</si>
  <si>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</si>
  <si>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</si>
  <si>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</si>
  <si>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</si>
  <si>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</si>
  <si>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</si>
  <si>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</si>
  <si>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</si>
  <si>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</si>
  <si>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</si>
  <si>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</si>
  <si>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</si>
  <si>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</si>
  <si>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</si>
  <si>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</si>
  <si>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</si>
  <si>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</si>
  <si>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</si>
  <si>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</si>
  <si>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</si>
  <si>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</si>
  <si>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</si>
  <si>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</si>
  <si>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</si>
  <si>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</si>
  <si>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</si>
  <si>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</si>
  <si>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</si>
  <si>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</si>
  <si>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</si>
  <si>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</si>
  <si>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</si>
  <si>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</si>
  <si>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</si>
  <si>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</si>
  <si>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</si>
  <si>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</si>
  <si>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</si>
  <si>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</si>
  <si>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</si>
  <si>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</si>
  <si>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</si>
  <si>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</si>
  <si>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</si>
  <si>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</si>
  <si>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</si>
  <si>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</si>
  <si>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</si>
  <si>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</si>
  <si>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</si>
  <si>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</si>
  <si>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</si>
  <si>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</si>
  <si>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</si>
  <si>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</si>
  <si>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</si>
  <si>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</si>
  <si>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</si>
  <si>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</si>
  <si>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</si>
  <si>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</si>
  <si>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</si>
  <si>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</si>
  <si>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</si>
  <si>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</si>
  <si>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</si>
  <si>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</si>
  <si>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</si>
  <si>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</si>
  <si>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</si>
  <si>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</si>
  <si>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</si>
  <si>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</si>
  <si>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</si>
  <si>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</si>
  <si>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</si>
  <si>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</si>
  <si>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</si>
  <si>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</si>
  <si>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</si>
  <si>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</si>
  <si>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</si>
  <si>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</si>
  <si>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</si>
  <si>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</si>
  <si>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</si>
  <si>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</si>
  <si>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</si>
  <si>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</si>
  <si>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</si>
  <si>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</si>
  <si>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</si>
  <si>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</si>
  <si>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</si>
  <si>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</si>
  <si>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</si>
  <si>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</si>
  <si>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</si>
  <si>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</si>
  <si>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</si>
  <si>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</si>
  <si>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</si>
  <si>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</si>
  <si>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</si>
  <si>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</si>
  <si>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</si>
  <si>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</si>
  <si>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</si>
  <si>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</si>
  <si>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</si>
  <si>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</si>
  <si>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</si>
  <si>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</si>
  <si>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</si>
  <si>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</si>
  <si>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</si>
  <si>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</si>
  <si>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</si>
  <si>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</si>
  <si>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</si>
  <si>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</si>
  <si>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</si>
  <si>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</si>
  <si>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</si>
  <si>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</si>
  <si>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</si>
  <si>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</si>
  <si>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</si>
  <si>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</si>
  <si>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</si>
  <si>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</si>
  <si>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</si>
  <si>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</si>
  <si>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</si>
  <si>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</si>
  <si>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</si>
  <si>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</si>
  <si>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</si>
  <si>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</si>
  <si>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</si>
  <si>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</si>
  <si>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</si>
  <si>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</si>
  <si>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</si>
  <si>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</si>
  <si>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</si>
  <si>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</si>
  <si>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</si>
  <si>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</si>
  <si>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</si>
  <si>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</si>
  <si>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</si>
  <si>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</si>
  <si>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</si>
  <si>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</si>
  <si>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</si>
  <si>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</si>
  <si>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</si>
  <si>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</si>
  <si>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</si>
  <si>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</si>
  <si>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</si>
  <si>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</si>
  <si>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</si>
  <si>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</si>
  <si>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</si>
  <si>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</si>
  <si>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</si>
  <si>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</si>
  <si>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</si>
  <si>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</si>
  <si>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</si>
  <si>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</si>
  <si>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</si>
  <si>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</si>
  <si>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</si>
  <si>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</si>
  <si>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</si>
  <si>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</si>
  <si>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</si>
  <si>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</si>
  <si>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</si>
  <si>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</si>
  <si>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</si>
  <si>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</si>
  <si>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</si>
  <si>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</si>
  <si>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</si>
  <si>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</si>
  <si>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</si>
  <si>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</si>
  <si>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</si>
  <si>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</si>
  <si>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</si>
  <si>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</si>
  <si>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</si>
  <si>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</si>
  <si>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</si>
  <si>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</si>
  <si>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</si>
  <si>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</si>
  <si>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</si>
  <si>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</si>
  <si>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</si>
  <si>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</si>
  <si>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</si>
  <si>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</si>
  <si>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</si>
  <si>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</si>
  <si>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</si>
  <si>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</si>
  <si>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</si>
  <si>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</si>
  <si>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</si>
  <si>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</si>
  <si>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</si>
  <si>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</si>
  <si>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</si>
  <si>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</si>
  <si>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</si>
  <si>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</si>
  <si>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</si>
  <si>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</si>
  <si>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</si>
  <si>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</si>
  <si>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</si>
  <si>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</si>
  <si>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</si>
  <si>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</si>
  <si>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</si>
  <si>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</si>
  <si>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</si>
  <si>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</si>
  <si>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</si>
  <si>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</si>
  <si>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</si>
  <si>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</si>
  <si>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</si>
  <si>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</si>
  <si>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</si>
  <si>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</si>
  <si>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</si>
  <si>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</si>
  <si>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</si>
  <si>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</si>
  <si>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</si>
  <si>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</si>
  <si>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</si>
  <si>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</si>
  <si>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</si>
  <si>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</si>
  <si>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</si>
  <si>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</si>
  <si>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</si>
  <si>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</si>
  <si>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</si>
  <si>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</si>
  <si>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</si>
  <si>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</si>
  <si>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</si>
  <si>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</si>
  <si>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</si>
  <si>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</si>
  <si>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</si>
  <si>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</si>
  <si>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</si>
  <si>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</si>
  <si>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</si>
  <si>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</si>
  <si>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</si>
  <si>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</si>
  <si>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</si>
  <si>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</si>
  <si>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</si>
  <si>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</si>
  <si>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</si>
  <si>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</si>
  <si>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</si>
  <si>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</si>
  <si>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</si>
  <si>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</si>
  <si>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</si>
  <si>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</si>
  <si>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</si>
  <si>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</si>
  <si>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</si>
  <si>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</si>
  <si>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</si>
  <si>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</si>
  <si>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</si>
  <si>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</si>
  <si>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</si>
  <si>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</si>
  <si>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</si>
  <si>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</si>
  <si>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</si>
  <si>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</si>
  <si>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</si>
  <si>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</si>
  <si>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</si>
  <si>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</si>
  <si>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</si>
  <si>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</si>
  <si>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</si>
  <si>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</si>
  <si>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</si>
  <si>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</si>
  <si>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</si>
  <si>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</si>
  <si>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</si>
  <si>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</si>
  <si>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</si>
  <si>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</si>
  <si>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</si>
  <si>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</si>
  <si>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</si>
  <si>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</si>
  <si>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</si>
  <si>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</si>
  <si>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</si>
  <si>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</si>
  <si>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</si>
  <si>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</si>
  <si>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</si>
  <si>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</si>
  <si>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</si>
  <si>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</si>
  <si>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</si>
  <si>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</si>
  <si>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</si>
  <si>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</si>
  <si>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</si>
  <si>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</si>
  <si>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</si>
  <si>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</si>
  <si>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</si>
  <si>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</si>
  <si>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</si>
  <si>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</si>
  <si>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</si>
  <si>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</si>
  <si>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</si>
  <si>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</si>
  <si>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</si>
  <si>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</si>
  <si>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</si>
  <si>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</si>
  <si>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</si>
  <si>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</si>
  <si>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</si>
  <si>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</si>
  <si>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</si>
  <si>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</si>
  <si>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</si>
  <si>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</si>
  <si>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</si>
  <si>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</si>
  <si>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</si>
  <si>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</si>
  <si>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</si>
  <si>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</si>
  <si>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</si>
  <si>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</si>
  <si>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</si>
  <si>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</si>
  <si>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</si>
  <si>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</si>
  <si>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</si>
  <si>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</si>
  <si>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</si>
  <si>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</si>
  <si>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</si>
  <si>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</si>
  <si>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</si>
  <si>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</si>
  <si>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</si>
  <si>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</si>
  <si>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</si>
  <si>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</si>
  <si>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</si>
  <si>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</si>
  <si>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</si>
  <si>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</si>
  <si>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</si>
  <si>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</si>
  <si>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</si>
  <si>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</si>
  <si>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</si>
  <si>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</si>
  <si>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</si>
  <si>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</si>
  <si>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</si>
  <si>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</si>
  <si>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</si>
  <si>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</si>
  <si>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</si>
  <si>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</si>
  <si>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</si>
  <si>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</si>
  <si>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</si>
  <si>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</si>
  <si>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</si>
  <si>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</si>
  <si>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</si>
  <si>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</si>
  <si>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</si>
  <si>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</si>
  <si>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</si>
  <si>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</si>
  <si>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</si>
  <si>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</si>
  <si>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</si>
  <si>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</si>
  <si>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</si>
  <si>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</si>
  <si>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</si>
  <si>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</si>
  <si>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</si>
  <si>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</si>
  <si>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</si>
  <si>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</si>
  <si>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</si>
  <si>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</si>
  <si>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</si>
  <si>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</si>
  <si>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</si>
  <si>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</si>
  <si>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</si>
  <si>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</si>
  <si>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</si>
  <si>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</si>
  <si>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</si>
  <si>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</si>
  <si>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</si>
  <si>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</si>
  <si>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</si>
  <si>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</si>
  <si>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</si>
  <si>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</si>
  <si>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</si>
  <si>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</si>
  <si>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</si>
  <si>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</si>
  <si>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</si>
  <si>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</si>
  <si>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</si>
  <si>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</si>
  <si>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</si>
  <si>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</si>
  <si>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</si>
  <si>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</si>
  <si>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</si>
  <si>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</si>
  <si>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</si>
  <si>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</si>
  <si>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</si>
  <si>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</si>
  <si>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</si>
  <si>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</si>
  <si>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</si>
  <si>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</si>
  <si>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</si>
  <si>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</si>
  <si>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</si>
  <si>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</si>
  <si>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</si>
  <si>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</si>
  <si>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</si>
  <si>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</si>
  <si>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</si>
  <si>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</si>
  <si>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</si>
  <si>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</si>
  <si>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</si>
  <si>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</si>
  <si>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</si>
  <si>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</si>
  <si>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</si>
  <si>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</si>
  <si>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</si>
  <si>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</si>
  <si>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</si>
  <si>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</si>
  <si>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</si>
  <si>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</si>
  <si>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</si>
  <si>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</si>
  <si>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</si>
  <si>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</si>
  <si>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</si>
  <si>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</si>
  <si>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</si>
  <si>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</si>
  <si>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</si>
  <si>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</si>
  <si>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</si>
  <si>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</si>
  <si>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</si>
  <si>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</si>
  <si>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</si>
  <si>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</si>
  <si>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</si>
  <si>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</si>
  <si>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</si>
  <si>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</si>
  <si>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</si>
  <si>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</si>
  <si>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</si>
  <si>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</si>
  <si>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</si>
  <si>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</si>
  <si>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</si>
  <si>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</si>
  <si>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</si>
  <si>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</si>
  <si>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</si>
  <si>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</si>
  <si>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</si>
  <si>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</si>
  <si>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</si>
  <si>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</si>
  <si>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</si>
  <si>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</si>
  <si>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</si>
  <si>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</si>
  <si>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</si>
  <si>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</si>
  <si>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</si>
  <si>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</si>
  <si>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</si>
  <si>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</si>
  <si>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</si>
  <si>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</si>
  <si>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</si>
  <si>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</si>
  <si>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</si>
  <si>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</si>
  <si>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</si>
  <si>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</si>
  <si>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</si>
  <si>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</si>
  <si>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</si>
  <si>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</si>
  <si>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</si>
  <si>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</si>
  <si>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</si>
  <si>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</si>
  <si>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</si>
  <si>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</si>
  <si>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</si>
  <si>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</si>
  <si>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</si>
  <si>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</si>
  <si>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</si>
  <si>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</si>
  <si>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</si>
  <si>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</si>
  <si>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</si>
  <si>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</si>
  <si>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</si>
  <si>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</si>
  <si>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</si>
  <si>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</si>
  <si>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</si>
  <si>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</si>
  <si>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</si>
  <si>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</si>
  <si>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</si>
  <si>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</si>
  <si>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</si>
  <si>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</si>
  <si>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</si>
  <si>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</si>
  <si>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</si>
  <si>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</si>
  <si>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</si>
  <si>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</si>
  <si>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</si>
  <si>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</si>
  <si>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</si>
  <si>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</si>
  <si>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</si>
  <si>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</si>
  <si>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</si>
  <si>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</si>
  <si>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</si>
  <si>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</si>
  <si>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</si>
  <si>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</si>
  <si>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</si>
  <si>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</si>
  <si>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</si>
  <si>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</si>
  <si>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</si>
  <si>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</si>
  <si>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</si>
  <si>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</si>
  <si>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</si>
  <si>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</si>
  <si>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</si>
  <si>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</si>
  <si>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</si>
  <si>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</si>
  <si>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</si>
  <si>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</si>
  <si>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</si>
  <si>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</si>
  <si>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</si>
  <si>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</si>
  <si>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</si>
  <si>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</si>
  <si>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</si>
  <si>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</si>
  <si>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</si>
  <si>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</si>
  <si>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</si>
  <si>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</si>
  <si>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</si>
  <si>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</si>
  <si>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</si>
  <si>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</si>
  <si>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</si>
  <si>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</si>
  <si>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</si>
  <si>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</si>
  <si>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</si>
  <si>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</si>
  <si>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</si>
  <si>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</si>
  <si>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</si>
  <si>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</si>
  <si>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</si>
  <si>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</si>
  <si>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</si>
  <si>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</si>
  <si>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</si>
  <si>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</si>
  <si>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</si>
  <si>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</si>
  <si>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</si>
  <si>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</si>
  <si>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</si>
  <si>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</si>
  <si>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</si>
  <si>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</si>
  <si>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</si>
  <si>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</si>
  <si>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</si>
  <si>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</si>
  <si>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</si>
  <si>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</si>
  <si>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</si>
  <si>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</si>
  <si>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</si>
  <si>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</si>
  <si>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</si>
  <si>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</si>
  <si>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</si>
  <si>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</si>
  <si>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</si>
  <si>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</si>
  <si>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</si>
  <si>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</si>
  <si>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</si>
  <si>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</si>
  <si>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</si>
  <si>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</si>
  <si>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</si>
  <si>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</si>
  <si>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</si>
  <si>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</si>
  <si>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</si>
  <si>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</si>
  <si>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</si>
  <si>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</si>
  <si>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</si>
  <si>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</si>
  <si>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</si>
  <si>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</si>
  <si>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</si>
  <si>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</si>
  <si>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</si>
  <si>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</si>
  <si>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</si>
  <si>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</si>
  <si>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</si>
  <si>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</si>
  <si>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</si>
  <si>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</si>
  <si>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</si>
  <si>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</si>
  <si>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</si>
  <si>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</si>
  <si>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</si>
  <si>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</si>
  <si>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</si>
  <si>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</si>
  <si>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</si>
  <si>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</si>
  <si>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</si>
  <si>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</si>
  <si>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</si>
  <si>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</si>
  <si>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</si>
  <si>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</si>
  <si>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</si>
  <si>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</si>
  <si>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</si>
  <si>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</si>
  <si>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</si>
  <si>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</si>
  <si>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</si>
  <si>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</si>
  <si>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</si>
  <si>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</si>
  <si>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</si>
  <si>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</si>
  <si>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</si>
  <si>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</si>
  <si>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</si>
  <si>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</si>
  <si>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</si>
  <si>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</si>
  <si>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</si>
  <si>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</si>
  <si>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</si>
  <si>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</si>
  <si>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</si>
  <si>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</si>
  <si>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</si>
  <si>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</si>
  <si>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</si>
  <si>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</si>
  <si>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</si>
  <si>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</si>
  <si>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</si>
  <si>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</si>
  <si>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</si>
  <si>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</si>
  <si>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</si>
  <si>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</si>
  <si>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</si>
  <si>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</si>
  <si>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</si>
  <si>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</si>
  <si>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</si>
  <si>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</si>
  <si>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</si>
  <si>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</si>
  <si>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</si>
  <si>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</si>
  <si>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</si>
  <si>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</si>
  <si>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</si>
  <si>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</si>
  <si>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</si>
  <si>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</si>
  <si>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</si>
  <si>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</si>
  <si>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</si>
  <si>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</si>
  <si>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</si>
  <si>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</si>
  <si>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</si>
  <si>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</si>
  <si>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</si>
  <si>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</si>
  <si>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</si>
  <si>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</si>
  <si>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</si>
  <si>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</si>
  <si>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</si>
  <si>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</si>
  <si>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</si>
  <si>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</si>
  <si>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</si>
  <si>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</si>
  <si>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</si>
  <si>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</si>
  <si>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</si>
  <si>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</si>
  <si>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</si>
  <si>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</si>
  <si>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</si>
  <si>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</si>
  <si>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</si>
  <si>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</si>
  <si>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</si>
  <si>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</si>
  <si>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</si>
  <si>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</si>
  <si>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</si>
  <si>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</si>
  <si>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</si>
  <si>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</si>
  <si>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</si>
  <si>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</si>
  <si>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</si>
  <si>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</si>
  <si>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</si>
  <si>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</si>
  <si>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</si>
  <si>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</si>
  <si>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</si>
  <si>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</si>
  <si>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</si>
  <si>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</si>
  <si>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</si>
  <si>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</si>
  <si>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</si>
  <si>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</si>
  <si>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</si>
  <si>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</si>
  <si>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</si>
  <si>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</si>
  <si>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</si>
  <si>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</si>
  <si>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</si>
  <si>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</si>
  <si>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</si>
  <si>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</si>
  <si>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</si>
  <si>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</si>
  <si>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</si>
  <si>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</si>
  <si>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</si>
  <si>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</si>
  <si>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</si>
  <si>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</si>
  <si>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</si>
  <si>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</si>
  <si>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</si>
  <si>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</si>
  <si>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</si>
  <si>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</si>
  <si>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</si>
  <si>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</si>
  <si>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</si>
  <si>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</si>
  <si>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</si>
  <si>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</si>
  <si>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</si>
  <si>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</si>
  <si>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</si>
  <si>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</si>
  <si>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</si>
  <si>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</si>
  <si>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</si>
  <si>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</si>
  <si>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</si>
  <si>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</si>
  <si>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</si>
  <si>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</si>
  <si>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</si>
  <si>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</si>
  <si>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</si>
  <si>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</si>
  <si>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</si>
  <si>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</si>
  <si>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</si>
  <si>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</si>
  <si>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</si>
  <si>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</si>
  <si>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</si>
  <si>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</si>
  <si>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</si>
  <si>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</si>
  <si>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</si>
  <si>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</si>
  <si>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</si>
  <si>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</si>
  <si>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</si>
  <si>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</si>
  <si>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</si>
  <si>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</si>
  <si>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</si>
  <si>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</si>
  <si>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</si>
  <si>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</si>
  <si>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</si>
  <si>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</si>
  <si>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</si>
  <si>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</si>
  <si>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</si>
  <si>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</si>
  <si>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</si>
  <si>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</si>
  <si>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</si>
  <si>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</si>
  <si>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</si>
  <si>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</si>
  <si>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</si>
  <si>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</si>
  <si>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</si>
  <si>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</si>
  <si>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</si>
  <si>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</si>
  <si>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</si>
  <si>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</si>
  <si>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</si>
  <si>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</si>
  <si>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</si>
  <si>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</si>
  <si>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</si>
  <si>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</si>
  <si>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</si>
  <si>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</si>
  <si>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</si>
  <si>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</si>
  <si>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</si>
  <si>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</si>
  <si>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</si>
  <si>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</si>
  <si>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</si>
  <si>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</si>
  <si>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</si>
  <si>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</si>
  <si>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</si>
  <si>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</si>
  <si>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</si>
  <si>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</si>
  <si>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</si>
  <si>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</si>
  <si>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</si>
  <si>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</si>
  <si>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</si>
  <si>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</si>
  <si>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</si>
  <si>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</si>
  <si>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</si>
  <si>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</si>
  <si>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</si>
  <si>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</si>
  <si>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</si>
  <si>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</si>
  <si>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</si>
  <si>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</si>
  <si>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</si>
  <si>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</si>
  <si>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</si>
  <si>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</si>
  <si>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</si>
  <si>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</si>
  <si>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</si>
  <si>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</si>
  <si>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</si>
  <si>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</si>
  <si>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</si>
  <si>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</si>
  <si>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</si>
  <si>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</si>
  <si>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</si>
  <si>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</si>
  <si>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</si>
  <si>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</si>
  <si>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</si>
  <si>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</si>
  <si>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</si>
  <si>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</si>
  <si>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</si>
  <si>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</si>
  <si>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</si>
  <si>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</si>
  <si>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</si>
  <si>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</si>
  <si>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</si>
  <si>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</si>
  <si>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</si>
  <si>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</si>
  <si>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</si>
  <si>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</si>
  <si>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</si>
  <si>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</si>
  <si>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</si>
  <si>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</si>
  <si>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</si>
  <si>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</si>
  <si>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</si>
  <si>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</si>
  <si>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</si>
  <si>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</si>
  <si>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</si>
  <si>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</si>
  <si>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</si>
  <si>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</si>
  <si>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</si>
  <si>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</si>
  <si>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</si>
  <si>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</si>
  <si>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</si>
  <si>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</si>
  <si>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</si>
  <si>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</si>
  <si>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</si>
  <si>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</si>
  <si>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</si>
  <si>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</si>
  <si>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</si>
  <si>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</si>
  <si>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</si>
  <si>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</si>
  <si>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</si>
  <si>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</si>
  <si>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</si>
  <si>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</si>
  <si>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</si>
  <si>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</si>
  <si>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</si>
  <si>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</si>
  <si>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</si>
  <si>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</si>
  <si>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</si>
  <si>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</si>
  <si>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</si>
  <si>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</si>
  <si>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</si>
  <si>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</si>
  <si>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</si>
  <si>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</si>
  <si>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</si>
  <si>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</si>
  <si>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</si>
  <si>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</si>
  <si>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</si>
  <si>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</si>
  <si>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</si>
  <si>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</si>
  <si>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</si>
  <si>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</si>
  <si>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</si>
  <si>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</si>
  <si>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</si>
  <si>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</si>
  <si>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</si>
  <si>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</si>
  <si>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</si>
  <si>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</si>
  <si>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</si>
  <si>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</si>
  <si>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</si>
  <si>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</si>
  <si>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</si>
  <si>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</si>
  <si>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</si>
  <si>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</si>
  <si>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</si>
  <si>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</si>
  <si>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</si>
  <si>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</si>
  <si>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</si>
  <si>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</si>
  <si>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</si>
  <si>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</si>
  <si>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</si>
  <si>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</si>
  <si>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</si>
  <si>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</si>
  <si>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</si>
  <si>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</si>
  <si>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</si>
  <si>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</si>
  <si>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</si>
  <si>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</si>
  <si>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</si>
  <si>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</si>
  <si>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</si>
  <si>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</si>
  <si>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</si>
  <si>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</si>
  <si>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</si>
  <si>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</si>
  <si>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</si>
  <si>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</si>
  <si>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</si>
  <si>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</si>
  <si>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</si>
  <si>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</si>
  <si>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</si>
  <si>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</si>
  <si>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</si>
  <si>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</si>
  <si>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</si>
  <si>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</si>
  <si>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</si>
  <si>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</si>
  <si>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</si>
  <si>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</si>
  <si>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</si>
  <si>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</si>
  <si>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</si>
  <si>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</si>
  <si>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</si>
  <si>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</si>
  <si>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</si>
  <si>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</si>
  <si>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</si>
  <si>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</si>
  <si>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</si>
  <si>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</si>
  <si>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</si>
  <si>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</si>
  <si>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</si>
  <si>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</si>
  <si>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</si>
  <si>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</si>
  <si>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</si>
  <si>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</si>
  <si>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</si>
  <si>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</si>
  <si>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</si>
  <si>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</si>
  <si>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</si>
  <si>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</si>
  <si>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</si>
  <si>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</si>
  <si>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</si>
  <si>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</si>
  <si>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</si>
  <si>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</si>
  <si>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</si>
  <si>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</si>
  <si>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</si>
  <si>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</si>
  <si>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</si>
  <si>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</si>
  <si>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</si>
  <si>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</si>
  <si>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</si>
  <si>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</si>
  <si>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</si>
  <si>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</si>
  <si>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</si>
  <si>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</si>
  <si>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</si>
  <si>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</si>
  <si>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</si>
  <si>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</si>
  <si>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</si>
  <si>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</si>
  <si>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</si>
  <si>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</si>
  <si>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</si>
  <si>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</si>
  <si>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</si>
  <si>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</si>
  <si>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</si>
  <si>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</si>
  <si>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</si>
  <si>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</si>
  <si>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</si>
  <si>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</si>
  <si>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</si>
  <si>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</si>
  <si>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</si>
  <si>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</si>
  <si>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</si>
  <si>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</si>
  <si>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</si>
  <si>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</si>
  <si>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</si>
  <si>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</si>
  <si>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</si>
  <si>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</si>
  <si>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</si>
  <si>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</si>
  <si>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</si>
  <si>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</si>
  <si>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</si>
  <si>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</si>
  <si>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</si>
  <si>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</si>
  <si>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</si>
  <si>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</si>
  <si>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</si>
  <si>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</si>
  <si>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</si>
  <si>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</si>
  <si>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</si>
  <si>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</si>
  <si>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</si>
  <si>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</si>
  <si>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</si>
  <si>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</si>
  <si>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</si>
  <si>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</si>
  <si>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</si>
  <si>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</si>
  <si>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</si>
  <si>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</si>
  <si>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</si>
  <si>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</si>
  <si>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</si>
  <si>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</si>
  <si>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</si>
  <si>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</si>
  <si>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</si>
  <si>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</si>
  <si>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</si>
  <si>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</si>
  <si>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</si>
  <si>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</si>
  <si>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</si>
  <si>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</si>
  <si>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</si>
  <si>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</si>
  <si>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</si>
  <si>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</si>
  <si>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</si>
  <si>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</si>
  <si>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</si>
  <si>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</si>
  <si>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</si>
  <si>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</si>
  <si>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</si>
  <si>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</si>
  <si>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</si>
  <si>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</si>
  <si>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</si>
  <si>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</si>
  <si>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</si>
  <si>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</si>
  <si>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</si>
  <si>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</si>
  <si>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</si>
  <si>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</si>
  <si>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</si>
  <si>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</si>
  <si>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</si>
  <si>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</si>
  <si>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</si>
  <si>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</si>
  <si>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</si>
  <si>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</si>
  <si>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</si>
  <si>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</si>
  <si>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</si>
  <si>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</si>
  <si>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</si>
  <si>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</si>
  <si>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</si>
  <si>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</si>
  <si>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</si>
  <si>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</si>
  <si>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</si>
  <si>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</si>
  <si>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</si>
  <si>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</si>
  <si>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</si>
  <si>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</si>
  <si>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</si>
  <si>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</si>
  <si>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</si>
  <si>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</si>
  <si>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</si>
  <si>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</si>
  <si>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</si>
  <si>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</si>
  <si>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</si>
  <si>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</si>
  <si>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</si>
  <si>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</si>
  <si>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</si>
  <si>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</si>
  <si>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</si>
  <si>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</si>
  <si>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</si>
  <si>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</si>
  <si>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</si>
  <si>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</si>
  <si>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</si>
  <si>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</si>
  <si>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</si>
  <si>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</si>
  <si>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</si>
  <si>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</si>
  <si>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</si>
  <si>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</si>
  <si>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</si>
  <si>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</si>
  <si>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</si>
  <si>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</si>
  <si>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</si>
  <si>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</si>
  <si>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</si>
  <si>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</si>
  <si>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</si>
  <si>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</si>
  <si>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</si>
  <si>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</si>
  <si>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</si>
  <si>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</si>
  <si>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</si>
  <si>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</si>
  <si>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</si>
  <si>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</si>
  <si>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</si>
  <si>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</si>
  <si>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</si>
  <si>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</si>
  <si>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</si>
  <si>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</si>
  <si>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</si>
  <si>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</si>
  <si>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</si>
  <si>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</si>
  <si>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</si>
  <si>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</si>
  <si>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</si>
  <si>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</si>
  <si>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</si>
  <si>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</si>
  <si>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</si>
  <si>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</si>
  <si>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</si>
  <si>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</si>
  <si>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</si>
  <si>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</si>
  <si>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</si>
  <si>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</si>
  <si>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</si>
  <si>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</si>
  <si>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</si>
  <si>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</si>
  <si>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</si>
  <si>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</si>
  <si>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</si>
  <si>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</si>
  <si>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</si>
  <si>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</si>
  <si>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</si>
  <si>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</si>
  <si>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</si>
  <si>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</si>
  <si>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</si>
  <si>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</si>
  <si>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</si>
  <si>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</si>
  <si>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</si>
  <si>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</si>
  <si>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</si>
  <si>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</si>
  <si>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</si>
  <si>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</si>
  <si>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</si>
  <si>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</si>
  <si>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</si>
  <si>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</si>
  <si>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</si>
  <si>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</si>
  <si>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</si>
  <si>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</si>
  <si>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</si>
  <si>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</si>
  <si>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</si>
  <si>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</si>
  <si>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</si>
  <si>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</si>
  <si>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</si>
  <si>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</si>
  <si>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</si>
  <si>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</si>
  <si>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</si>
  <si>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</si>
  <si>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</si>
  <si>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</si>
  <si>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</si>
  <si>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</si>
  <si>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</si>
  <si>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</si>
  <si>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</si>
  <si>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</si>
  <si>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</si>
  <si>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</si>
  <si>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</si>
  <si>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</si>
  <si>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</si>
  <si>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</si>
  <si>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</si>
  <si>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</si>
  <si>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</si>
  <si>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</si>
  <si>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</si>
  <si>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</si>
  <si>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</si>
  <si>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</si>
  <si>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</si>
  <si>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</si>
  <si>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</si>
  <si>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</si>
  <si>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</si>
  <si>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</si>
  <si>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</si>
  <si>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</si>
  <si>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</si>
  <si>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</si>
  <si>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</si>
  <si>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</si>
  <si>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</si>
  <si>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</si>
  <si>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</si>
  <si>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</si>
  <si>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</si>
  <si>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</si>
  <si>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</si>
  <si>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</si>
  <si>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</si>
  <si>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</si>
  <si>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</si>
  <si>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</si>
  <si>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</si>
  <si>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</si>
  <si>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</si>
  <si>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</si>
  <si>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</si>
  <si>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</si>
  <si>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</si>
  <si>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</si>
  <si>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</si>
  <si>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</si>
  <si>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</si>
  <si>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</si>
  <si>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</si>
  <si>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</si>
  <si>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</si>
  <si>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</si>
  <si>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</si>
  <si>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</si>
  <si>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</si>
  <si>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</si>
  <si>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</si>
  <si>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</si>
  <si>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</si>
  <si>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</si>
  <si>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</si>
  <si>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</si>
  <si>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</si>
  <si>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</si>
  <si>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</si>
  <si>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</si>
  <si>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</si>
  <si>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</si>
  <si>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</si>
  <si>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</si>
  <si>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</si>
  <si>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</si>
  <si>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</si>
  <si>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</si>
  <si>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</si>
  <si>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</si>
  <si>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</si>
  <si>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</si>
  <si>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</si>
  <si>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</si>
  <si>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</si>
  <si>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</si>
  <si>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</si>
  <si>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</si>
  <si>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</si>
  <si>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</si>
  <si>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</si>
  <si>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</si>
  <si>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</si>
  <si>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</si>
  <si>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</si>
  <si>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</si>
  <si>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</si>
  <si>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</si>
  <si>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</si>
  <si>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</si>
  <si>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</si>
  <si>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</si>
  <si>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</si>
  <si>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</si>
  <si>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</si>
  <si>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</si>
  <si>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</si>
  <si>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</si>
  <si>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</si>
  <si>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</si>
  <si>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</si>
  <si>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</si>
  <si>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</si>
  <si>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</si>
  <si>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</si>
  <si>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</si>
  <si>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</si>
  <si>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</si>
  <si>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</si>
  <si>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</si>
  <si>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</si>
  <si>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</si>
  <si>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</si>
  <si>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</si>
  <si>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</si>
  <si>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</si>
  <si>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</si>
  <si>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</si>
  <si>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</si>
  <si>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</si>
  <si>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</si>
  <si>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</si>
  <si>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</si>
  <si>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</si>
  <si>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</si>
  <si>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</si>
  <si>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</si>
  <si>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</si>
  <si>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</si>
  <si>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</si>
  <si>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</si>
  <si>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</si>
  <si>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</si>
  <si>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</si>
  <si>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</si>
  <si>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</si>
  <si>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</si>
  <si>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</si>
  <si>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</si>
  <si>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</si>
  <si>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</si>
  <si>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</si>
  <si>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</si>
  <si>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</si>
  <si>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</si>
  <si>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</si>
  <si>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</si>
  <si>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</si>
  <si>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</si>
  <si>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</si>
  <si>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</si>
  <si>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</si>
  <si>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</si>
  <si>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</si>
  <si>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</si>
  <si>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</si>
  <si>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</si>
  <si>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</si>
  <si>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</si>
  <si>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</si>
  <si>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</si>
  <si>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</si>
  <si>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</si>
  <si>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</si>
  <si>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</si>
  <si>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</si>
  <si>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</si>
  <si>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</si>
  <si>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</si>
  <si>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</si>
  <si>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</si>
  <si>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</si>
  <si>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</si>
  <si>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</si>
  <si>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</si>
  <si>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</si>
  <si>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</si>
  <si>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</si>
  <si>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</si>
  <si>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</si>
  <si>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</si>
  <si>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</si>
  <si>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</si>
  <si>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</si>
  <si>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</si>
  <si>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</si>
  <si>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</si>
  <si>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</si>
  <si>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</si>
  <si>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</si>
  <si>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</si>
  <si>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</si>
  <si>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</si>
  <si>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</si>
  <si>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</si>
  <si>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</si>
  <si>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</si>
  <si>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</si>
  <si>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</si>
  <si>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</si>
  <si>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</si>
  <si>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</si>
  <si>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</si>
  <si>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</si>
  <si>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</si>
  <si>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</si>
  <si>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</si>
  <si>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</si>
  <si>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</si>
  <si>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</si>
  <si>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</si>
  <si>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</si>
  <si>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</si>
  <si>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</si>
  <si>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</si>
  <si>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</si>
  <si>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</si>
  <si>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</si>
  <si>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</si>
  <si>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</si>
  <si>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</si>
  <si>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</si>
  <si>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</si>
  <si>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</si>
  <si>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</si>
  <si>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</si>
  <si>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</si>
  <si>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</si>
  <si>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</si>
  <si>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</si>
  <si>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</si>
  <si>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</si>
  <si>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</si>
  <si>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</si>
  <si>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</si>
  <si>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</si>
  <si>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</si>
  <si>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</si>
  <si>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</si>
  <si>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</si>
  <si>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</si>
  <si>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</si>
  <si>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</si>
  <si>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</si>
  <si>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</si>
  <si>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</si>
  <si>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</si>
  <si>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</si>
  <si>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</si>
  <si>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</si>
  <si>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</si>
  <si>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</si>
  <si>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</si>
  <si>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</si>
  <si>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</si>
  <si>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</si>
  <si>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</si>
  <si>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</si>
  <si>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</si>
  <si>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</si>
  <si>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</si>
  <si>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</si>
  <si>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</si>
  <si>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</si>
  <si>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</si>
  <si>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</si>
  <si>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</si>
  <si>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</si>
  <si>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</si>
  <si>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</si>
  <si>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</si>
  <si>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</si>
  <si>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</si>
  <si>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</si>
  <si>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</si>
  <si>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</si>
  <si>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</si>
  <si>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</si>
  <si>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</si>
  <si>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</si>
  <si>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</si>
  <si>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</si>
  <si>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</si>
  <si>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</si>
  <si>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</si>
  <si>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</si>
  <si>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</si>
  <si>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</si>
  <si>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</si>
  <si>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</si>
  <si>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</si>
  <si>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</si>
  <si>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</si>
  <si>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</si>
  <si>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</si>
  <si>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</si>
  <si>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</si>
  <si>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</si>
  <si>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</si>
  <si>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</si>
  <si>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</si>
  <si>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</si>
  <si>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</si>
  <si>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</si>
  <si>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</si>
  <si>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</si>
  <si>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</si>
  <si>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</si>
  <si>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</si>
  <si>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</si>
  <si>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</si>
  <si>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</si>
  <si>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</si>
  <si>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</si>
  <si>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</si>
  <si>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</si>
  <si>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</si>
  <si>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</si>
  <si>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</si>
  <si>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</si>
  <si>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</si>
  <si>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</si>
  <si>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</si>
  <si>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</si>
  <si>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</si>
  <si>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</si>
  <si>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</si>
  <si>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</si>
  <si>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</si>
  <si>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</si>
  <si>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</si>
  <si>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</si>
  <si>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</si>
  <si>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</si>
  <si>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</si>
  <si>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</si>
  <si>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</si>
  <si>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</si>
  <si>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</si>
  <si>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</si>
  <si>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</si>
  <si>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</si>
  <si>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</si>
  <si>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</si>
  <si>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</si>
  <si>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</si>
  <si>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</si>
  <si>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</si>
  <si>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</si>
  <si>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</si>
  <si>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</si>
  <si>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</si>
  <si>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</si>
  <si>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</si>
  <si>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</si>
  <si>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</si>
  <si>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</si>
  <si>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</si>
  <si>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</si>
  <si>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</si>
  <si>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</si>
  <si>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</si>
  <si>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</si>
  <si>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</si>
  <si>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</si>
  <si>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</si>
  <si>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</si>
  <si>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</si>
  <si>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</si>
  <si>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</si>
  <si>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</si>
  <si>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</si>
  <si>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</si>
  <si>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</si>
  <si>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</si>
  <si>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</si>
  <si>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</si>
  <si>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</si>
  <si>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</si>
  <si>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</si>
  <si>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</si>
  <si>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</si>
  <si>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</si>
  <si>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</si>
  <si>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</si>
  <si>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</si>
  <si>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</si>
  <si>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</si>
  <si>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</si>
  <si>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</si>
  <si>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</si>
  <si>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</si>
  <si>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</si>
  <si>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</si>
  <si>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</si>
  <si>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</si>
  <si>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</si>
  <si>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</si>
  <si>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</si>
  <si>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</si>
  <si>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</si>
  <si>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</si>
  <si>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</si>
  <si>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</si>
  <si>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</si>
  <si>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</si>
  <si>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</si>
  <si>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</si>
  <si>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</si>
  <si>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</si>
  <si>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</si>
  <si>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</si>
  <si>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</si>
  <si>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</si>
  <si>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</si>
  <si>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</si>
  <si>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</si>
  <si>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</si>
  <si>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</si>
  <si>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</si>
  <si>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</si>
  <si>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</si>
  <si>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</si>
  <si>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</si>
  <si>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</si>
  <si>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</si>
  <si>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</si>
  <si>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</si>
  <si>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</si>
  <si>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</si>
  <si>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</si>
  <si>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</si>
  <si>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</si>
  <si>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</si>
  <si>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</si>
  <si>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</si>
  <si>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</si>
  <si>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</si>
  <si>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</si>
  <si>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</si>
  <si>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</si>
  <si>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</si>
  <si>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</si>
  <si>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</si>
  <si>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</si>
  <si>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</si>
  <si>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</si>
  <si>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</si>
  <si>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</si>
  <si>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</si>
  <si>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</si>
  <si>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</si>
  <si>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</si>
  <si>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</si>
  <si>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</si>
  <si>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</si>
  <si>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</si>
  <si>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</si>
  <si>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</si>
  <si>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</si>
  <si>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</si>
  <si>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</si>
  <si>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</si>
  <si>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</si>
  <si>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</si>
  <si>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</si>
  <si>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</si>
  <si>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</si>
  <si>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</si>
  <si>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</si>
  <si>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</si>
  <si>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</si>
  <si>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</si>
  <si>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</si>
  <si>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</si>
  <si>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</si>
  <si>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</si>
  <si>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</si>
  <si>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</si>
  <si>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</si>
  <si>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</si>
  <si>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</si>
  <si>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</si>
  <si>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</si>
  <si>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</si>
  <si>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</si>
  <si>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</si>
  <si>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</si>
  <si>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</si>
  <si>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</si>
  <si>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</si>
  <si>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</si>
  <si>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</si>
  <si>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</si>
  <si>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</si>
  <si>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</si>
  <si>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</si>
  <si>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</si>
  <si>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</si>
  <si>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</si>
  <si>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</si>
  <si>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</si>
  <si>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</si>
  <si>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</si>
  <si>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</si>
  <si>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</si>
  <si>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</si>
  <si>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</si>
  <si>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</si>
  <si>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</si>
  <si>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</si>
  <si>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</si>
  <si>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</si>
  <si>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</si>
  <si>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</si>
  <si>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</si>
  <si>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</si>
  <si>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</si>
  <si>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</si>
  <si>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</si>
  <si>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</si>
  <si>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</si>
  <si>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</si>
  <si>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</si>
  <si>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</si>
  <si>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</si>
  <si>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</si>
  <si>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</si>
  <si>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</si>
  <si>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</si>
  <si>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</si>
  <si>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</si>
  <si>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</si>
  <si>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</si>
  <si>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</si>
  <si>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</si>
  <si>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</si>
  <si>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</si>
  <si>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</si>
  <si>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</si>
  <si>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</si>
  <si>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</si>
  <si>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</si>
  <si>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</si>
  <si>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</si>
  <si>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</si>
  <si>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</si>
  <si>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</si>
  <si>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</si>
  <si>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</si>
  <si>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</si>
  <si>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</si>
  <si>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</si>
  <si>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</si>
  <si>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</si>
  <si>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</si>
  <si>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</si>
  <si>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</si>
  <si>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</si>
  <si>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</si>
  <si>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</si>
  <si>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</si>
  <si>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</si>
  <si>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</si>
  <si>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</si>
  <si>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</si>
  <si>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</si>
  <si>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</si>
  <si>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</si>
  <si>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</si>
  <si>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</si>
  <si>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</si>
  <si>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</si>
  <si>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</si>
  <si>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</si>
  <si>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</si>
  <si>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</si>
  <si>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</si>
  <si>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</si>
  <si>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</si>
  <si>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</si>
  <si>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</si>
  <si>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</si>
  <si>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</si>
  <si>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</si>
  <si>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</si>
  <si>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</si>
  <si>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</si>
  <si>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</si>
  <si>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</si>
  <si>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</si>
  <si>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</si>
  <si>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</si>
  <si>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</si>
  <si>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</si>
  <si>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</si>
  <si>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</si>
  <si>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</si>
  <si>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</si>
  <si>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</si>
  <si>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</si>
  <si>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</si>
  <si>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</si>
  <si>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</si>
  <si>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</si>
  <si>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</si>
  <si>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</si>
  <si>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</si>
  <si>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</si>
  <si>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</si>
  <si>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</si>
  <si>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</si>
  <si>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</si>
  <si>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</si>
  <si>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</si>
  <si>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</si>
  <si>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</si>
  <si>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</si>
  <si>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</si>
  <si>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</si>
  <si>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</si>
  <si>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</si>
  <si>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</si>
  <si>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</si>
  <si>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</si>
  <si>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</si>
  <si>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</si>
  <si>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</si>
  <si>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</si>
  <si>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</si>
  <si>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</si>
  <si>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</si>
  <si>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</si>
  <si>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</si>
  <si>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</si>
  <si>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</si>
  <si>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</si>
  <si>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</si>
  <si>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</si>
  <si>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</si>
  <si>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</si>
  <si>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</si>
  <si>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</si>
  <si>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</si>
  <si>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</si>
  <si>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</si>
  <si>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</si>
  <si>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</si>
  <si>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</si>
  <si>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</si>
  <si>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</si>
  <si>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</si>
  <si>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</si>
  <si>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</si>
  <si>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</si>
  <si>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</si>
  <si>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</si>
  <si>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</si>
  <si>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</si>
  <si>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</si>
  <si>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</si>
  <si>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</si>
  <si>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</si>
  <si>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</si>
  <si>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</si>
  <si>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</si>
  <si>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</si>
  <si>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</si>
  <si>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</si>
  <si>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</si>
  <si>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</si>
  <si>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</si>
  <si>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</si>
  <si>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</si>
  <si>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</si>
  <si>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</si>
  <si>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</si>
  <si>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</si>
  <si>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</si>
  <si>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</si>
  <si>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</si>
  <si>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</si>
  <si>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</si>
  <si>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</si>
  <si>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</si>
  <si>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</si>
  <si>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</si>
  <si>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</si>
  <si>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</si>
  <si>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</si>
  <si>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</si>
  <si>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</si>
  <si>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</si>
  <si>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</si>
  <si>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</si>
  <si>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</si>
  <si>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</si>
  <si>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</si>
  <si>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</si>
  <si>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</si>
  <si>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</si>
  <si>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</si>
  <si>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</si>
  <si>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</si>
  <si>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</si>
  <si>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</si>
  <si>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</si>
  <si>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</si>
  <si>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</si>
  <si>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</si>
  <si>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</si>
  <si>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</si>
  <si>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</si>
  <si>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</si>
  <si>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</si>
  <si>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</si>
  <si>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</si>
  <si>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</si>
  <si>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</si>
  <si>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</si>
  <si>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</si>
  <si>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</si>
  <si>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</si>
  <si>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</si>
  <si>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</si>
  <si>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</si>
  <si>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</si>
  <si>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</si>
  <si>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</si>
  <si>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</si>
  <si>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</si>
  <si>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</si>
  <si>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</si>
  <si>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</si>
  <si>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</si>
  <si>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</si>
  <si>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</si>
  <si>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</si>
  <si>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</si>
  <si>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</si>
  <si>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</si>
  <si>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</si>
  <si>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</si>
  <si>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</si>
  <si>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</si>
  <si>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</si>
  <si>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</si>
  <si>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</si>
  <si>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</si>
  <si>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</si>
  <si>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</si>
  <si>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</si>
  <si>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</si>
  <si>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</si>
  <si>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</si>
  <si>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</si>
  <si>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</si>
  <si>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</si>
  <si>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</si>
  <si>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</si>
  <si>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</si>
  <si>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</si>
  <si>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</si>
  <si>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</si>
  <si>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</si>
  <si>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</si>
  <si>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</si>
  <si>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</si>
  <si>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</si>
  <si>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</si>
  <si>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</si>
  <si>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</si>
  <si>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</si>
  <si>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</si>
  <si>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</si>
  <si>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</si>
  <si>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</si>
  <si>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</si>
  <si>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</si>
  <si>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</si>
  <si>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</si>
  <si>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</si>
  <si>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</si>
  <si>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</si>
  <si>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</si>
  <si>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</si>
  <si>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</si>
  <si>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</si>
  <si>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</si>
  <si>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</si>
  <si>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</si>
  <si>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</si>
  <si>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</si>
  <si>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</si>
  <si>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</si>
  <si>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</si>
  <si>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</si>
  <si>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</si>
  <si>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</si>
  <si>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</si>
  <si>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</si>
  <si>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</si>
  <si>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</si>
  <si>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</si>
  <si>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</si>
  <si>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</si>
  <si>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</si>
  <si>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</si>
  <si>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</si>
  <si>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</si>
  <si>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</si>
  <si>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</si>
  <si>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</si>
  <si>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</si>
  <si>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</si>
  <si>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</si>
  <si>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</si>
  <si>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</si>
  <si>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</si>
  <si>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</si>
  <si>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</si>
  <si>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</si>
  <si>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</si>
  <si>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</si>
  <si>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</si>
  <si>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</si>
  <si>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</si>
  <si>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</si>
  <si>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</si>
  <si>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</si>
  <si>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</si>
  <si>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</si>
  <si>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</si>
  <si>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</si>
  <si>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</si>
  <si>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</si>
  <si>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</si>
  <si>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</si>
  <si>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</si>
  <si>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</si>
  <si>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</si>
  <si>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</si>
  <si>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</si>
  <si>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</si>
  <si>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</si>
  <si>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</si>
  <si>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</si>
  <si>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</si>
  <si>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</si>
  <si>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</si>
  <si>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</si>
  <si>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</si>
  <si>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</si>
  <si>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</si>
  <si>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</si>
  <si>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</si>
  <si>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</si>
  <si>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</si>
  <si>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</si>
  <si>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</si>
  <si>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</si>
  <si>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</si>
  <si>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</si>
  <si>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</si>
  <si>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</si>
  <si>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</si>
  <si>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</si>
  <si>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</si>
  <si>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</si>
  <si>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</si>
  <si>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</si>
  <si>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</si>
  <si>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</si>
  <si>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</si>
  <si>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</si>
  <si>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</si>
  <si>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</si>
  <si>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</si>
  <si>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</si>
  <si>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</si>
  <si>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</si>
  <si>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</si>
  <si>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</si>
  <si>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</si>
  <si>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</si>
  <si>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</si>
  <si>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</si>
  <si>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</si>
  <si>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</si>
  <si>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</si>
  <si>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</si>
  <si>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</si>
  <si>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</si>
  <si>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</si>
  <si>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</si>
  <si>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</si>
  <si>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</si>
  <si>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</si>
  <si>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</si>
  <si>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</si>
  <si>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</si>
  <si>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</si>
  <si>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</si>
  <si>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</si>
  <si>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</si>
  <si>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</si>
  <si>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</si>
  <si>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</si>
  <si>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</si>
  <si>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</si>
  <si>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</si>
  <si>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</si>
  <si>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</si>
  <si>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</si>
  <si>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</si>
  <si>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</si>
  <si>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</si>
  <si>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</si>
  <si>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</si>
  <si>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</si>
  <si>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</si>
  <si>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</si>
  <si>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</si>
  <si>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</si>
  <si>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</si>
  <si>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</si>
  <si>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</si>
  <si>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</si>
  <si>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</si>
  <si>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</si>
  <si>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</si>
  <si>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</si>
  <si>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</si>
  <si>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</si>
  <si>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</si>
  <si>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</si>
  <si>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</si>
  <si>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</si>
  <si>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</si>
  <si>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</si>
  <si>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</si>
  <si>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</si>
  <si>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</si>
  <si>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</si>
  <si>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</si>
  <si>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</si>
  <si>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</si>
  <si>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</si>
  <si>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</si>
  <si>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</si>
  <si>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</si>
  <si>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</si>
  <si>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</si>
  <si>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</si>
  <si>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</si>
  <si>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</si>
  <si>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</si>
  <si>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</si>
  <si>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</si>
  <si>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</si>
  <si>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</si>
  <si>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</si>
  <si>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</si>
  <si>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</si>
  <si>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</si>
  <si>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</si>
  <si>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</si>
  <si>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</si>
  <si>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</si>
  <si>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</si>
  <si>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</si>
  <si>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</si>
  <si>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</si>
  <si>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</si>
  <si>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</si>
  <si>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</si>
  <si>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</si>
  <si>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</si>
  <si>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</si>
  <si>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</si>
  <si>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</si>
  <si>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</si>
  <si>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</si>
  <si>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</si>
  <si>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</si>
  <si>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</si>
  <si>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</si>
  <si>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</si>
  <si>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</si>
  <si>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</si>
  <si>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</si>
  <si>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</si>
  <si>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</si>
  <si>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</si>
  <si>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</si>
  <si>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</si>
  <si>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</si>
  <si>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</si>
  <si>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</si>
  <si>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</si>
  <si>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</si>
  <si>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</si>
  <si>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</si>
  <si>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</si>
  <si>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</si>
  <si>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</si>
  <si>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</si>
  <si>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</si>
  <si>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</si>
  <si>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</si>
  <si>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</si>
  <si>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</si>
  <si>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</si>
  <si>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</si>
  <si>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</si>
  <si>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</si>
  <si>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</si>
  <si>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</si>
  <si>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</si>
  <si>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</si>
  <si>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</si>
  <si>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</si>
  <si>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</si>
  <si>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</si>
  <si>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</si>
  <si>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</si>
  <si>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</si>
  <si>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</si>
  <si>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</si>
  <si>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</si>
  <si>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</si>
  <si>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</si>
  <si>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</si>
  <si>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</si>
  <si>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</si>
  <si>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</si>
  <si>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</si>
  <si>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</si>
  <si>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</si>
  <si>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</si>
  <si>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</si>
  <si>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</si>
  <si>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</si>
  <si>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</si>
  <si>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</si>
  <si>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</si>
  <si>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</si>
  <si>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</si>
  <si>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</si>
  <si>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</si>
  <si>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</si>
  <si>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</si>
  <si>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</si>
  <si>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</si>
  <si>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</si>
  <si>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</si>
  <si>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</si>
  <si>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</si>
  <si>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</si>
  <si>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</si>
  <si>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</si>
  <si>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</si>
  <si>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</si>
  <si>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</si>
  <si>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</si>
  <si>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</si>
  <si>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</si>
  <si>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</si>
  <si>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</si>
  <si>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</si>
  <si>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</si>
  <si>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</si>
  <si>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</si>
  <si>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</si>
  <si>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</si>
  <si>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</si>
  <si>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</si>
  <si>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</si>
  <si>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</si>
  <si>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</si>
  <si>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</si>
  <si>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</si>
  <si>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</si>
  <si>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</si>
  <si>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</si>
  <si>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</si>
  <si>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</si>
  <si>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</si>
  <si>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</si>
  <si>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</si>
  <si>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</si>
  <si>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</si>
  <si>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</si>
  <si>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</si>
  <si>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</si>
  <si>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</si>
  <si>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</si>
  <si>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</si>
  <si>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</si>
  <si>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</si>
  <si>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</si>
  <si>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</si>
  <si>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</si>
  <si>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</si>
  <si>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</si>
  <si>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</si>
  <si>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</si>
  <si>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</si>
  <si>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</si>
  <si>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</si>
  <si>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</si>
  <si>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</si>
  <si>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</si>
  <si>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</si>
  <si>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</si>
  <si>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</si>
  <si>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</si>
  <si>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</si>
  <si>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</si>
  <si>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</si>
  <si>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</si>
  <si>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</si>
  <si>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</si>
  <si>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</si>
  <si>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</si>
  <si>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</si>
  <si>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</si>
  <si>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</si>
  <si>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</si>
  <si>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</si>
  <si>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</si>
  <si>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</si>
  <si>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</si>
  <si>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</si>
  <si>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</si>
  <si>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</si>
  <si>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</si>
  <si>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</si>
  <si>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</si>
  <si>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</si>
  <si>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</si>
  <si>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</si>
  <si>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</si>
  <si>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</si>
  <si>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</si>
  <si>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</si>
  <si>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</si>
  <si>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</si>
  <si>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</si>
  <si>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</si>
  <si>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</si>
  <si>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</si>
  <si>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</si>
  <si>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</si>
  <si>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</si>
  <si>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</si>
  <si>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</si>
  <si>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</si>
  <si>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</si>
  <si>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</si>
  <si>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</si>
  <si>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</si>
  <si>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</si>
  <si>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</si>
  <si>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</si>
  <si>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</si>
  <si>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</si>
  <si>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</si>
  <si>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</si>
  <si>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</si>
  <si>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</si>
  <si>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</si>
  <si>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</si>
  <si>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</si>
  <si>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</si>
  <si>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</si>
  <si>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</si>
  <si>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</si>
  <si>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</si>
  <si>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</si>
  <si>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</si>
  <si>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</si>
  <si>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</si>
  <si>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</si>
  <si>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</si>
  <si>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</si>
  <si>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</si>
  <si>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</si>
  <si>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</si>
  <si>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</si>
  <si>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</si>
  <si>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</si>
  <si>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</si>
  <si>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</si>
  <si>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</si>
  <si>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</si>
  <si>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</si>
  <si>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</si>
  <si>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</si>
  <si>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</si>
  <si>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</si>
  <si>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</si>
  <si>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</si>
  <si>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</si>
  <si>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</si>
  <si>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</si>
  <si>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</si>
  <si>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</si>
  <si>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</si>
  <si>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</si>
  <si>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</si>
  <si>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</si>
  <si>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</si>
  <si>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</si>
  <si>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</si>
  <si>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</si>
  <si>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</si>
  <si>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</si>
  <si>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</si>
  <si>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</si>
  <si>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</si>
  <si>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</si>
  <si>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</si>
  <si>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</si>
  <si>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</si>
  <si>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</si>
  <si>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</si>
  <si>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</si>
  <si>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</si>
  <si>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</si>
  <si>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</si>
  <si>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</si>
  <si>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</si>
  <si>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</si>
  <si>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</si>
  <si>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</si>
  <si>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</si>
  <si>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</si>
  <si>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</si>
  <si>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</si>
  <si>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</si>
  <si>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</si>
  <si>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</si>
  <si>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</si>
  <si>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</si>
  <si>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</si>
  <si>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</si>
  <si>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</si>
  <si>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</si>
  <si>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</si>
  <si>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</si>
  <si>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</si>
  <si>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</si>
  <si>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</si>
  <si>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</si>
  <si>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</si>
  <si>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</si>
  <si>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</si>
  <si>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</si>
  <si>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</si>
  <si>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</si>
  <si>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</si>
  <si>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</si>
  <si>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</si>
  <si>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</si>
  <si>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</si>
  <si>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</si>
  <si>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</si>
  <si>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</si>
  <si>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</si>
  <si>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</si>
  <si>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</si>
  <si>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</si>
  <si>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</si>
  <si>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</si>
  <si>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</si>
  <si>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</si>
  <si>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</si>
  <si>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</si>
  <si>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</si>
  <si>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</si>
  <si>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</si>
  <si>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</si>
  <si>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</si>
  <si>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</si>
  <si>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</si>
  <si>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</si>
  <si>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</si>
  <si>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</si>
  <si>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</si>
  <si>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</si>
  <si>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</si>
  <si>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</si>
  <si>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</si>
  <si>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</si>
  <si>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</si>
  <si>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</si>
  <si>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</si>
  <si>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</si>
  <si>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</si>
  <si>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</si>
  <si>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</si>
  <si>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</si>
  <si>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</si>
  <si>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</si>
  <si>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</si>
  <si>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</si>
  <si>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</si>
  <si>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</si>
  <si>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</si>
  <si>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</si>
  <si>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</si>
  <si>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</si>
  <si>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</si>
  <si>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</si>
  <si>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</si>
  <si>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</si>
  <si>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</si>
  <si>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</si>
  <si>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</si>
  <si>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</si>
  <si>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</si>
  <si>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</si>
  <si>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</si>
  <si>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</si>
  <si>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</si>
  <si>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</si>
  <si>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</si>
  <si>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</si>
  <si>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</si>
  <si>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</si>
  <si>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</si>
  <si>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</si>
  <si>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</si>
  <si>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</si>
  <si>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</si>
  <si>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</si>
  <si>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</si>
  <si>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</si>
  <si>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</si>
  <si>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</si>
  <si>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</si>
  <si>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</si>
  <si>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</si>
  <si>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</si>
  <si>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</si>
  <si>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</si>
  <si>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</si>
  <si>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</si>
  <si>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</si>
  <si>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</si>
  <si>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</si>
  <si>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</si>
  <si>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</si>
  <si>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</si>
  <si>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</si>
  <si>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</si>
  <si>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</si>
  <si>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</si>
  <si>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</si>
  <si>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</si>
  <si>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</si>
  <si>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</si>
  <si>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</si>
  <si>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</si>
  <si>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</si>
  <si>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</si>
  <si>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</si>
  <si>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</si>
  <si>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</si>
  <si>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</si>
  <si>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</si>
  <si>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</si>
  <si>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</si>
  <si>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</si>
  <si>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</si>
  <si>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</si>
  <si>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</si>
  <si>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</si>
  <si>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</si>
  <si>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</si>
  <si>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</si>
  <si>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</si>
  <si>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</si>
  <si>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</si>
  <si>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</si>
  <si>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</si>
  <si>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</si>
  <si>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</si>
  <si>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</si>
  <si>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</si>
  <si>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</si>
  <si>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</si>
  <si>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</si>
  <si>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</si>
  <si>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</si>
  <si>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</si>
  <si>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</si>
  <si>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</si>
  <si>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</si>
  <si>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</si>
  <si>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</si>
  <si>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</si>
  <si>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</si>
  <si>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</si>
  <si>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</si>
  <si>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</si>
  <si>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</si>
  <si>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</si>
  <si>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</si>
  <si>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</si>
  <si>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</si>
  <si>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</si>
  <si>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</si>
  <si>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</si>
  <si>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</si>
  <si>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</si>
  <si>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</si>
  <si>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</si>
  <si>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</si>
  <si>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</si>
  <si>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</si>
  <si>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</si>
  <si>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</si>
  <si>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</si>
  <si>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</si>
  <si>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</si>
  <si>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</si>
  <si>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</si>
  <si>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</si>
  <si>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</si>
  <si>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</si>
  <si>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</si>
  <si>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</si>
  <si>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</si>
  <si>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</si>
  <si>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</si>
  <si>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</si>
  <si>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</si>
  <si>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</si>
  <si>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</si>
  <si>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</si>
  <si>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</si>
  <si>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</si>
  <si>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</si>
  <si>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</si>
  <si>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</si>
  <si>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</si>
  <si>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</si>
  <si>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</si>
  <si>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</si>
  <si>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</si>
  <si>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</si>
  <si>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</si>
  <si>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</si>
  <si>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</si>
  <si>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</si>
  <si>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</si>
  <si>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</si>
  <si>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</si>
  <si>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</si>
  <si>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</si>
  <si>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</si>
  <si>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</si>
  <si>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</si>
  <si>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</si>
  <si>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</si>
  <si>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</si>
  <si>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</si>
  <si>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</si>
  <si>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</si>
  <si>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</si>
  <si>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</si>
  <si>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</si>
  <si>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</si>
  <si>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</si>
  <si>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</si>
  <si>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</si>
  <si>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</si>
  <si>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</si>
  <si>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</si>
  <si>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</si>
  <si>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</si>
  <si>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</si>
  <si>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</si>
  <si>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</si>
  <si>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</si>
  <si>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</si>
  <si>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</si>
  <si>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</si>
  <si>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</si>
  <si>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</si>
  <si>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</si>
  <si>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</si>
  <si>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</si>
  <si>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</si>
  <si>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</si>
  <si>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</si>
  <si>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</si>
  <si>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</si>
  <si>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</si>
  <si>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</si>
  <si>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</si>
  <si>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</si>
  <si>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</si>
  <si>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</si>
  <si>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</si>
  <si>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</si>
  <si>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</si>
  <si>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</si>
  <si>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</si>
  <si>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</si>
  <si>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</si>
  <si>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</si>
  <si>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</si>
  <si>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</si>
  <si>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</si>
  <si>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</si>
  <si>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</si>
  <si>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</si>
  <si>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</si>
  <si>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</si>
  <si>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</si>
  <si>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</si>
  <si>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</si>
  <si>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</si>
  <si>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</si>
  <si>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</si>
  <si>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</si>
  <si>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</si>
  <si>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</si>
  <si>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</si>
  <si>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</si>
  <si>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</si>
  <si>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</si>
  <si>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</si>
  <si>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</si>
  <si>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</si>
  <si>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</si>
  <si>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</si>
  <si>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</si>
  <si>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</si>
  <si>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</si>
  <si>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</si>
  <si>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</si>
  <si>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</si>
  <si>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</si>
  <si>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</si>
  <si>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</si>
  <si>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</si>
  <si>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</si>
  <si>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</si>
  <si>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</si>
  <si>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</si>
  <si>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</si>
  <si>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</si>
  <si>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</si>
  <si>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</si>
  <si>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</si>
  <si>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</si>
  <si>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</si>
  <si>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</si>
  <si>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</si>
  <si>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</si>
  <si>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</si>
  <si>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</si>
  <si>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</si>
  <si>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</si>
  <si>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</si>
  <si>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</si>
  <si>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</si>
  <si>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</si>
  <si>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</si>
  <si>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</si>
  <si>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</si>
  <si>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</si>
  <si>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</si>
  <si>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</si>
  <si>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</si>
  <si>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</si>
  <si>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</si>
  <si>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</si>
  <si>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</si>
  <si>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</si>
  <si>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</si>
  <si>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</si>
  <si>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</si>
  <si>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</si>
  <si>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</si>
  <si>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</si>
  <si>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</si>
  <si>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</si>
  <si>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</si>
  <si>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</si>
  <si>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</si>
  <si>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</si>
  <si>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</si>
  <si>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</si>
  <si>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</si>
  <si>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</si>
  <si>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</si>
  <si>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</si>
  <si>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</si>
  <si>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</si>
  <si>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</si>
  <si>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</si>
  <si>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</si>
  <si>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</si>
  <si>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</si>
  <si>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</si>
  <si>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</si>
  <si>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</si>
  <si>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</si>
  <si>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</si>
  <si>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</si>
  <si>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</si>
  <si>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</si>
  <si>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</si>
  <si>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</si>
  <si>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</si>
  <si>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</si>
  <si>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</si>
  <si>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</si>
  <si>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</si>
  <si>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</si>
  <si>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</si>
  <si>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</si>
  <si>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</si>
  <si>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</si>
  <si>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</si>
  <si>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</si>
  <si>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</si>
  <si>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</si>
  <si>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</si>
  <si>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</si>
  <si>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</si>
  <si>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</si>
  <si>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</si>
  <si>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</si>
  <si>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</si>
  <si>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</si>
  <si>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</si>
  <si>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</si>
  <si>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</si>
  <si>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</si>
  <si>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</si>
  <si>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</si>
  <si>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</si>
  <si>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</si>
  <si>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</si>
  <si>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</si>
  <si>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</si>
  <si>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</si>
  <si>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</si>
  <si>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</si>
  <si>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</si>
  <si>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</si>
  <si>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</si>
  <si>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</si>
  <si>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</si>
  <si>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</si>
  <si>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</si>
  <si>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</si>
  <si>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</si>
  <si>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</si>
  <si>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</si>
  <si>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</si>
  <si>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</si>
  <si>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</si>
  <si>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</si>
  <si>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</si>
  <si>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</si>
  <si>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</si>
  <si>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</si>
  <si>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</si>
  <si>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</si>
  <si>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</si>
  <si>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</si>
  <si>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</si>
  <si>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</si>
  <si>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</si>
  <si>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</si>
  <si>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</si>
  <si>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</si>
  <si>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</si>
  <si>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</si>
  <si>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</si>
  <si>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</si>
  <si>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</si>
  <si>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</si>
  <si>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</si>
  <si>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</si>
  <si>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</si>
  <si>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</si>
  <si>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</si>
  <si>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</si>
  <si>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</si>
  <si>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</si>
  <si>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</si>
  <si>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</si>
  <si>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</si>
  <si>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</si>
  <si>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</si>
  <si>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</si>
  <si>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</si>
  <si>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</si>
  <si>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</si>
  <si>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</si>
  <si>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</si>
  <si>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</si>
  <si>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</si>
  <si>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</si>
  <si>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</si>
  <si>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</si>
  <si>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</si>
  <si>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</si>
  <si>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</si>
  <si>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</si>
  <si>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</si>
  <si>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</si>
  <si>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</si>
  <si>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</si>
  <si>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</si>
  <si>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</si>
  <si>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</si>
  <si>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</si>
  <si>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</si>
  <si>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</si>
  <si>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</si>
  <si>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</si>
  <si>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</si>
  <si>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</si>
  <si>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</si>
  <si>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</si>
  <si>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</si>
  <si>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</si>
  <si>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</si>
  <si>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</si>
  <si>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</si>
  <si>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</si>
  <si>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</si>
  <si>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</si>
  <si>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</si>
  <si>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</si>
  <si>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</si>
  <si>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</si>
  <si>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</si>
  <si>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</si>
  <si>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</si>
  <si>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</si>
  <si>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</si>
  <si>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</si>
  <si>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</si>
  <si>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</si>
  <si>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</si>
  <si>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</si>
  <si>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</si>
  <si>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</si>
  <si>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</si>
  <si>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</si>
  <si>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</si>
  <si>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</si>
  <si>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</si>
  <si>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</si>
  <si>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</si>
  <si>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</si>
  <si>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</si>
  <si>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</si>
  <si>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</si>
  <si>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</si>
  <si>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</si>
  <si>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</si>
  <si>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</si>
  <si>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</si>
  <si>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</si>
  <si>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</si>
  <si>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</si>
  <si>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</si>
  <si>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</si>
  <si>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</si>
  <si>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</si>
  <si>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</si>
  <si>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</si>
  <si>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</si>
  <si>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</si>
  <si>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</si>
  <si>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</si>
  <si>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</si>
  <si>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</si>
  <si>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</si>
  <si>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</si>
  <si>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</si>
  <si>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</si>
  <si>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</si>
  <si>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</si>
  <si>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</si>
  <si>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</si>
  <si>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</si>
  <si>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</si>
  <si>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</si>
  <si>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</si>
  <si>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</si>
  <si>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</si>
  <si>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</si>
  <si>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</si>
  <si>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</si>
  <si>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</si>
  <si>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</si>
  <si>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</si>
  <si>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</si>
  <si>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</si>
  <si>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</si>
  <si>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</si>
  <si>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</si>
  <si>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</si>
  <si>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</si>
  <si>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</si>
  <si>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</si>
  <si>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</si>
  <si>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</si>
  <si>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</si>
  <si>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</si>
  <si>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</si>
  <si>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</si>
  <si>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</si>
  <si>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</si>
  <si>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</si>
  <si>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</si>
  <si>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</si>
  <si>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</si>
  <si>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</si>
  <si>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</si>
  <si>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</si>
  <si>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</si>
  <si>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</si>
  <si>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</si>
  <si>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</si>
  <si>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</si>
  <si>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</si>
  <si>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</si>
  <si>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</si>
  <si>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</si>
  <si>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</si>
  <si>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</si>
  <si>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</si>
  <si>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</si>
  <si>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</si>
  <si>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</si>
  <si>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</si>
  <si>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</si>
  <si>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</si>
  <si>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</si>
  <si>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</si>
  <si>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</si>
  <si>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</si>
  <si>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</si>
  <si>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</si>
  <si>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</si>
  <si>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</si>
  <si>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</si>
  <si>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</si>
  <si>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</si>
  <si>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</si>
  <si>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</si>
  <si>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</si>
  <si>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</si>
  <si>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</si>
  <si>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</si>
  <si>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</si>
  <si>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</si>
  <si>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</si>
  <si>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</si>
  <si>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</si>
  <si>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</si>
  <si>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</si>
  <si>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</si>
  <si>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</si>
  <si>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</si>
  <si>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</si>
  <si>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</si>
  <si>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</si>
  <si>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</si>
  <si>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</si>
  <si>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</si>
  <si>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</si>
  <si>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</si>
  <si>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</si>
  <si>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</si>
  <si>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</si>
  <si>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</si>
  <si>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</si>
  <si>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</si>
  <si>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</si>
  <si>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</si>
  <si>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</si>
  <si>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</si>
  <si>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</si>
  <si>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</si>
  <si>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</si>
  <si>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</si>
  <si>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</si>
  <si>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</si>
  <si>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</si>
  <si>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</si>
  <si>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</si>
  <si>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</si>
  <si>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</si>
  <si>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</si>
  <si>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</si>
  <si>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</si>
  <si>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</si>
  <si>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</si>
  <si>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</si>
  <si>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</si>
  <si>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</si>
  <si>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</si>
  <si>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</si>
  <si>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</si>
  <si>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</si>
  <si>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</si>
  <si>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</si>
  <si>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</si>
  <si>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</si>
  <si>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</si>
  <si>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</si>
  <si>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</si>
  <si>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</si>
  <si>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</si>
  <si>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</si>
  <si>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</si>
  <si>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</si>
  <si>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</si>
  <si>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</si>
  <si>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</si>
  <si>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</si>
  <si>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</si>
  <si>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</si>
  <si>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</si>
  <si>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</si>
  <si>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</si>
  <si>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</si>
  <si>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</si>
  <si>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</si>
  <si>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</si>
  <si>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</si>
  <si>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</si>
  <si>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</si>
  <si>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</si>
  <si>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</si>
  <si>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</si>
  <si>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</si>
  <si>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</si>
  <si>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</si>
  <si>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</si>
  <si>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</si>
  <si>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</si>
  <si>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</si>
  <si>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</si>
  <si>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</si>
  <si>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</si>
  <si>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</si>
  <si>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</si>
  <si>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</si>
  <si>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</si>
  <si>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</si>
  <si>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</si>
  <si>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</si>
  <si>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</si>
  <si>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</si>
  <si>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</si>
  <si>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</si>
  <si>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</si>
  <si>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</si>
  <si>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</si>
  <si>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</si>
  <si>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</si>
  <si>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</si>
  <si>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</si>
  <si>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</si>
  <si>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</si>
  <si>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</si>
  <si>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</si>
  <si>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</si>
  <si>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</si>
  <si>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</si>
  <si>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</si>
  <si>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</si>
  <si>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</si>
  <si>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</si>
  <si>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</si>
  <si>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</si>
  <si>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</si>
  <si>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</si>
  <si>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</si>
  <si>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</si>
  <si>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</si>
  <si>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</si>
  <si>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</si>
  <si>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</si>
  <si>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</si>
  <si>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</si>
  <si>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</si>
  <si>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</si>
  <si>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</si>
  <si>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</si>
  <si>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</si>
  <si>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</si>
  <si>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</si>
  <si>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</si>
  <si>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</si>
  <si>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</si>
  <si>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</si>
  <si>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</si>
  <si>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</si>
  <si>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</si>
  <si>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</si>
  <si>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</si>
  <si>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</si>
  <si>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</si>
  <si>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</si>
  <si>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</si>
  <si>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</si>
  <si>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</si>
  <si>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</si>
  <si>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</si>
  <si>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</si>
  <si>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</si>
  <si>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</si>
  <si>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</si>
  <si>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</si>
  <si>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</si>
  <si>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</si>
  <si>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</si>
  <si>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</si>
  <si>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</si>
  <si>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</si>
  <si>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</si>
  <si>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</si>
  <si>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</si>
  <si>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</si>
  <si>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</si>
  <si>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</si>
  <si>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</si>
  <si>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</si>
  <si>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</si>
  <si>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</si>
  <si>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</si>
  <si>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</si>
  <si>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</si>
  <si>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</si>
  <si>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</si>
  <si>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</si>
  <si>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</si>
  <si>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</si>
  <si>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</si>
  <si>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</si>
  <si>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</si>
  <si>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</si>
  <si>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</si>
  <si>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</si>
  <si>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</si>
  <si>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</si>
  <si>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</si>
  <si>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</si>
  <si>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</si>
  <si>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</si>
  <si>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</si>
  <si>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</si>
  <si>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</si>
  <si>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</si>
  <si>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</si>
  <si>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</si>
  <si>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</si>
  <si>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</si>
  <si>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</si>
  <si>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</si>
  <si>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</si>
  <si>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</si>
  <si>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</si>
  <si>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</si>
  <si>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</si>
  <si>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</si>
  <si>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</si>
  <si>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</si>
  <si>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</si>
  <si>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</si>
  <si>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</si>
  <si>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</si>
  <si>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</si>
  <si>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</si>
  <si>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</si>
  <si>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</si>
  <si>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</si>
  <si>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</si>
  <si>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</si>
  <si>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</si>
  <si>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</si>
  <si>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</si>
  <si>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</si>
  <si>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</si>
  <si>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</si>
  <si>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</si>
  <si>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</si>
  <si>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</si>
  <si>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</si>
  <si>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</si>
  <si>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</si>
  <si>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</si>
  <si>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</si>
  <si>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</si>
  <si>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</si>
  <si>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</si>
  <si>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</si>
  <si>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</si>
  <si>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</si>
  <si>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</si>
  <si>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</si>
  <si>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</si>
  <si>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</si>
  <si>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</si>
  <si>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</si>
  <si>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</si>
  <si>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</si>
  <si>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</si>
  <si>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</si>
  <si>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</si>
  <si>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</si>
  <si>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</si>
  <si>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</si>
  <si>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</si>
  <si>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</si>
  <si>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</si>
  <si>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</si>
  <si>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</si>
  <si>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</si>
  <si>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</si>
  <si>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</si>
  <si>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</si>
  <si>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</si>
  <si>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</si>
  <si>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</si>
  <si>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</si>
  <si>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</si>
  <si>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</si>
  <si>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</si>
  <si>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</si>
  <si>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</si>
  <si>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</si>
  <si>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</si>
  <si>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</si>
  <si>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</si>
  <si>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</si>
  <si>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</si>
  <si>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</si>
  <si>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</si>
  <si>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</si>
  <si>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</si>
  <si>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</si>
  <si>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</si>
  <si>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</si>
  <si>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</si>
  <si>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</si>
  <si>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</si>
  <si>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</si>
  <si>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</si>
  <si>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</si>
  <si>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</si>
  <si>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</si>
  <si>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</si>
  <si>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</si>
  <si>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</si>
  <si>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</si>
  <si>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</si>
  <si>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</si>
  <si>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</si>
  <si>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</si>
  <si>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</si>
  <si>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</si>
  <si>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</si>
  <si>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</si>
  <si>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</si>
  <si>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</si>
  <si>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</si>
  <si>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</si>
  <si>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</si>
  <si>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</si>
  <si>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</si>
  <si>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</si>
  <si>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</si>
  <si>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</si>
  <si>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</si>
  <si>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</si>
  <si>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</si>
  <si>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</si>
  <si>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</si>
  <si>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</si>
  <si>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</si>
  <si>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</si>
  <si>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</si>
  <si>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</si>
  <si>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</si>
  <si>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</si>
  <si>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</si>
  <si>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</si>
  <si>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</si>
  <si>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</si>
  <si>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</si>
  <si>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</si>
  <si>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</si>
  <si>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</si>
  <si>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</si>
  <si>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</si>
  <si>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</si>
  <si>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</si>
  <si>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</si>
  <si>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</si>
  <si>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</si>
  <si>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</si>
  <si>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</si>
  <si>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</si>
  <si>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</si>
  <si>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</si>
  <si>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</si>
  <si>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</si>
  <si>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</si>
  <si>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</si>
  <si>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</si>
  <si>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</si>
  <si>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</si>
  <si>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</si>
  <si>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</si>
  <si>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</si>
  <si>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</si>
  <si>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</si>
  <si>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</si>
  <si>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</si>
  <si>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</si>
  <si>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</si>
  <si>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</si>
  <si>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</si>
  <si>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</si>
  <si>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</si>
  <si>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</si>
  <si>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</si>
  <si>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</si>
  <si>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</si>
  <si>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</si>
  <si>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</si>
  <si>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</si>
  <si>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</si>
  <si>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</si>
  <si>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</si>
  <si>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</si>
  <si>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</si>
  <si>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</si>
  <si>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</si>
  <si>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</si>
  <si>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</si>
  <si>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</si>
  <si>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</si>
  <si>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</si>
  <si>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</si>
  <si>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</si>
  <si>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</si>
  <si>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</si>
  <si>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</si>
  <si>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</si>
  <si>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</si>
  <si>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</si>
  <si>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</si>
  <si>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</si>
  <si>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</si>
  <si>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</si>
  <si>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</si>
  <si>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</si>
  <si>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</si>
  <si>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</si>
  <si>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</si>
  <si>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</si>
  <si>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</si>
  <si>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</si>
  <si>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</si>
  <si>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</si>
  <si>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</si>
  <si>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</si>
  <si>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</si>
  <si>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</si>
  <si>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</si>
  <si>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</si>
  <si>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</si>
  <si>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</si>
  <si>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</si>
  <si>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</si>
  <si>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</si>
  <si>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</si>
  <si>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</si>
  <si>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</si>
  <si>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</si>
  <si>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</si>
  <si>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</si>
  <si>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</si>
  <si>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</si>
  <si>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</si>
  <si>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</si>
  <si>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</si>
  <si>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</si>
  <si>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</si>
  <si>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</si>
  <si>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</si>
  <si>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</si>
  <si>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</si>
  <si>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</si>
  <si>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</si>
  <si>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</si>
  <si>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</si>
  <si>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</si>
  <si>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</si>
  <si>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</si>
  <si>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</si>
  <si>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</si>
  <si>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</si>
  <si>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</si>
  <si>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</si>
  <si>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</si>
  <si>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</si>
  <si>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</si>
  <si>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</si>
  <si>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</si>
  <si>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</si>
  <si>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</si>
  <si>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</si>
  <si>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</si>
  <si>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</si>
  <si>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</si>
  <si>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</si>
  <si>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</si>
  <si>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</si>
  <si>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</si>
  <si>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</si>
  <si>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</si>
  <si>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</si>
  <si>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</si>
  <si>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</si>
  <si>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</si>
  <si>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</si>
  <si>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</si>
  <si>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</si>
  <si>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</si>
  <si>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</si>
  <si>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</si>
  <si>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</si>
  <si>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</si>
  <si>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</si>
  <si>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</si>
  <si>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</si>
  <si>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</si>
  <si>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</si>
  <si>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</si>
  <si>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</si>
  <si>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</si>
  <si>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</si>
  <si>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</si>
  <si>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</si>
  <si>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</si>
  <si>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</si>
  <si>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</si>
  <si>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</si>
  <si>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</si>
  <si>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</si>
  <si>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</si>
  <si>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</si>
  <si>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</si>
  <si>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</si>
  <si>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</si>
  <si>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</si>
  <si>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</si>
  <si>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</si>
  <si>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</si>
  <si>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</si>
  <si>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</si>
  <si>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</si>
  <si>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</si>
  <si>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</si>
  <si>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</si>
  <si>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</si>
  <si>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</si>
  <si>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</si>
  <si>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</si>
  <si>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</si>
  <si>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</si>
  <si>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</si>
  <si>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</si>
  <si>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</si>
  <si>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</si>
  <si>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</si>
  <si>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</si>
  <si>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</si>
  <si>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</si>
  <si>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</si>
  <si>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</si>
  <si>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</si>
  <si>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</si>
  <si>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</si>
  <si>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</si>
  <si>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</si>
  <si>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</si>
  <si>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</si>
  <si>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</si>
  <si>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</si>
  <si>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</si>
  <si>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</si>
  <si>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</si>
  <si>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</si>
  <si>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</si>
  <si>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</si>
  <si>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</si>
  <si>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</si>
  <si>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</si>
  <si>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</si>
  <si>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</si>
  <si>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</si>
  <si>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</si>
  <si>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</si>
  <si>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</si>
  <si>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</si>
  <si>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</si>
  <si>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</si>
  <si>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</si>
  <si>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</si>
  <si>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</si>
  <si>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</si>
  <si>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</si>
  <si>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</si>
  <si>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</si>
  <si>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</si>
  <si>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</si>
  <si>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</si>
  <si>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</si>
  <si>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</si>
  <si>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</si>
  <si>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</si>
  <si>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</si>
  <si>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</si>
  <si>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</si>
  <si>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</si>
  <si>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</si>
  <si>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</si>
  <si>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</si>
  <si>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</si>
  <si>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</si>
  <si>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</si>
  <si>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</si>
  <si>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</si>
  <si>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</si>
  <si>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</si>
  <si>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</si>
  <si>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</si>
  <si>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</si>
  <si>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</si>
  <si>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</si>
  <si>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</si>
  <si>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</si>
  <si>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</si>
  <si>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</si>
  <si>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</si>
  <si>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</si>
  <si>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</si>
  <si>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</si>
  <si>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</si>
  <si>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</si>
  <si>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</si>
  <si>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</si>
  <si>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</si>
  <si>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</si>
  <si>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</si>
  <si>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</si>
  <si>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</si>
  <si>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</si>
  <si>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</si>
  <si>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</si>
  <si>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</si>
  <si>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</si>
  <si>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</si>
  <si>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</si>
  <si>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</si>
  <si>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</si>
  <si>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</si>
  <si>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</si>
  <si>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</si>
  <si>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</si>
  <si>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</si>
  <si>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</si>
  <si>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</si>
  <si>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</si>
  <si>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</si>
  <si>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</si>
  <si>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</si>
  <si>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</si>
  <si>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</si>
  <si>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</si>
  <si>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</si>
  <si>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</si>
  <si>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</si>
  <si>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</si>
  <si>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</si>
  <si>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</si>
  <si>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</si>
  <si>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</si>
  <si>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</si>
  <si>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</si>
  <si>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</si>
  <si>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</si>
  <si>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</si>
  <si>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</si>
  <si>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</si>
  <si>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</si>
  <si>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</si>
  <si>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</si>
  <si>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</si>
  <si>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</si>
  <si>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</si>
  <si>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</si>
  <si>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</si>
  <si>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</si>
  <si>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</si>
  <si>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</si>
  <si>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</si>
  <si>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</si>
  <si>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</si>
  <si>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</si>
  <si>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</si>
  <si>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</si>
  <si>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</si>
  <si>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</si>
  <si>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</si>
  <si>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</si>
  <si>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</si>
  <si>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</si>
  <si>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</si>
  <si>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</si>
  <si>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</si>
  <si>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</si>
  <si>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</si>
  <si>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</si>
  <si>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</si>
  <si>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</si>
  <si>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</si>
  <si>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</si>
  <si>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</si>
  <si>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</si>
  <si>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</si>
  <si>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</si>
  <si>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</si>
  <si>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</si>
  <si>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</si>
  <si>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</si>
  <si>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</si>
  <si>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</si>
  <si>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</si>
  <si>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</si>
  <si>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</si>
  <si>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</si>
  <si>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</si>
  <si>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</si>
  <si>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</si>
  <si>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</si>
  <si>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</si>
  <si>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</si>
  <si>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</si>
  <si>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</si>
  <si>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</si>
  <si>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</si>
  <si>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</si>
  <si>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</si>
  <si>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</si>
  <si>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</si>
  <si>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</si>
  <si>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</si>
  <si>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</si>
  <si>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</si>
  <si>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</si>
  <si>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</si>
  <si>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</si>
  <si>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</si>
  <si>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</si>
  <si>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</si>
  <si>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</si>
  <si>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</si>
  <si>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</si>
  <si>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</si>
  <si>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</si>
  <si>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</si>
  <si>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</si>
  <si>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</si>
  <si>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</si>
  <si>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</si>
  <si>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</si>
  <si>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</si>
  <si>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</si>
  <si>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</si>
  <si>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</si>
  <si>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</si>
  <si>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</si>
  <si>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</si>
  <si>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</si>
  <si>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</si>
  <si>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</si>
  <si>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</si>
  <si>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</si>
  <si>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</si>
  <si>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</si>
  <si>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</si>
  <si>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</si>
  <si>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</si>
  <si>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</si>
  <si>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</si>
  <si>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</si>
  <si>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</si>
  <si>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</si>
  <si>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</si>
  <si>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</si>
  <si>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</si>
  <si>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</si>
  <si>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</si>
  <si>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</si>
  <si>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</si>
  <si>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</si>
  <si>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</si>
  <si>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</si>
  <si>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</si>
  <si>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</si>
  <si>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</si>
  <si>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</si>
  <si>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</si>
  <si>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</si>
  <si>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</si>
  <si>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</si>
  <si>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</si>
  <si>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</si>
  <si>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</si>
  <si>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</si>
  <si>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</si>
  <si>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</si>
  <si>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</si>
  <si>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</si>
  <si>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</si>
  <si>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</si>
  <si>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</si>
  <si>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</si>
  <si>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</si>
  <si>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</si>
  <si>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</si>
  <si>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</si>
  <si>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</si>
  <si>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</si>
  <si>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</si>
  <si>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</si>
  <si>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</si>
  <si>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</si>
  <si>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</si>
  <si>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</si>
  <si>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</si>
  <si>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</si>
  <si>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</si>
  <si>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</si>
  <si>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</si>
  <si>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</si>
  <si>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</si>
  <si>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</si>
  <si>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</si>
  <si>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</si>
  <si>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</si>
  <si>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</si>
  <si>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</si>
  <si>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</si>
  <si>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</si>
  <si>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</si>
  <si>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</si>
  <si>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</si>
  <si>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</si>
  <si>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</si>
  <si>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</si>
  <si>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</si>
  <si>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</si>
  <si>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</si>
  <si>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</si>
  <si>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</si>
  <si>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</si>
  <si>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</si>
  <si>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</si>
  <si>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</si>
  <si>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</si>
  <si>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</si>
  <si>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</si>
  <si>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</si>
  <si>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</si>
  <si>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</si>
  <si>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</si>
  <si>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</si>
  <si>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</si>
  <si>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</si>
  <si>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</si>
  <si>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</si>
  <si>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</si>
  <si>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</si>
  <si>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</si>
  <si>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</si>
  <si>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</si>
  <si>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</si>
  <si>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</si>
  <si>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</si>
  <si>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</si>
  <si>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</si>
  <si>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</si>
  <si>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</si>
  <si>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</si>
  <si>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</si>
  <si>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</si>
  <si>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</si>
  <si>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</si>
  <si>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</si>
  <si>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</si>
  <si>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</si>
  <si>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</si>
  <si>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</si>
  <si>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</si>
  <si>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</si>
  <si>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</si>
  <si>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</si>
  <si>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</si>
  <si>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</si>
  <si>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</si>
  <si>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</si>
  <si>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</si>
  <si>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</si>
  <si>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</si>
  <si>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</si>
  <si>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</si>
  <si>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</si>
  <si>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</si>
  <si>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</si>
  <si>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</si>
  <si>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</si>
  <si>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</si>
  <si>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</si>
  <si>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</si>
  <si>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</si>
  <si>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</si>
  <si>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</si>
  <si>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</si>
  <si>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</si>
  <si>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</si>
  <si>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</si>
  <si>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</si>
  <si>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</si>
  <si>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</si>
  <si>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</si>
  <si>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</si>
  <si>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</si>
  <si>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</si>
  <si>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</si>
  <si>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</si>
  <si>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</si>
  <si>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</si>
  <si>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</si>
  <si>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</si>
  <si>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</si>
  <si>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</si>
  <si>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</si>
  <si>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</si>
  <si>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</si>
  <si>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</si>
  <si>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</si>
  <si>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</si>
  <si>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</si>
  <si>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</si>
  <si>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</si>
  <si>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</si>
  <si>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</si>
  <si>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</si>
  <si>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</si>
  <si>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</si>
  <si>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</si>
  <si>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</si>
  <si>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</si>
  <si>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</si>
  <si>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</si>
  <si>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</si>
  <si>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</si>
  <si>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</si>
  <si>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</si>
  <si>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</si>
  <si>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</si>
  <si>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</si>
  <si>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</si>
  <si>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</si>
  <si>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</si>
  <si>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</si>
  <si>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</si>
  <si>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</si>
  <si>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</si>
  <si>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</si>
  <si>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</si>
  <si>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</si>
  <si>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</si>
  <si>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</si>
  <si>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</si>
  <si>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</si>
  <si>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</si>
  <si>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</si>
  <si>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</si>
  <si>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</si>
  <si>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</si>
  <si>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</si>
  <si>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</si>
  <si>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</si>
  <si>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</si>
  <si>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</si>
  <si>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</si>
  <si>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</si>
  <si>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</si>
  <si>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</si>
  <si>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</si>
  <si>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</si>
  <si>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</si>
  <si>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</si>
  <si>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</si>
  <si>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</si>
  <si>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</si>
  <si>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</si>
  <si>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</si>
  <si>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</si>
  <si>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</si>
  <si>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</si>
  <si>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</si>
  <si>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</si>
  <si>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</si>
  <si>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</si>
  <si>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</si>
  <si>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</si>
  <si>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</si>
  <si>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</si>
  <si>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</si>
  <si>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</si>
  <si>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</si>
  <si>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</si>
  <si>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</si>
  <si>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</si>
  <si>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</si>
  <si>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</si>
  <si>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</si>
  <si>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</si>
  <si>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</si>
  <si>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</si>
  <si>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</si>
  <si>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</si>
  <si>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</si>
  <si>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</si>
  <si>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</si>
  <si>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</si>
  <si>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</si>
  <si>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</si>
  <si>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</si>
  <si>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</si>
  <si>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</si>
  <si>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</si>
  <si>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</si>
  <si>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</si>
  <si>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</si>
  <si>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</si>
  <si>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</si>
  <si>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</si>
  <si>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</si>
  <si>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</si>
  <si>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</si>
  <si>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</si>
  <si>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</si>
  <si>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</si>
  <si>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</si>
  <si>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</si>
  <si>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</si>
  <si>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</si>
  <si>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</si>
  <si>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</si>
  <si>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</si>
  <si>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</si>
  <si>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</si>
  <si>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</si>
  <si>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</si>
  <si>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</si>
  <si>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</si>
  <si>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</si>
  <si>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</si>
  <si>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</si>
  <si>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</si>
  <si>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</si>
  <si>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</si>
  <si>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</si>
  <si>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</si>
  <si>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</si>
  <si>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</si>
  <si>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</si>
  <si>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</si>
  <si>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</si>
  <si>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</si>
  <si>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</si>
  <si>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</si>
  <si>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</si>
  <si>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</si>
  <si>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</si>
  <si>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</si>
  <si>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</si>
  <si>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</si>
  <si>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</si>
  <si>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</si>
  <si>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</si>
  <si>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</si>
  <si>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</si>
  <si>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</si>
  <si>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</si>
  <si>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</si>
  <si>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</si>
  <si>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</si>
  <si>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</si>
  <si>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</si>
  <si>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</si>
  <si>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</si>
  <si>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</si>
  <si>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</si>
  <si>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</si>
  <si>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</si>
  <si>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</si>
  <si>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</si>
  <si>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</si>
  <si>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</si>
  <si>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</si>
  <si>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</si>
  <si>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</si>
  <si>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</si>
  <si>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</si>
  <si>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</si>
  <si>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</si>
  <si>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</si>
  <si>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</si>
  <si>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</si>
  <si>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</si>
  <si>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</si>
  <si>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</si>
  <si>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</si>
  <si>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</si>
  <si>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</si>
  <si>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</si>
  <si>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</si>
  <si>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</si>
  <si>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</si>
  <si>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</si>
  <si>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</si>
  <si>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</si>
  <si>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</si>
  <si>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</si>
  <si>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</si>
  <si>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</si>
  <si>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</si>
  <si>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</si>
  <si>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</si>
  <si>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</si>
  <si>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</si>
  <si>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</si>
  <si>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</si>
  <si>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</si>
  <si>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</si>
  <si>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</si>
  <si>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</si>
  <si>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</si>
  <si>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</si>
  <si>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</si>
  <si>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</si>
  <si>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</si>
  <si>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</si>
  <si>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</si>
  <si>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</si>
  <si>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</si>
  <si>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</si>
  <si>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</si>
  <si>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</si>
  <si>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</si>
  <si>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</si>
  <si>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</si>
  <si>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</si>
  <si>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</si>
  <si>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</si>
  <si>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</si>
  <si>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</si>
  <si>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</si>
  <si>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</si>
  <si>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</si>
  <si>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</si>
  <si>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</si>
  <si>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</si>
  <si>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</si>
  <si>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</si>
  <si>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</si>
  <si>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</si>
  <si>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</si>
  <si>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</si>
  <si>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</si>
  <si>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</si>
  <si>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</si>
  <si>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</si>
  <si>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</si>
  <si>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</si>
  <si>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</si>
  <si>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</si>
  <si>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</si>
  <si>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</si>
  <si>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</si>
  <si>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</si>
  <si>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</si>
  <si>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</si>
  <si>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</si>
  <si>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</si>
  <si>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</si>
  <si>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</si>
  <si>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</si>
  <si>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</si>
  <si>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</si>
  <si>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</si>
  <si>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</si>
  <si>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</si>
  <si>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</si>
  <si>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</si>
  <si>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</si>
  <si>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</si>
  <si>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</si>
  <si>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</si>
  <si>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</si>
  <si>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</si>
  <si>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</si>
  <si>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</si>
  <si>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</si>
  <si>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</si>
  <si>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</si>
  <si>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</si>
  <si>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</si>
  <si>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</si>
  <si>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</si>
  <si>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</si>
  <si>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</si>
  <si>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</si>
  <si>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</si>
  <si>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</si>
  <si>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</si>
  <si>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</si>
  <si>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</si>
  <si>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</si>
  <si>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</si>
  <si>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</si>
  <si>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</si>
  <si>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</si>
  <si>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</si>
  <si>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</si>
  <si>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</si>
  <si>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</si>
  <si>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</si>
  <si>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</si>
  <si>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</si>
  <si>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</si>
  <si>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</si>
  <si>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</si>
  <si>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</si>
  <si>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</si>
  <si>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</si>
  <si>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</si>
  <si>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</si>
  <si>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</si>
  <si>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</si>
  <si>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</si>
  <si>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</si>
  <si>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</si>
  <si>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</si>
  <si>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</si>
  <si>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</si>
  <si>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</si>
  <si>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</si>
  <si>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</si>
  <si>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</si>
  <si>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</si>
  <si>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</si>
  <si>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</si>
  <si>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</si>
  <si>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</si>
  <si>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</si>
  <si>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</si>
  <si>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</si>
  <si>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</si>
  <si>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</si>
  <si>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</si>
  <si>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</si>
  <si>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</si>
  <si>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</si>
  <si>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</si>
  <si>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</si>
  <si>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</si>
  <si>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</si>
  <si>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</si>
  <si>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</si>
  <si>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</si>
  <si>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</si>
  <si>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</si>
  <si>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</si>
  <si>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</si>
  <si>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</si>
  <si>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</si>
  <si>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</si>
  <si>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</si>
  <si>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</si>
  <si>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</si>
  <si>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</si>
  <si>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</si>
  <si>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</si>
  <si>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</si>
  <si>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</si>
  <si>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</si>
  <si>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</si>
  <si>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</si>
  <si>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</si>
  <si>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</si>
  <si>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</si>
  <si>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</si>
  <si>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</si>
  <si>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</si>
  <si>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</si>
  <si>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</si>
  <si>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</si>
  <si>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</si>
  <si>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</si>
  <si>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</si>
  <si>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</si>
  <si>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</si>
  <si>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</si>
  <si>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</si>
  <si>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</si>
  <si>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</si>
  <si>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</si>
  <si>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</si>
  <si>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</si>
  <si>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</si>
  <si>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</si>
  <si>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</si>
  <si>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</si>
  <si>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</si>
  <si>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</si>
  <si>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</si>
  <si>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</si>
  <si>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</si>
  <si>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</si>
  <si>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</si>
  <si>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</si>
  <si>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</si>
  <si>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</si>
  <si>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</si>
  <si>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</si>
  <si>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</si>
  <si>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</si>
  <si>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</si>
  <si>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</si>
  <si>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</si>
  <si>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</si>
  <si>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</si>
  <si>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</si>
  <si>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</si>
  <si>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</si>
  <si>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</si>
  <si>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</si>
  <si>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</si>
  <si>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</si>
  <si>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</si>
  <si>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</si>
  <si>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</si>
  <si>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</si>
  <si>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</si>
  <si>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</si>
  <si>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</si>
  <si>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</si>
  <si>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</si>
  <si>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</si>
  <si>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</si>
  <si>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</si>
  <si>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</si>
  <si>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</si>
  <si>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</si>
  <si>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</si>
  <si>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</si>
  <si>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</si>
  <si>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</si>
  <si>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</si>
  <si>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</si>
  <si>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</si>
  <si>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</si>
  <si>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</si>
  <si>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</si>
  <si>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</si>
  <si>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</si>
  <si>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</si>
  <si>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</si>
  <si>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</si>
  <si>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</si>
  <si>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</si>
  <si>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</si>
  <si>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</si>
  <si>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</si>
  <si>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</si>
  <si>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</si>
  <si>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</si>
  <si>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</si>
  <si>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</si>
  <si>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</si>
  <si>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</si>
  <si>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</si>
  <si>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</si>
  <si>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</si>
  <si>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</si>
  <si>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</si>
  <si>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</si>
  <si>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</si>
  <si>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</si>
  <si>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</si>
  <si>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</si>
  <si>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</si>
  <si>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</si>
  <si>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</si>
  <si>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</si>
  <si>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</si>
  <si>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</si>
  <si>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</si>
  <si>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</si>
  <si>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</si>
  <si>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</si>
  <si>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</si>
  <si>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</si>
  <si>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</si>
  <si>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</si>
  <si>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</si>
  <si>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</si>
  <si>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</si>
  <si>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</si>
  <si>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</si>
  <si>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</si>
  <si>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</si>
  <si>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</si>
  <si>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</si>
  <si>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</si>
  <si>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</si>
  <si>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</si>
  <si>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</si>
  <si>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</si>
  <si>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</si>
  <si>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</si>
  <si>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</si>
  <si>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</si>
  <si>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</si>
  <si>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</si>
  <si>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</si>
  <si>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</si>
  <si>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</si>
  <si>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</si>
  <si>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</si>
  <si>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</si>
  <si>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</si>
  <si>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</si>
  <si>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</si>
  <si>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</si>
  <si>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</si>
  <si>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</si>
  <si>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</si>
  <si>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</si>
  <si>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</si>
  <si>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</si>
  <si>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</si>
  <si>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</si>
  <si>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</si>
  <si>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</si>
  <si>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</si>
  <si>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</si>
  <si>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</si>
  <si>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</si>
  <si>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</si>
  <si>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</si>
  <si>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</si>
  <si>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</si>
  <si>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</si>
  <si>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</si>
  <si>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</si>
  <si>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</si>
  <si>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</si>
  <si>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</si>
  <si>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</si>
  <si>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</si>
  <si>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</si>
  <si>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</si>
  <si>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</si>
  <si>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</si>
  <si>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</si>
  <si>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</si>
  <si>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</si>
  <si>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</si>
  <si>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</si>
  <si>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</si>
  <si>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</si>
  <si>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</si>
  <si>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</si>
  <si>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</si>
  <si>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</si>
  <si>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</si>
  <si>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</si>
  <si>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</si>
  <si>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</si>
  <si>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</si>
  <si>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</si>
  <si>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</si>
  <si>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</si>
  <si>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</si>
  <si>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</si>
  <si>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</si>
  <si>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</si>
  <si>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</si>
  <si>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</si>
  <si>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</si>
  <si>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</si>
  <si>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</si>
  <si>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</si>
  <si>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</si>
  <si>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</si>
  <si>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</si>
  <si>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</si>
  <si>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</si>
  <si>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</si>
  <si>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</si>
  <si>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</si>
  <si>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</si>
  <si>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</si>
  <si>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</si>
  <si>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</si>
  <si>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</si>
  <si>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</si>
  <si>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</si>
  <si>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</si>
  <si>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</si>
  <si>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</si>
  <si>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</si>
  <si>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</si>
  <si>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</si>
  <si>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</si>
  <si>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</si>
  <si>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</si>
  <si>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</si>
  <si>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</si>
  <si>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</si>
  <si>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</si>
  <si>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</si>
  <si>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</si>
  <si>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</si>
  <si>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</si>
  <si>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</si>
  <si>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</si>
  <si>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</si>
  <si>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</si>
  <si>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</si>
  <si>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</si>
  <si>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</si>
  <si>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</si>
  <si>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</si>
  <si>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</si>
  <si>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</si>
  <si>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</si>
  <si>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</si>
  <si>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</si>
  <si>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</si>
  <si>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</si>
  <si>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</si>
  <si>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</si>
  <si>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</si>
  <si>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</si>
  <si>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</si>
  <si>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</si>
  <si>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</si>
  <si>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</si>
  <si>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</si>
  <si>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</si>
  <si>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</si>
  <si>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</si>
  <si>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</si>
  <si>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</si>
  <si>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</si>
  <si>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</si>
  <si>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</si>
  <si>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</si>
  <si>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</si>
  <si>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</si>
  <si>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</si>
  <si>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</si>
  <si>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</si>
  <si>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</si>
  <si>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</si>
  <si>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</si>
  <si>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</si>
  <si>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</si>
  <si>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</si>
  <si>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</si>
  <si>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</si>
  <si>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</si>
  <si>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</si>
  <si>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</si>
  <si>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</si>
  <si>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</si>
  <si>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</si>
  <si>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</si>
  <si>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</si>
  <si>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</si>
  <si>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</si>
  <si>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</si>
  <si>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</si>
  <si>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</si>
  <si>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</si>
  <si>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</si>
  <si>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</si>
  <si>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</si>
  <si>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</si>
  <si>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</si>
  <si>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</si>
  <si>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</si>
  <si>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</si>
  <si>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</si>
  <si>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</si>
  <si>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</si>
  <si>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</si>
  <si>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</si>
  <si>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</si>
  <si>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</si>
  <si>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</si>
  <si>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</si>
  <si>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</si>
  <si>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</si>
  <si>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</si>
  <si>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</si>
  <si>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</si>
  <si>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</si>
  <si>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</si>
  <si>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</si>
  <si>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</si>
  <si>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</si>
  <si>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</si>
  <si>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</si>
  <si>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</si>
  <si>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</si>
  <si>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</si>
  <si>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</si>
  <si>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</si>
  <si>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</si>
  <si>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</si>
  <si>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</si>
  <si>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</si>
  <si>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</si>
  <si>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</si>
  <si>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</si>
  <si>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</si>
  <si>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</si>
  <si>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</si>
  <si>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</si>
  <si>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</si>
  <si>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</si>
  <si>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</si>
  <si>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</si>
  <si>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</si>
  <si>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</si>
  <si>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</si>
  <si>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</si>
  <si>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</si>
  <si>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</si>
  <si>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</si>
  <si>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</si>
  <si>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</si>
  <si>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</si>
  <si>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</si>
  <si>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</si>
  <si>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</si>
  <si>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</si>
  <si>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</si>
  <si>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</si>
  <si>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</si>
  <si>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</si>
  <si>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</si>
  <si>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</si>
  <si>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</si>
  <si>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</si>
  <si>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</si>
  <si>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</si>
  <si>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</si>
  <si>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</si>
  <si>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</si>
  <si>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</si>
  <si>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</si>
  <si>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</si>
  <si>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</si>
  <si>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</si>
  <si>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</si>
  <si>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</si>
  <si>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</si>
  <si>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</si>
  <si>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</si>
  <si>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</si>
  <si>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</si>
  <si>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</si>
  <si>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</si>
  <si>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</si>
  <si>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</si>
  <si>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</si>
  <si>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</si>
  <si>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</si>
  <si>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</si>
  <si>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</si>
  <si>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</si>
  <si>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</si>
  <si>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</si>
  <si>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</si>
  <si>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</si>
  <si>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</si>
  <si>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</si>
  <si>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</si>
  <si>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</si>
  <si>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</si>
  <si>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</si>
  <si>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</si>
  <si>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</si>
  <si>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</si>
  <si>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</si>
  <si>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</si>
  <si>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</si>
  <si>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</si>
  <si>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</si>
  <si>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</si>
  <si>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</si>
  <si>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</si>
  <si>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</si>
  <si>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</si>
  <si>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</si>
  <si>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</si>
  <si>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</si>
  <si>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</si>
  <si>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</si>
  <si>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</si>
  <si>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</si>
  <si>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</si>
  <si>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</si>
  <si>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</si>
  <si>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</si>
  <si>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</si>
  <si>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</si>
  <si>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</si>
  <si>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</si>
  <si>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</si>
  <si>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</si>
  <si>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</si>
  <si>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</si>
  <si>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</si>
  <si>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</si>
  <si>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</si>
  <si>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</si>
  <si>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</si>
  <si>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</si>
  <si>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</si>
  <si>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</si>
  <si>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</si>
  <si>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</si>
  <si>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</si>
  <si>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</si>
  <si>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</si>
  <si>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</si>
  <si>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</si>
  <si>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</si>
  <si>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</si>
  <si>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</si>
  <si>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</si>
  <si>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</si>
  <si>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</si>
  <si>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</si>
  <si>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</si>
  <si>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</si>
  <si>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</si>
  <si>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</si>
  <si>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</si>
  <si>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</si>
  <si>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</si>
  <si>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</si>
  <si>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</si>
  <si>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</si>
  <si>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</si>
  <si>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</si>
  <si>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</si>
  <si>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</si>
  <si>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</si>
  <si>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</si>
  <si>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</si>
  <si>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</si>
  <si>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</si>
  <si>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</si>
  <si>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</si>
  <si>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</si>
  <si>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</si>
  <si>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</si>
  <si>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</si>
  <si>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</si>
  <si>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</si>
  <si>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</si>
  <si>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</si>
  <si>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</si>
  <si>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</si>
  <si>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</si>
  <si>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</si>
  <si>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</si>
  <si>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</si>
  <si>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</si>
  <si>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</si>
  <si>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</si>
  <si>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</si>
  <si>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</si>
  <si>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</si>
  <si>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</si>
  <si>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</si>
  <si>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</si>
  <si>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</si>
  <si>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</si>
  <si>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</si>
  <si>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</si>
  <si>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</si>
  <si>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</si>
  <si>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</si>
  <si>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</si>
  <si>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</si>
  <si>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</si>
  <si>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</si>
  <si>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</si>
  <si>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</si>
  <si>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</si>
  <si>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</si>
  <si>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</si>
  <si>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</si>
  <si>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</si>
  <si>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</si>
  <si>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</si>
  <si>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</si>
  <si>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</si>
  <si>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</si>
  <si>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</si>
  <si>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</si>
  <si>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</si>
  <si>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</si>
  <si>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</si>
  <si>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</si>
  <si>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</si>
  <si>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</si>
  <si>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</si>
  <si>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</si>
  <si>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</si>
  <si>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</si>
  <si>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</si>
  <si>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</si>
  <si>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</si>
  <si>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</si>
  <si>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</si>
  <si>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</si>
  <si>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</si>
  <si>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</si>
  <si>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</si>
  <si>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</si>
  <si>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</si>
  <si>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</si>
  <si>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</si>
  <si>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</si>
  <si>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</si>
  <si>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</si>
  <si>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</si>
  <si>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</si>
  <si>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</si>
  <si>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</si>
  <si>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</si>
  <si>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</si>
  <si>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</si>
  <si>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</si>
  <si>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</si>
  <si>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</si>
  <si>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</si>
  <si>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</si>
  <si>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</si>
  <si>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</si>
  <si>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</si>
  <si>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</si>
  <si>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</si>
  <si>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</si>
  <si>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</si>
  <si>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</si>
  <si>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</si>
  <si>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</si>
  <si>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</si>
  <si>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</si>
  <si>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</si>
  <si>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</si>
  <si>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</si>
  <si>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</si>
  <si>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</si>
  <si>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</si>
  <si>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</si>
  <si>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</si>
  <si>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</si>
  <si>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</si>
  <si>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</si>
  <si>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</si>
  <si>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</si>
  <si>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</si>
  <si>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</si>
  <si>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</si>
  <si>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</si>
  <si>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</si>
  <si>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</si>
  <si>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</si>
  <si>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</si>
  <si>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</si>
  <si>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</si>
  <si>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</si>
  <si>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</si>
  <si>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</si>
  <si>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</si>
  <si>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</si>
  <si>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</si>
  <si>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</si>
  <si>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</si>
  <si>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</si>
  <si>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</si>
  <si>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</si>
  <si>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</si>
  <si>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</si>
  <si>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</si>
  <si>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</si>
  <si>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</si>
  <si>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</si>
  <si>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</si>
  <si>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</si>
  <si>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</si>
  <si>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</si>
  <si>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</si>
  <si>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</si>
  <si>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</si>
  <si>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</si>
  <si>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</si>
  <si>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</si>
  <si>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</si>
  <si>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</si>
  <si>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</si>
  <si>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</si>
  <si>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</si>
  <si>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</si>
  <si>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</si>
  <si>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</si>
  <si>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</si>
  <si>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</si>
  <si>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</si>
  <si>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</si>
  <si>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</si>
  <si>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</si>
  <si>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</si>
  <si>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</si>
  <si>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</si>
  <si>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</si>
  <si>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</si>
  <si>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</si>
  <si>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</si>
  <si>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</si>
  <si>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</si>
  <si>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</si>
  <si>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</si>
  <si>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</si>
  <si>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</si>
  <si>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</si>
  <si>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</si>
  <si>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</si>
  <si>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</si>
  <si>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</si>
  <si>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</si>
  <si>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</si>
  <si>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</si>
  <si>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</si>
  <si>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</si>
  <si>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</si>
  <si>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</si>
  <si>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</si>
  <si>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</si>
  <si>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</si>
  <si>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</si>
  <si>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</si>
  <si>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</si>
  <si>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</si>
  <si>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</si>
  <si>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</si>
  <si>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</si>
  <si>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</si>
  <si>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</si>
  <si>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</si>
  <si>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</si>
  <si>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</si>
  <si>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</si>
  <si>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</si>
  <si>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</si>
  <si>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</si>
  <si>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</si>
  <si>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</si>
  <si>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</si>
  <si>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</si>
  <si>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</si>
  <si>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</si>
  <si>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</si>
  <si>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</si>
  <si>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</si>
  <si>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</si>
  <si>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</si>
  <si>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</si>
  <si>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</si>
  <si>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</si>
  <si>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</si>
  <si>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</si>
  <si>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</si>
  <si>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</si>
  <si>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</si>
  <si>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</si>
  <si>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</si>
  <si>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</si>
  <si>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</si>
  <si>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</si>
  <si>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</si>
  <si>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</si>
  <si>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</si>
  <si>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</si>
  <si>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</si>
  <si>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</si>
  <si>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</si>
  <si>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</si>
  <si>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</si>
  <si>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</si>
  <si>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</si>
  <si>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</si>
  <si>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</si>
  <si>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</si>
  <si>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</si>
  <si>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</si>
  <si>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</si>
  <si>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</si>
  <si>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</si>
  <si>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</si>
  <si>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</si>
  <si>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</si>
  <si>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</si>
  <si>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</si>
  <si>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</si>
  <si>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</si>
  <si>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</si>
  <si>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</si>
  <si>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</si>
  <si>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</si>
  <si>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</si>
  <si>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</si>
  <si>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</si>
  <si>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</si>
  <si>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</si>
  <si>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</si>
  <si>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</si>
  <si>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</si>
  <si>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</si>
  <si>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</si>
  <si>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</si>
  <si>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</si>
  <si>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</si>
  <si>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</si>
  <si>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</si>
  <si>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</si>
  <si>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</si>
  <si>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</si>
  <si>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</si>
  <si>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</si>
  <si>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</si>
  <si>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</si>
  <si>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</si>
  <si>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</si>
  <si>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</si>
  <si>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</si>
  <si>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</si>
  <si>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</si>
  <si>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</si>
  <si>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</si>
  <si>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</si>
  <si>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</si>
  <si>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</si>
  <si>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</si>
  <si>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</si>
  <si>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</si>
  <si>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</si>
  <si>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</si>
  <si>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</si>
  <si>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</si>
  <si>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</si>
  <si>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</si>
  <si>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</si>
  <si>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</si>
  <si>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</si>
  <si>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</si>
  <si>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</si>
  <si>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</si>
  <si>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</si>
  <si>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</si>
  <si>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</si>
  <si>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</si>
  <si>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</si>
  <si>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</si>
  <si>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</si>
  <si>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</si>
  <si>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</si>
  <si>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</si>
  <si>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</si>
  <si>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</si>
  <si>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</si>
  <si>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</si>
  <si>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</si>
  <si>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</si>
  <si>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</si>
  <si>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</si>
  <si>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</si>
  <si>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</si>
  <si>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</si>
  <si>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</si>
  <si>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</si>
  <si>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</si>
  <si>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</si>
  <si>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</si>
  <si>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</si>
  <si>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</si>
  <si>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</si>
  <si>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</si>
  <si>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</si>
  <si>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</si>
  <si>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</si>
  <si>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</si>
  <si>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</si>
  <si>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</si>
  <si>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</si>
  <si>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</si>
  <si>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</si>
  <si>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</si>
  <si>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</si>
  <si>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</si>
  <si>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</si>
  <si>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</si>
  <si>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</si>
  <si>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</si>
  <si>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</si>
  <si>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</si>
  <si>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</si>
  <si>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</si>
  <si>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</si>
  <si>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</si>
  <si>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</si>
  <si>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</si>
  <si>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</si>
  <si>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</si>
  <si>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</si>
  <si>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</si>
  <si>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</si>
  <si>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</si>
  <si>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</si>
  <si>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</si>
  <si>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</si>
  <si>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</si>
  <si>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</si>
  <si>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</si>
  <si>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</si>
  <si>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</si>
  <si>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</si>
  <si>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</si>
  <si>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</si>
  <si>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</si>
  <si>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</si>
  <si>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</si>
  <si>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</si>
  <si>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</si>
  <si>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</si>
  <si>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</si>
  <si>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</si>
  <si>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</si>
  <si>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</si>
  <si>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</si>
  <si>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</si>
  <si>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</si>
  <si>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</si>
  <si>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</si>
  <si>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</si>
  <si>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</si>
  <si>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</si>
  <si>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</si>
  <si>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</si>
  <si>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</si>
  <si>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</si>
  <si>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</si>
  <si>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</si>
  <si>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</si>
  <si>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</si>
  <si>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</si>
  <si>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</si>
  <si>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</si>
  <si>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</si>
  <si>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</si>
  <si>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</si>
  <si>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</si>
  <si>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</si>
  <si>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</si>
  <si>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</si>
  <si>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</si>
  <si>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</si>
  <si>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</si>
  <si>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</si>
  <si>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</si>
  <si>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</si>
  <si>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</si>
  <si>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</si>
  <si>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</si>
  <si>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</si>
  <si>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</si>
  <si>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</si>
  <si>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</si>
  <si>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</si>
  <si>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</si>
  <si>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</si>
  <si>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</si>
  <si>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</si>
  <si>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</si>
  <si>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</si>
  <si>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</si>
  <si>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</si>
  <si>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</si>
  <si>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</si>
  <si>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</si>
  <si>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</si>
  <si>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</si>
  <si>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</si>
  <si>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</si>
  <si>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</si>
  <si>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</si>
  <si>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</si>
  <si>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</si>
  <si>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</si>
  <si>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</si>
  <si>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</si>
  <si>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</si>
  <si>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</si>
  <si>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</si>
  <si>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</si>
  <si>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</si>
  <si>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</si>
  <si>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</si>
  <si>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</si>
  <si>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</si>
  <si>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</si>
  <si>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</si>
  <si>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</si>
  <si>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</si>
  <si>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</si>
  <si>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</si>
  <si>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</si>
  <si>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</si>
  <si>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</si>
  <si>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</si>
  <si>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</si>
  <si>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</si>
  <si>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</si>
  <si>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</si>
  <si>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</si>
  <si>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</si>
  <si>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</si>
  <si>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</si>
  <si>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</si>
  <si>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</si>
  <si>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</si>
  <si>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</si>
  <si>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</si>
  <si>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</si>
  <si>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</si>
  <si>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</si>
  <si>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</si>
  <si>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</si>
  <si>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</si>
  <si>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</si>
  <si>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</si>
  <si>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</si>
  <si>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</si>
  <si>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</si>
  <si>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</si>
  <si>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</si>
  <si>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</si>
  <si>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</si>
  <si>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</si>
  <si>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</si>
  <si>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</si>
  <si>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</si>
  <si>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</si>
  <si>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</si>
  <si>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</si>
  <si>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</si>
  <si>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</si>
  <si>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</si>
  <si>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</si>
  <si>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</si>
  <si>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</si>
  <si>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</si>
  <si>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</si>
  <si>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</si>
  <si>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</si>
  <si>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</si>
  <si>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</si>
  <si>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</si>
  <si>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</si>
  <si>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</si>
  <si>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</si>
  <si>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</si>
  <si>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</si>
  <si>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</si>
  <si>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</si>
  <si>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</si>
  <si>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</si>
  <si>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</si>
  <si>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</si>
  <si>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</si>
  <si>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</si>
  <si>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</si>
  <si>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</si>
  <si>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</si>
  <si>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</si>
  <si>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</si>
  <si>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</si>
  <si>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</si>
  <si>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</si>
  <si>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</si>
  <si>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</si>
  <si>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</si>
  <si>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</si>
  <si>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</si>
  <si>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</si>
  <si>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</si>
  <si>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</si>
  <si>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</si>
  <si>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</si>
  <si>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</si>
  <si>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</si>
  <si>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</si>
  <si>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</si>
  <si>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</si>
  <si>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</si>
  <si>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</si>
  <si>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</si>
  <si>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</si>
  <si>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</si>
  <si>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</si>
  <si>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</si>
  <si>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</si>
  <si>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</si>
  <si>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</si>
  <si>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</si>
  <si>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</si>
  <si>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</si>
  <si>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</si>
  <si>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</si>
  <si>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</si>
  <si>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</si>
  <si>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</si>
  <si>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</si>
  <si>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</si>
  <si>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</si>
  <si>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</si>
  <si>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</si>
  <si>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</si>
  <si>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</si>
  <si>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</si>
  <si>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</si>
  <si>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</si>
  <si>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</si>
  <si>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</si>
  <si>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</si>
  <si>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</si>
  <si>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</si>
  <si>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</si>
  <si>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</si>
  <si>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</si>
  <si>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</si>
  <si>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</si>
  <si>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</si>
  <si>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</si>
  <si>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</si>
  <si>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</si>
  <si>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</si>
  <si>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</si>
  <si>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</si>
  <si>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</si>
  <si>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</si>
  <si>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</si>
  <si>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</si>
  <si>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</si>
  <si>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</si>
  <si>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</si>
  <si>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</si>
  <si>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</si>
  <si>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</si>
  <si>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</si>
  <si>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</si>
  <si>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</si>
  <si>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</si>
  <si>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</si>
  <si>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</si>
  <si>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</si>
  <si>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</si>
  <si>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</si>
  <si>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</si>
  <si>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</si>
  <si>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</si>
  <si>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</si>
  <si>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</si>
  <si>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</si>
  <si>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</si>
  <si>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</si>
  <si>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</si>
  <si>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</si>
  <si>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</si>
  <si>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</si>
  <si>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</si>
  <si>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</si>
  <si>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</si>
  <si>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</si>
  <si>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</si>
  <si>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</si>
  <si>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</si>
  <si>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</si>
  <si>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</si>
  <si>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</si>
  <si>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</si>
  <si>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</si>
  <si>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</si>
  <si>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</si>
  <si>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</si>
  <si>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</si>
  <si>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</si>
  <si>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</si>
  <si>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</si>
  <si>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</si>
  <si>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</si>
  <si>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</si>
  <si>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</si>
  <si>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</si>
  <si>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</si>
  <si>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</si>
  <si>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</si>
  <si>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</si>
  <si>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</si>
  <si>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</si>
  <si>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</si>
  <si>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</si>
  <si>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</si>
  <si>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</si>
  <si>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</si>
  <si>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</si>
  <si>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</si>
  <si>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</si>
  <si>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</si>
  <si>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</si>
  <si>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</si>
  <si>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</si>
  <si>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</si>
  <si>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</si>
  <si>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</si>
  <si>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</si>
  <si>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</si>
  <si>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</si>
  <si>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</si>
  <si>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</si>
  <si>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</si>
  <si>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</si>
  <si>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</si>
  <si>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</si>
  <si>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</si>
  <si>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</si>
  <si>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</si>
  <si>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</si>
  <si>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</si>
  <si>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</si>
  <si>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</si>
  <si>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</si>
  <si>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</si>
  <si>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</si>
  <si>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</si>
  <si>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</si>
  <si>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</si>
  <si>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</si>
  <si>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</si>
  <si>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</si>
  <si>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</si>
  <si>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</si>
  <si>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</si>
  <si>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</si>
  <si>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</si>
  <si>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</si>
  <si>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</si>
  <si>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</si>
  <si>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</si>
  <si>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</si>
  <si>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</si>
  <si>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</si>
  <si>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</si>
  <si>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</si>
  <si>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</si>
  <si>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</si>
  <si>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</si>
  <si>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</si>
  <si>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</si>
  <si>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</si>
  <si>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</si>
  <si>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</si>
  <si>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</si>
  <si>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</si>
  <si>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</si>
  <si>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</si>
  <si>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</si>
  <si>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</si>
  <si>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</si>
  <si>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</si>
  <si>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</si>
  <si>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</si>
  <si>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</si>
  <si>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</si>
  <si>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</si>
  <si>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</si>
  <si>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</si>
  <si>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</si>
  <si>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</si>
  <si>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</si>
  <si>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</si>
  <si>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</si>
  <si>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</si>
  <si>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</si>
  <si>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</si>
  <si>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</si>
  <si>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</si>
  <si>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</si>
  <si>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</si>
  <si>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</si>
  <si>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</si>
  <si>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</si>
  <si>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</si>
  <si>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</si>
  <si>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</si>
  <si>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</si>
  <si>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</si>
  <si>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</si>
  <si>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</si>
  <si>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</si>
  <si>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</si>
  <si>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</si>
  <si>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</si>
  <si>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</si>
  <si>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</si>
  <si>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</si>
  <si>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</si>
  <si>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</si>
  <si>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</si>
  <si>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</si>
  <si>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</si>
  <si>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</si>
  <si>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</si>
  <si>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</si>
  <si>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</si>
  <si>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</si>
  <si>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</si>
  <si>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</si>
  <si>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</si>
  <si>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</si>
  <si>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</si>
  <si>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</si>
  <si>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</si>
  <si>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</si>
  <si>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</si>
  <si>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</si>
  <si>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</si>
  <si>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</si>
  <si>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</si>
  <si>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</si>
  <si>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</si>
  <si>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</si>
  <si>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</si>
  <si>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</si>
  <si>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</si>
  <si>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</si>
  <si>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</si>
  <si>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</si>
  <si>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</si>
  <si>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</si>
  <si>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</si>
  <si>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</si>
  <si>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</si>
  <si>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</si>
  <si>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</si>
  <si>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</si>
  <si>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</si>
  <si>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</si>
  <si>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</si>
  <si>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</si>
  <si>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</si>
  <si>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</si>
  <si>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</si>
  <si>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</si>
  <si>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</si>
  <si>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</si>
  <si>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</si>
  <si>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</si>
  <si>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</si>
  <si>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</si>
  <si>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</si>
  <si>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</si>
  <si>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</si>
  <si>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</si>
  <si>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</si>
  <si>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</si>
  <si>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</si>
  <si>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</si>
  <si>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</si>
  <si>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</si>
  <si>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</si>
  <si>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</si>
  <si>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</si>
  <si>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</si>
  <si>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</si>
  <si>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</si>
  <si>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</si>
  <si>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</si>
  <si>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</si>
  <si>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</si>
  <si>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</si>
  <si>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</si>
  <si>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</si>
  <si>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</si>
  <si>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</si>
  <si>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</si>
  <si>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</si>
  <si>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</si>
  <si>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</si>
  <si>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</si>
  <si>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</si>
  <si>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</si>
  <si>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</si>
  <si>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</si>
  <si>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</si>
  <si>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</si>
  <si>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</si>
  <si>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</si>
  <si>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</si>
  <si>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</si>
  <si>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</si>
  <si>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</si>
  <si>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</si>
  <si>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</si>
  <si>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</si>
  <si>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</si>
  <si>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</si>
  <si>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</si>
  <si>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</si>
  <si>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</si>
  <si>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</si>
  <si>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</si>
  <si>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</si>
  <si>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</si>
  <si>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</si>
  <si>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</si>
  <si>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</si>
  <si>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</si>
  <si>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</si>
  <si>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</si>
  <si>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</si>
  <si>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</si>
  <si>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</si>
  <si>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</si>
  <si>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</si>
  <si>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</si>
  <si>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</si>
  <si>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</si>
  <si>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</si>
  <si>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</si>
  <si>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</si>
  <si>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</si>
  <si>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</si>
  <si>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</si>
  <si>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</si>
  <si>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</si>
  <si>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</si>
  <si>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</si>
  <si>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</si>
  <si>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</si>
  <si>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</si>
  <si>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</si>
  <si>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</si>
  <si>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</si>
  <si>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</si>
  <si>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</si>
  <si>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</si>
  <si>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</si>
  <si>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</si>
  <si>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</si>
  <si>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</si>
  <si>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</si>
  <si>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</si>
  <si>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</si>
  <si>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</si>
  <si>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</si>
  <si>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</si>
  <si>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</si>
  <si>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</si>
  <si>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</si>
  <si>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</si>
  <si>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</si>
  <si>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</si>
  <si>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</si>
  <si>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</si>
  <si>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</si>
  <si>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</si>
  <si>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</si>
  <si>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</si>
  <si>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</si>
  <si>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</si>
  <si>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</si>
  <si>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</si>
  <si>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</si>
  <si>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</si>
  <si>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</si>
  <si>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</si>
  <si>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</si>
  <si>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</si>
  <si>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</si>
  <si>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</si>
  <si>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</si>
  <si>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</si>
  <si>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</si>
  <si>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</si>
  <si>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</si>
  <si>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</si>
  <si>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</si>
  <si>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</si>
  <si>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</si>
  <si>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</si>
  <si>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</si>
  <si>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</si>
  <si>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</si>
  <si>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</si>
  <si>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</si>
  <si>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</si>
  <si>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</si>
  <si>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</si>
  <si>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</si>
  <si>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</si>
  <si>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</si>
  <si>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</si>
  <si>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</si>
  <si>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</si>
  <si>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</si>
  <si>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</si>
  <si>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</si>
  <si>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</si>
  <si>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</si>
  <si>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</si>
  <si>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</si>
  <si>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</si>
  <si>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</si>
  <si>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</si>
  <si>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</si>
  <si>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</si>
  <si>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</si>
  <si>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</si>
  <si>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</si>
  <si>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</si>
  <si>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</si>
  <si>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</si>
  <si>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</si>
  <si>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</si>
  <si>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</si>
  <si>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</si>
  <si>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</si>
  <si>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</si>
  <si>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</si>
  <si>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</si>
  <si>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</si>
  <si>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</si>
  <si>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</si>
  <si>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</si>
  <si>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</si>
  <si>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</si>
  <si>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</si>
  <si>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</si>
  <si>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</si>
  <si>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</si>
  <si>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</si>
  <si>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</si>
  <si>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</si>
  <si>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</si>
  <si>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</si>
  <si>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</si>
  <si>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</si>
  <si>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</si>
  <si>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</si>
  <si>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</si>
  <si>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</si>
  <si>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</si>
  <si>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</si>
  <si>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</si>
  <si>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</si>
  <si>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</si>
  <si>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</si>
  <si>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</si>
  <si>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</si>
  <si>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</si>
  <si>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</si>
  <si>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</si>
  <si>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</si>
  <si>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</si>
  <si>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</si>
  <si>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</si>
  <si>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</si>
  <si>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</si>
  <si>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</si>
  <si>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</si>
  <si>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</si>
  <si>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</si>
  <si>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</si>
  <si>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</si>
  <si>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</si>
  <si>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</si>
  <si>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</si>
  <si>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</si>
  <si>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</si>
  <si>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</si>
  <si>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</si>
  <si>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</si>
  <si>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</si>
  <si>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</si>
  <si>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</si>
  <si>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</si>
  <si>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</si>
  <si>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</si>
  <si>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</si>
  <si>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</si>
  <si>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</si>
  <si>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</si>
  <si>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</si>
  <si>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</si>
  <si>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</si>
  <si>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</si>
  <si>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</si>
  <si>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</si>
  <si>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</si>
  <si>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</si>
  <si>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</si>
  <si>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</si>
  <si>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</si>
  <si>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</si>
  <si>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</si>
  <si>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</si>
  <si>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</si>
  <si>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</si>
  <si>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</si>
  <si>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</si>
  <si>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</si>
  <si>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</si>
  <si>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</si>
  <si>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</si>
  <si>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</si>
  <si>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</si>
  <si>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</si>
  <si>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</si>
  <si>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</si>
  <si>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</si>
  <si>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</si>
  <si>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</si>
  <si>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</si>
  <si>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</si>
  <si>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</si>
  <si>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</si>
  <si>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</si>
  <si>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</si>
  <si>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</si>
  <si>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</si>
  <si>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</si>
  <si>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</si>
  <si>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</si>
  <si>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</si>
  <si>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</si>
  <si>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</si>
  <si>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</si>
  <si>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</si>
  <si>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</si>
  <si>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</si>
  <si>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</si>
  <si>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</si>
  <si>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</si>
  <si>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</si>
  <si>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</si>
  <si>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</si>
  <si>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</si>
  <si>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</si>
  <si>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</si>
  <si>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</si>
  <si>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</si>
  <si>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</si>
  <si>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</si>
  <si>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</si>
  <si>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</si>
  <si>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</si>
  <si>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</si>
  <si>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</si>
  <si>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</si>
  <si>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</si>
  <si>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</si>
  <si>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</si>
  <si>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</si>
  <si>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</si>
  <si>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</si>
  <si>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</si>
  <si>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</si>
  <si>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</si>
  <si>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</si>
  <si>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</si>
  <si>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</si>
  <si>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</si>
  <si>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</si>
  <si>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</si>
  <si>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</si>
  <si>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</si>
  <si>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</si>
  <si>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</si>
  <si>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</si>
  <si>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</si>
  <si>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</si>
  <si>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</si>
  <si>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</si>
  <si>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</si>
  <si>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</si>
  <si>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</si>
  <si>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</si>
  <si>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</si>
  <si>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</si>
  <si>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</si>
  <si>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</si>
  <si>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</si>
  <si>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</si>
  <si>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</si>
  <si>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</si>
  <si>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</si>
  <si>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</si>
  <si>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</si>
  <si>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</si>
  <si>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</si>
  <si>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</si>
  <si>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</si>
  <si>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</si>
  <si>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</si>
  <si>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</si>
  <si>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</si>
  <si>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</si>
  <si>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</si>
  <si>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</si>
  <si>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</si>
  <si>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</si>
  <si>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</si>
  <si>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</si>
  <si>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</si>
  <si>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</si>
  <si>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</si>
  <si>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</si>
  <si>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</si>
  <si>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</si>
  <si>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</si>
  <si>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</si>
  <si>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</si>
  <si>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</si>
  <si>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</si>
  <si>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</si>
  <si>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</si>
  <si>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</si>
  <si>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</si>
  <si>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</si>
  <si>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</si>
  <si>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</si>
  <si>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</si>
  <si>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</si>
  <si>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</si>
  <si>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</si>
  <si>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</si>
  <si>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</si>
  <si>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</si>
  <si>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</si>
  <si>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</si>
  <si>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</si>
  <si>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</si>
  <si>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</si>
  <si>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</si>
  <si>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</si>
  <si>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</si>
  <si>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</si>
  <si>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</si>
  <si>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</si>
  <si>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</si>
  <si>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</si>
  <si>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</si>
  <si>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</si>
  <si>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</si>
  <si>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</si>
  <si>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</si>
  <si>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</si>
  <si>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</si>
  <si>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</si>
  <si>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</si>
  <si>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</si>
  <si>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</si>
  <si>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</si>
  <si>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</si>
  <si>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</si>
  <si>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</si>
  <si>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</si>
  <si>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</si>
  <si>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</si>
  <si>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</si>
  <si>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</si>
  <si>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</si>
  <si>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</si>
  <si>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</si>
  <si>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</si>
  <si>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</si>
  <si>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</si>
  <si>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</si>
  <si>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</si>
  <si>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</si>
  <si>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</si>
  <si>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</si>
  <si>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</si>
  <si>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</si>
  <si>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</si>
  <si>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</si>
  <si>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</si>
  <si>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</si>
  <si>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</si>
  <si>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</si>
  <si>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</si>
  <si>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</si>
  <si>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</si>
  <si>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</si>
  <si>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</si>
  <si>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</si>
  <si>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</si>
  <si>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</si>
  <si>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</si>
  <si>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</si>
  <si>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</si>
  <si>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</si>
  <si>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</si>
  <si>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</si>
  <si>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</si>
  <si>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</si>
  <si>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</si>
  <si>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</si>
  <si>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</si>
  <si>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</si>
  <si>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</si>
  <si>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</si>
  <si>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</si>
  <si>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</si>
  <si>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</si>
  <si>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</si>
  <si>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</si>
  <si>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</si>
  <si>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</si>
  <si>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</si>
  <si>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</si>
  <si>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</si>
  <si>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</si>
  <si>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</si>
  <si>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</si>
  <si>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</si>
  <si>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</si>
  <si>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</si>
  <si>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</si>
  <si>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</si>
  <si>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</si>
  <si>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</si>
  <si>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</si>
  <si>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</si>
  <si>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</si>
  <si>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</si>
  <si>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</si>
  <si>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</si>
  <si>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</si>
  <si>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</si>
  <si>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</si>
  <si>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</si>
  <si>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</si>
  <si>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</si>
  <si>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</si>
  <si>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</si>
  <si>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</si>
  <si>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</si>
  <si>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</si>
  <si>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</si>
  <si>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</si>
  <si>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</si>
  <si>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</si>
  <si>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</si>
  <si>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</si>
  <si>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</si>
  <si>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</si>
  <si>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</si>
  <si>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</si>
  <si>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</si>
  <si>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</si>
  <si>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</si>
  <si>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</si>
  <si>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</si>
  <si>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</si>
  <si>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</si>
  <si>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</si>
  <si>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</si>
  <si>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</si>
  <si>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</si>
  <si>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</si>
  <si>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</si>
  <si>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</si>
  <si>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</si>
  <si>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</si>
  <si>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</si>
  <si>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</si>
  <si>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</si>
  <si>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</si>
  <si>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</si>
  <si>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</si>
  <si>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</si>
  <si>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</si>
  <si>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</si>
  <si>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</si>
  <si>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</si>
  <si>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</si>
  <si>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</si>
  <si>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</si>
  <si>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</si>
  <si>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</si>
  <si>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</si>
  <si>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</si>
  <si>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</si>
  <si>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</si>
  <si>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</si>
  <si>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</si>
  <si>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</si>
  <si>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</si>
  <si>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</si>
  <si>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</si>
  <si>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</si>
  <si>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</si>
  <si>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</si>
  <si>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</si>
  <si>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</si>
  <si>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</si>
  <si>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</si>
  <si>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</si>
  <si>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</si>
  <si>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</si>
  <si>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</si>
  <si>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</si>
  <si>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</si>
  <si>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</si>
  <si>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</si>
  <si>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</si>
  <si>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</si>
  <si>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</si>
  <si>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</si>
  <si>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</si>
  <si>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</si>
  <si>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</si>
  <si>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</si>
  <si>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</si>
  <si>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</si>
  <si>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</si>
  <si>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</si>
  <si>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</si>
  <si>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</si>
  <si>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</si>
  <si>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</si>
  <si>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</si>
  <si>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</si>
  <si>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</si>
  <si>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</si>
  <si>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</si>
  <si>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</si>
  <si>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</si>
  <si>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</si>
  <si>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</si>
  <si>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</si>
  <si>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</si>
  <si>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</si>
  <si>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</si>
  <si>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</si>
  <si>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</si>
  <si>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</si>
  <si>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</si>
  <si>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</si>
  <si>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</si>
  <si>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</si>
  <si>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</si>
  <si>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</si>
  <si>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</si>
  <si>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</si>
  <si>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</si>
  <si>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</si>
  <si>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</si>
  <si>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</si>
  <si>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</si>
  <si>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</si>
  <si>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</si>
  <si>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</si>
  <si>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</si>
  <si>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</si>
  <si>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</si>
  <si>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</si>
  <si>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</si>
  <si>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</si>
  <si>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</si>
  <si>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</si>
  <si>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</si>
  <si>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</si>
  <si>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</si>
  <si>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</si>
  <si>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</si>
  <si>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</si>
  <si>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</si>
  <si>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</si>
  <si>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</si>
  <si>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</si>
  <si>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</si>
  <si>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</si>
  <si>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</si>
  <si>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</si>
  <si>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</si>
  <si>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</si>
  <si>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</si>
  <si>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</si>
  <si>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</si>
  <si>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</si>
  <si>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</si>
  <si>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</si>
  <si>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</si>
  <si>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</si>
  <si>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</si>
  <si>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</si>
  <si>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</si>
  <si>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</si>
  <si>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</si>
  <si>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</si>
  <si>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</si>
  <si>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</si>
  <si>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</si>
  <si>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</si>
  <si>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</si>
  <si>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</si>
  <si>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</si>
  <si>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</si>
  <si>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</si>
  <si>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</si>
  <si>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</si>
  <si>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</si>
  <si>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</si>
  <si>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</si>
  <si>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</si>
  <si>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</si>
  <si>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</si>
  <si>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</si>
  <si>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</si>
  <si>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</si>
  <si>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</si>
  <si>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</si>
  <si>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</si>
  <si>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</si>
  <si>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</si>
  <si>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</si>
  <si>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</si>
  <si>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</si>
  <si>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</si>
  <si>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</si>
  <si>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</si>
  <si>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</si>
  <si>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</si>
  <si>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</si>
  <si>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</si>
  <si>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</si>
  <si>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</si>
  <si>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</si>
  <si>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</si>
  <si>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</si>
  <si>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</si>
  <si>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</si>
  <si>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</si>
  <si>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</si>
  <si>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</si>
  <si>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</si>
  <si>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</si>
  <si>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</si>
  <si>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</si>
  <si>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</si>
  <si>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</si>
  <si>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</si>
  <si>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</si>
  <si>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</si>
  <si>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</si>
  <si>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</si>
  <si>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</si>
  <si>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</si>
  <si>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</si>
  <si>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</si>
  <si>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</si>
  <si>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</si>
  <si>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</si>
  <si>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</si>
  <si>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</si>
  <si>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</si>
  <si>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</si>
  <si>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</si>
  <si>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</si>
  <si>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</si>
  <si>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</si>
  <si>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</si>
  <si>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</si>
  <si>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</si>
  <si>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</si>
  <si>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</si>
  <si>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</si>
  <si>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</si>
  <si>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</si>
  <si>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</si>
  <si>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</si>
  <si>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</si>
  <si>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</si>
  <si>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</si>
  <si>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</si>
  <si>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</si>
  <si>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</si>
  <si>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</si>
  <si>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</si>
  <si>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</si>
  <si>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</si>
  <si>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</si>
  <si>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</si>
  <si>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</si>
  <si>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</si>
  <si>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</si>
  <si>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</si>
  <si>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</si>
  <si>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</si>
  <si>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</si>
  <si>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</si>
  <si>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</si>
  <si>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</si>
  <si>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</si>
  <si>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</si>
  <si>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</si>
  <si>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</si>
  <si>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</si>
  <si>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</si>
  <si>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</si>
  <si>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</si>
  <si>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</si>
  <si>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</si>
  <si>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</si>
  <si>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</si>
  <si>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</si>
  <si>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</si>
  <si>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</si>
  <si>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</si>
  <si>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</si>
  <si>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</si>
  <si>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</si>
  <si>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</si>
  <si>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</si>
  <si>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</si>
  <si>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</si>
  <si>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</si>
  <si>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</si>
  <si>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</si>
  <si>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</si>
  <si>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</si>
  <si>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</si>
  <si>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</si>
  <si>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</si>
  <si>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</si>
  <si>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</si>
  <si>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</si>
  <si>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</si>
  <si>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</si>
  <si>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</si>
  <si>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</si>
  <si>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</si>
  <si>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</si>
  <si>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</si>
  <si>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</si>
  <si>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</si>
  <si>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</si>
  <si>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</si>
  <si>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</si>
  <si>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</si>
  <si>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</si>
  <si>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</si>
  <si>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</si>
  <si>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</si>
  <si>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</si>
  <si>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</si>
  <si>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</si>
  <si>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</si>
  <si>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</si>
  <si>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</si>
  <si>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</si>
  <si>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</si>
  <si>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</si>
  <si>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</si>
  <si>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</si>
  <si>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</si>
  <si>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</si>
  <si>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</si>
  <si>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</si>
  <si>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</si>
  <si>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</si>
  <si>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</si>
  <si>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</si>
  <si>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</si>
  <si>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</si>
  <si>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</si>
  <si>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</si>
  <si>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</si>
  <si>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</si>
  <si>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</si>
  <si>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</si>
  <si>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</si>
  <si>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</si>
  <si>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</si>
  <si>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</si>
  <si>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</si>
  <si>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</si>
  <si>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</si>
  <si>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</si>
  <si>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</si>
  <si>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</si>
  <si>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</si>
  <si>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</si>
  <si>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</si>
  <si>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</si>
  <si>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</si>
  <si>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</si>
  <si>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</si>
  <si>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</si>
  <si>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</si>
  <si>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</si>
  <si>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</si>
  <si>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</si>
  <si>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</si>
  <si>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</si>
  <si>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</si>
  <si>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</si>
  <si>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</si>
  <si>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</si>
  <si>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</si>
  <si>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</si>
  <si>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</si>
  <si>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</si>
  <si>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</si>
  <si>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</si>
  <si>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</si>
  <si>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</si>
  <si>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</si>
  <si>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</si>
  <si>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</si>
  <si>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</si>
  <si>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</si>
  <si>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</si>
  <si>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</si>
  <si>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</si>
  <si>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</si>
  <si>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</si>
  <si>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</si>
  <si>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</si>
  <si>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</si>
  <si>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</si>
  <si>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</si>
  <si>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</si>
  <si>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</si>
  <si>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</si>
  <si>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</si>
  <si>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</si>
  <si>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</si>
  <si>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</si>
  <si>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</si>
  <si>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</si>
  <si>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</si>
  <si>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</si>
  <si>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</si>
  <si>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</si>
  <si>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</si>
  <si>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</si>
  <si>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</si>
  <si>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</si>
  <si>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</si>
  <si>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</si>
  <si>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</si>
  <si>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</si>
  <si>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</si>
  <si>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</si>
  <si>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</si>
  <si>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</si>
  <si>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</si>
  <si>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</si>
  <si>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</si>
  <si>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</si>
  <si>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</si>
  <si>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</si>
  <si>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</si>
  <si>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</si>
  <si>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</si>
  <si>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</si>
  <si>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</si>
  <si>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</si>
  <si>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</si>
  <si>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</si>
  <si>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</si>
  <si>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</si>
  <si>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</si>
  <si>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</si>
  <si>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</si>
  <si>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</si>
  <si>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</si>
  <si>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</si>
  <si>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</si>
  <si>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</si>
  <si>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</si>
  <si>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</si>
  <si>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</si>
  <si>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</si>
  <si>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</si>
  <si>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</si>
  <si>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</si>
  <si>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</si>
  <si>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</si>
  <si>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</si>
  <si>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</si>
  <si>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</si>
  <si>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</si>
  <si>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</si>
  <si>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</si>
  <si>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</si>
  <si>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</si>
  <si>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</si>
  <si>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</si>
  <si>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</si>
  <si>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</si>
  <si>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</si>
  <si>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</si>
  <si>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</si>
  <si>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</si>
  <si>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</si>
  <si>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</si>
  <si>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</si>
  <si>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</si>
  <si>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</si>
  <si>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</si>
  <si>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</si>
  <si>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</si>
  <si>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</si>
  <si>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</si>
  <si>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</si>
  <si>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</si>
  <si>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</si>
  <si>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</si>
  <si>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</si>
  <si>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</si>
  <si>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</si>
  <si>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</si>
  <si>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</si>
  <si>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</si>
  <si>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</si>
  <si>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</si>
  <si>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</si>
  <si>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</si>
  <si>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</si>
  <si>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</si>
  <si>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</si>
  <si>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</si>
  <si>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</si>
  <si>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</si>
  <si>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</si>
  <si>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</si>
  <si>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</si>
  <si>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</si>
  <si>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</si>
  <si>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</si>
  <si>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</si>
  <si>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</si>
  <si>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</si>
  <si>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</si>
  <si>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</si>
  <si>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</si>
  <si>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</si>
  <si>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</si>
  <si>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</si>
  <si>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</si>
  <si>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</si>
  <si>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</si>
  <si>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</si>
  <si>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</si>
  <si>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</si>
  <si>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</si>
  <si>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</si>
  <si>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</si>
  <si>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</si>
  <si>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</si>
  <si>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</si>
  <si>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</si>
  <si>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</si>
  <si>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</si>
  <si>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</si>
  <si>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</si>
  <si>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</si>
  <si>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</si>
  <si>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</si>
  <si>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</si>
  <si>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</si>
  <si>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</si>
  <si>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</si>
  <si>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</si>
  <si>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</si>
  <si>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</si>
  <si>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</si>
  <si>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</si>
  <si>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</si>
  <si>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</si>
  <si>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</si>
  <si>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</si>
  <si>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</si>
  <si>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</si>
  <si>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</si>
  <si>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</si>
  <si>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</si>
  <si>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</si>
  <si>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</si>
  <si>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</si>
  <si>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</si>
  <si>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</si>
  <si>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</si>
  <si>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</si>
  <si>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</si>
  <si>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</si>
  <si>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</si>
  <si>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</si>
  <si>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</si>
  <si>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</si>
  <si>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</si>
  <si>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</si>
  <si>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</si>
  <si>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</si>
  <si>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</si>
  <si>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</si>
  <si>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</si>
  <si>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</si>
  <si>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</si>
  <si>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</si>
  <si>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</si>
  <si>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</si>
  <si>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</si>
  <si>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</si>
  <si>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</si>
  <si>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</si>
  <si>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</si>
  <si>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</si>
  <si>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</si>
  <si>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</si>
  <si>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</si>
  <si>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</si>
  <si>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</si>
  <si>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</si>
  <si>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</si>
  <si>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</si>
  <si>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</si>
  <si>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</si>
  <si>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</si>
  <si>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</si>
  <si>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</si>
  <si>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</si>
  <si>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</si>
  <si>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</si>
  <si>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</si>
  <si>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</si>
  <si>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</si>
  <si>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</si>
  <si>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</si>
  <si>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</si>
  <si>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</si>
  <si>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</si>
  <si>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</si>
  <si>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</si>
  <si>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</si>
  <si>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</si>
  <si>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</si>
  <si>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</si>
  <si>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</si>
  <si>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</si>
  <si>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</si>
  <si>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</si>
  <si>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</si>
  <si>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</si>
  <si>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</si>
  <si>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</si>
  <si>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</si>
  <si>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</si>
  <si>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</si>
  <si>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</si>
  <si>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</si>
  <si>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</si>
  <si>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</si>
  <si>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</si>
  <si>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</si>
  <si>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</si>
  <si>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</si>
  <si>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</si>
  <si>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</si>
  <si>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</si>
  <si>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</si>
  <si>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</si>
  <si>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</si>
  <si>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</si>
  <si>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</si>
  <si>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</si>
  <si>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</si>
  <si>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</si>
  <si>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</si>
  <si>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</si>
  <si>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</si>
  <si>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</si>
  <si>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</si>
  <si>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</si>
  <si>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</si>
  <si>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</si>
  <si>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</si>
  <si>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</si>
  <si>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</si>
  <si>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</si>
  <si>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</si>
  <si>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</si>
  <si>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</si>
  <si>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</si>
  <si>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</si>
  <si>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</si>
  <si>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</si>
  <si>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</si>
  <si>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</si>
  <si>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</si>
  <si>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</si>
  <si>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</si>
  <si>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</si>
  <si>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</si>
  <si>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</si>
  <si>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</si>
  <si>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</si>
  <si>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</si>
  <si>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</si>
  <si>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</si>
  <si>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</si>
  <si>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</si>
  <si>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</si>
  <si>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</si>
  <si>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</si>
  <si>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</si>
  <si>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</si>
  <si>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</si>
  <si>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</si>
  <si>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</si>
  <si>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</si>
  <si>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</si>
  <si>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</si>
  <si>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</si>
  <si>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</si>
  <si>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</si>
  <si>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</si>
  <si>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</si>
  <si>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</si>
  <si>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</si>
  <si>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</si>
  <si>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</si>
  <si>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</si>
  <si>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</si>
  <si>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</si>
  <si>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</si>
  <si>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</si>
  <si>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</si>
  <si>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</si>
  <si>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</si>
  <si>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</si>
  <si>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</si>
  <si>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</si>
  <si>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</si>
  <si>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</si>
  <si>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</si>
  <si>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</si>
  <si>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</si>
  <si>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</si>
  <si>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</si>
  <si>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</si>
  <si>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</si>
  <si>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</si>
  <si>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</si>
  <si>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</si>
  <si>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</si>
  <si>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</si>
  <si>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</si>
  <si>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</si>
  <si>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</si>
  <si>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</si>
  <si>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</si>
  <si>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</si>
  <si>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</si>
  <si>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</si>
  <si>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</si>
  <si>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</si>
  <si>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</si>
  <si>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</si>
  <si>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</si>
  <si>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</si>
  <si>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</si>
  <si>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</si>
  <si>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</si>
  <si>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</si>
  <si>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</si>
  <si>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</si>
  <si>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</si>
  <si>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</si>
  <si>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</si>
  <si>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</si>
  <si>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</si>
  <si>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</si>
  <si>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</si>
  <si>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</si>
  <si>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</si>
  <si>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</si>
  <si>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</si>
  <si>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</si>
  <si>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</si>
  <si>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</si>
  <si>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</si>
  <si>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</si>
  <si>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</si>
  <si>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</si>
  <si>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</si>
  <si>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</si>
  <si>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</si>
  <si>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</si>
  <si>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</si>
  <si>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</si>
  <si>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</si>
  <si>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</si>
  <si>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</si>
  <si>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</si>
  <si>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</si>
  <si>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</si>
  <si>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</si>
  <si>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</si>
  <si>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</si>
  <si>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</si>
  <si>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</si>
  <si>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</si>
  <si>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</si>
  <si>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</si>
  <si>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</si>
  <si>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</si>
  <si>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</si>
  <si>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</si>
  <si>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</si>
  <si>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</si>
  <si>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</si>
  <si>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</si>
  <si>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</si>
  <si>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</si>
  <si>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</si>
  <si>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</si>
  <si>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</si>
  <si>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</si>
  <si>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</si>
  <si>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</si>
  <si>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</si>
  <si>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</si>
  <si>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</si>
  <si>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</si>
  <si>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</si>
  <si>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</si>
  <si>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</si>
  <si>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</si>
  <si>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</si>
  <si>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</si>
  <si>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</si>
  <si>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</si>
  <si>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</si>
  <si>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</si>
  <si>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</si>
  <si>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</si>
  <si>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</si>
  <si>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</si>
  <si>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</si>
  <si>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</si>
  <si>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</si>
  <si>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</si>
  <si>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</si>
  <si>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</si>
  <si>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</si>
  <si>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</si>
  <si>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</si>
  <si>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</si>
  <si>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</si>
  <si>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</si>
  <si>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</si>
  <si>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</si>
  <si>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</si>
  <si>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</si>
  <si>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</si>
  <si>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</si>
  <si>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</si>
  <si>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</si>
  <si>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</si>
  <si>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</si>
  <si>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</si>
  <si>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</si>
  <si>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</si>
  <si>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</si>
  <si>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</si>
  <si>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</si>
  <si>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</si>
  <si>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</si>
  <si>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</si>
  <si>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</si>
  <si>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</si>
  <si>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</si>
  <si>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</si>
  <si>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</si>
  <si>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</si>
  <si>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</si>
  <si>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</si>
  <si>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</si>
  <si>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</si>
  <si>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t>&gt;50000</t>
  </si>
  <si>
    <t>Percentage_Successful</t>
  </si>
  <si>
    <t>Percentage_Failed</t>
  </si>
  <si>
    <t>Percentage_Canceled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</si>
</sst>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Monaco"/>
      <family val="2"/>
    </font>
    <font>
      <sz val="10"/>
      <color rgb="FF2B2B2B"/>
      <name val="Monaco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 applyAlignment="1">
      <alignment horizontal="left" wrapText="1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6"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PC!PivotTable11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PC'!$B$3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7-AA41-A151-7C745986ABD0}"/>
            </c:ext>
          </c:extLst>
        </c:ser>
        <c:ser>
          <c:idx val="1"/>
          <c:order val="1"/>
          <c:tx>
            <c:strRef>
              <c:f>'Outcomes Based on Goals PC'!$C$3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7-AA41-A151-7C745986ABD0}"/>
            </c:ext>
          </c:extLst>
        </c:ser>
        <c:ser>
          <c:idx val="2"/>
          <c:order val="2"/>
          <c:tx>
            <c:strRef>
              <c:f>'Outcomes Based on Goals PC'!$D$3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PC'!$A$4:$A$16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&gt;50000</c:v>
                </c:pt>
              </c:strCache>
            </c:strRef>
          </c:cat>
          <c:val>
            <c:numRef>
              <c:f>'Outcomes Based on Goals PC'!$D$4:$D$16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7-AA41-A151-7C745986A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2132864"/>
        <c:axId val="1175635552"/>
      </c:lineChart>
      <c:catAx>
        <c:axId val="115213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635552"/>
        <c:crosses val="autoZero"/>
        <c:auto val="1"/>
        <c:lblAlgn val="ctr"/>
        <c:lblOffset val="100"/>
        <c:noMultiLvlLbl val="0"/>
      </c:catAx>
      <c:valAx>
        <c:axId val="117563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13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736073349575694E-2"/>
          <c:y val="0.10909504412076861"/>
          <c:w val="0.80829007921095064"/>
          <c:h val="0.8172059878907947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0-EB46-BE38-943BC21F0DFD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440-EB46-BE38-943BC21F0DFD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440-EB46-BE38-943BC21F0DFD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440-EB46-BE38-943BC21F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88113984"/>
        <c:axId val="1288129152"/>
      </c:barChart>
      <c:catAx>
        <c:axId val="1288113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29152"/>
        <c:crosses val="autoZero"/>
        <c:auto val="1"/>
        <c:lblAlgn val="ctr"/>
        <c:lblOffset val="100"/>
        <c:noMultiLvlLbl val="0"/>
      </c:catAx>
      <c:valAx>
        <c:axId val="128812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9-2246-B35D-80720BD1A0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29-2246-B35D-80720BD1A0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29-2246-B35D-80720BD1A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5401488"/>
        <c:axId val="1035182688"/>
      </c:barChart>
      <c:catAx>
        <c:axId val="103540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82688"/>
        <c:crosses val="autoZero"/>
        <c:auto val="1"/>
        <c:lblAlgn val="ctr"/>
        <c:lblOffset val="100"/>
        <c:noMultiLvlLbl val="0"/>
      </c:catAx>
      <c:valAx>
        <c:axId val="103518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40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E5-B349-8B9A-0C8A5FF818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E5-B349-8B9A-0C8A5FF818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E5-B349-8B9A-0C8A5FF818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E5-B349-8B9A-0C8A5FF81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1743488"/>
        <c:axId val="1086253072"/>
      </c:lineChart>
      <c:catAx>
        <c:axId val="1081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53072"/>
        <c:crosses val="autoZero"/>
        <c:auto val="1"/>
        <c:lblAlgn val="ctr"/>
        <c:lblOffset val="100"/>
        <c:noMultiLvlLbl val="0"/>
      </c:catAx>
      <c:valAx>
        <c:axId val="108625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4-DA42-A87E-43EB3C000E8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C4-DA42-A87E-43EB3C000E8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C4-DA42-A87E-43EB3C00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2053744"/>
        <c:axId val="1142524544"/>
      </c:lineChart>
      <c:catAx>
        <c:axId val="114205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524544"/>
        <c:crosses val="autoZero"/>
        <c:auto val="1"/>
        <c:lblAlgn val="ctr"/>
        <c:lblOffset val="100"/>
        <c:noMultiLvlLbl val="0"/>
      </c:catAx>
      <c:valAx>
        <c:axId val="114252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05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812800</xdr:colOff>
      <xdr:row>13</xdr:row>
      <xdr:rowOff>127000</xdr:rowOff>
    </xdr:from>
    <xdr:to>
      <xdr:col>17</xdr:col>
      <xdr:colOff>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4DBDD-876E-DD32-A0E9-8F19EE3A0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241300</xdr:colOff>
      <xdr:row>3</xdr:row>
      <xdr:rowOff>82550</xdr:rowOff>
    </xdr:from>
    <xdr:to>
      <xdr:col>22</xdr:col>
      <xdr:colOff>482600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E2E31-297E-4630-1E09-4814890F8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8</xdr:row>
      <xdr:rowOff>76200</xdr:rowOff>
    </xdr:from>
    <xdr:to>
      <xdr:col>22</xdr:col>
      <xdr:colOff>254000</xdr:colOff>
      <xdr:row>43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E935F-755E-5601-4648-CFE18A0D7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127000</xdr:colOff>
      <xdr:row>8</xdr:row>
      <xdr:rowOff>152400</xdr:rowOff>
    </xdr:from>
    <xdr:to>
      <xdr:col>22</xdr:col>
      <xdr:colOff>203200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6AEDA-E895-5FFB-425D-39238AE5F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203200</xdr:colOff>
      <xdr:row>10</xdr:row>
      <xdr:rowOff>12700</xdr:rowOff>
    </xdr:from>
    <xdr:to>
      <xdr:col>18</xdr:col>
      <xdr:colOff>571500</xdr:colOff>
      <xdr:row>37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B958C-1263-FB6F-0FD9-F59A5B5EB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67192129629" createdVersion="8" refreshedVersion="8" minRefreshableVersion="3" recordCount="4115" xr:uid="{FBA23054-FE4A-1449-A03F-D79D0F06AE92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81903703706" createdVersion="8" refreshedVersion="8" minRefreshableVersion="3" recordCount="4115" xr:uid="{B4CCA2C9-7AEB-C64C-98BB-AD3A66FBEA5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95965856481" createdVersion="8" refreshedVersion="8" minRefreshableVersion="3" recordCount="4115" xr:uid="{D6F8CEB3-81A0-8C4A-B218-6401415C58C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6"/>
        <n v="2014"/>
        <n v="2015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745069212964" createdVersion="8" refreshedVersion="8" minRefreshableVersion="3" recordCount="12" xr:uid="{3E0AD73C-63A3-0841-9F6A-C2D848906872}">
  <cacheSource type="worksheet">
    <worksheetSource ref="A1:H13" sheet="Outcomes Based on Goals"/>
  </cacheSource>
  <cacheFields count="8">
    <cacheField name="Goal" numFmtId="0">
      <sharedItems count="12">
        <s v="&lt;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&gt;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/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3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3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3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3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026B4-7D20-4741-B971-C5DB679BD533}" name="PivotTable11" cacheId="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_Successful" fld="5" baseField="0" baseItem="0" numFmtId="9"/>
    <dataField name="Percentage_Failed" fld="6" baseField="0" baseItem="0" numFmtId="9"/>
    <dataField name="Percentage_Canceled" fld="7" baseField="0" baseItem="0" numFmtId="9"/>
  </dataFields>
  <formats count="6">
    <format dxfId="5">
      <pivotArea collapsedLevelsAreSubtotals="1" fieldPosition="0">
        <references count="1">
          <reference field="0" count="0"/>
        </references>
      </pivotArea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">
      <pivotArea grandRow="1"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E7363-DFEB-B541-9081-79CE698B8E22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51F1E-6154-2244-96EA-9163B2B4AABE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F2804-3C3C-0F40-ABAF-22341BBD7C93}" name="PivotTable5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3B4DD-6042-5146-AF81-3B14730F2CB6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6">
        <item x="2"/>
        <item x="3"/>
        <item x="1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08" zoomScaleNormal="108" workbookViewId="0">
      <pane ySplit="1" topLeftCell="A122" activePane="bottomLeft" state="frozen"/>
      <selection pane="bottomLeft"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1640625" style="10" customWidth="1"/>
    <col min="16" max="16" width="23.1640625" customWidth="1"/>
    <col min="17" max="17" width="41.1640625" customWidth="1"/>
    <col min="18" max="18" width="12.83203125" customWidth="1"/>
    <col min="19" max="19" width="36.5" style="18" customWidth="1"/>
    <col min="20" max="20" width="10.1640625" style="18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8360</v>
      </c>
      <c r="S1" s="17" t="s">
        <v>8366</v>
      </c>
      <c r="T1" s="17" t="s">
        <v>8367</v>
      </c>
      <c r="U1" s="17" t="s">
        <v>8308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 s="11">
        <f>IFERROR(ROUND(E2/L2,2),0)</f>
        <v>63.92</v>
      </c>
      <c r="Q2" s="13" t="s">
        <v>8309</v>
      </c>
      <c r="R2" t="s">
        <v>8310</v>
      </c>
      <c r="S2" s="18">
        <f>(((J2/60)/60)/24)+DATE(1970,1,1)</f>
        <v>42177.007071759261</v>
      </c>
      <c r="T2" s="18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 s="11">
        <f t="shared" ref="P3:P66" si="1">IFERROR(ROUND(E3/L3,2),0)</f>
        <v>185.48</v>
      </c>
      <c r="Q3" s="13" t="s">
        <v>8309</v>
      </c>
      <c r="R3" t="s">
        <v>8310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1">
        <f t="shared" si="1"/>
        <v>15</v>
      </c>
      <c r="Q4" s="13" t="s">
        <v>8309</v>
      </c>
      <c r="R4" t="s">
        <v>8310</v>
      </c>
      <c r="S4" s="18">
        <f t="shared" si="2"/>
        <v>42405.702349537038</v>
      </c>
      <c r="T4" s="18">
        <f t="shared" si="3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1">
        <f t="shared" si="1"/>
        <v>69.27</v>
      </c>
      <c r="Q5" s="13" t="s">
        <v>8309</v>
      </c>
      <c r="R5" t="s">
        <v>8310</v>
      </c>
      <c r="S5" s="18">
        <f t="shared" si="2"/>
        <v>41828.515127314815</v>
      </c>
      <c r="T5" s="18">
        <f t="shared" si="3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1">
        <f t="shared" si="1"/>
        <v>190.55</v>
      </c>
      <c r="Q6" s="13" t="s">
        <v>8309</v>
      </c>
      <c r="R6" t="s">
        <v>8310</v>
      </c>
      <c r="S6" s="18">
        <f t="shared" si="2"/>
        <v>42327.834247685183</v>
      </c>
      <c r="T6" s="18">
        <f t="shared" si="3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1">
        <f t="shared" si="1"/>
        <v>93.4</v>
      </c>
      <c r="Q7" s="13" t="s">
        <v>8309</v>
      </c>
      <c r="R7" t="s">
        <v>8310</v>
      </c>
      <c r="S7" s="18">
        <f t="shared" si="2"/>
        <v>42563.932951388888</v>
      </c>
      <c r="T7" s="18">
        <f t="shared" si="3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1">
        <f t="shared" si="1"/>
        <v>146.88</v>
      </c>
      <c r="Q8" s="13" t="s">
        <v>8309</v>
      </c>
      <c r="R8" t="s">
        <v>8310</v>
      </c>
      <c r="S8" s="18">
        <f t="shared" si="2"/>
        <v>41794.072337962964</v>
      </c>
      <c r="T8" s="18">
        <f t="shared" si="3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1">
        <f t="shared" si="1"/>
        <v>159.82</v>
      </c>
      <c r="Q9" s="13" t="s">
        <v>8309</v>
      </c>
      <c r="R9" t="s">
        <v>8310</v>
      </c>
      <c r="S9" s="18">
        <f t="shared" si="2"/>
        <v>42516.047071759262</v>
      </c>
      <c r="T9" s="18">
        <f t="shared" si="3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1">
        <f t="shared" si="1"/>
        <v>291.79000000000002</v>
      </c>
      <c r="Q10" s="13" t="s">
        <v>8309</v>
      </c>
      <c r="R10" t="s">
        <v>8310</v>
      </c>
      <c r="S10" s="18">
        <f t="shared" si="2"/>
        <v>42468.94458333333</v>
      </c>
      <c r="T10" s="18">
        <f t="shared" si="3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1">
        <f t="shared" si="1"/>
        <v>31.5</v>
      </c>
      <c r="Q11" s="13" t="s">
        <v>8309</v>
      </c>
      <c r="R11" t="s">
        <v>8310</v>
      </c>
      <c r="S11" s="18">
        <f t="shared" si="2"/>
        <v>42447.103518518517</v>
      </c>
      <c r="T11" s="18">
        <f t="shared" si="3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1">
        <f t="shared" si="1"/>
        <v>158.68</v>
      </c>
      <c r="Q12" s="13" t="s">
        <v>8309</v>
      </c>
      <c r="R12" t="s">
        <v>8310</v>
      </c>
      <c r="S12" s="18">
        <f t="shared" si="2"/>
        <v>41780.068043981482</v>
      </c>
      <c r="T12" s="18">
        <f t="shared" si="3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1">
        <f t="shared" si="1"/>
        <v>80.33</v>
      </c>
      <c r="Q13" s="13" t="s">
        <v>8309</v>
      </c>
      <c r="R13" t="s">
        <v>8310</v>
      </c>
      <c r="S13" s="18">
        <f t="shared" si="2"/>
        <v>42572.778495370367</v>
      </c>
      <c r="T13" s="18">
        <f t="shared" si="3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1">
        <f t="shared" si="1"/>
        <v>59.96</v>
      </c>
      <c r="Q14" s="13" t="s">
        <v>8309</v>
      </c>
      <c r="R14" t="s">
        <v>8310</v>
      </c>
      <c r="S14" s="18">
        <f t="shared" si="2"/>
        <v>41791.713252314818</v>
      </c>
      <c r="T14" s="18">
        <f t="shared" si="3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1">
        <f t="shared" si="1"/>
        <v>109.78</v>
      </c>
      <c r="Q15" s="13" t="s">
        <v>8309</v>
      </c>
      <c r="R15" t="s">
        <v>8310</v>
      </c>
      <c r="S15" s="18">
        <f t="shared" si="2"/>
        <v>42508.677187499998</v>
      </c>
      <c r="T15" s="18">
        <f t="shared" si="3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1">
        <f t="shared" si="1"/>
        <v>147.71</v>
      </c>
      <c r="Q16" s="13" t="s">
        <v>8309</v>
      </c>
      <c r="R16" t="s">
        <v>8310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1">
        <f t="shared" si="1"/>
        <v>21.76</v>
      </c>
      <c r="Q17" s="13" t="s">
        <v>8309</v>
      </c>
      <c r="R17" t="s">
        <v>8310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1">
        <f t="shared" si="1"/>
        <v>171.84</v>
      </c>
      <c r="Q18" s="13" t="s">
        <v>8309</v>
      </c>
      <c r="R18" t="s">
        <v>8310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1">
        <f t="shared" si="1"/>
        <v>41.94</v>
      </c>
      <c r="Q19" s="13" t="s">
        <v>8309</v>
      </c>
      <c r="R19" t="s">
        <v>8310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1">
        <f t="shared" si="1"/>
        <v>93.26</v>
      </c>
      <c r="Q20" s="13" t="s">
        <v>8309</v>
      </c>
      <c r="R20" t="s">
        <v>8310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1">
        <f t="shared" si="1"/>
        <v>56.14</v>
      </c>
      <c r="Q21" s="13" t="s">
        <v>8309</v>
      </c>
      <c r="R21" t="s">
        <v>8310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1">
        <f t="shared" si="1"/>
        <v>80.16</v>
      </c>
      <c r="Q22" s="13" t="s">
        <v>8309</v>
      </c>
      <c r="R22" t="s">
        <v>8310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1">
        <f t="shared" si="1"/>
        <v>199.9</v>
      </c>
      <c r="Q23" s="13" t="s">
        <v>8309</v>
      </c>
      <c r="R23" t="s">
        <v>8310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1">
        <f t="shared" si="1"/>
        <v>51.25</v>
      </c>
      <c r="Q24" s="13" t="s">
        <v>8309</v>
      </c>
      <c r="R24" t="s">
        <v>8310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1">
        <f t="shared" si="1"/>
        <v>103.04</v>
      </c>
      <c r="Q25" s="13" t="s">
        <v>8309</v>
      </c>
      <c r="R25" t="s">
        <v>8310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1">
        <f t="shared" si="1"/>
        <v>66.349999999999994</v>
      </c>
      <c r="Q26" s="13" t="s">
        <v>8309</v>
      </c>
      <c r="R26" t="s">
        <v>8310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1">
        <f t="shared" si="1"/>
        <v>57.14</v>
      </c>
      <c r="Q27" s="13" t="s">
        <v>8309</v>
      </c>
      <c r="R27" t="s">
        <v>8310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1">
        <f t="shared" si="1"/>
        <v>102.11</v>
      </c>
      <c r="Q28" s="13" t="s">
        <v>8309</v>
      </c>
      <c r="R28" t="s">
        <v>8310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1">
        <f t="shared" si="1"/>
        <v>148.97</v>
      </c>
      <c r="Q29" s="13" t="s">
        <v>8309</v>
      </c>
      <c r="R29" t="s">
        <v>8310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1">
        <f t="shared" si="1"/>
        <v>169.61</v>
      </c>
      <c r="Q30" s="13" t="s">
        <v>8309</v>
      </c>
      <c r="R30" t="s">
        <v>8310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1">
        <f t="shared" si="1"/>
        <v>31.62</v>
      </c>
      <c r="Q31" s="13" t="s">
        <v>8309</v>
      </c>
      <c r="R31" t="s">
        <v>8310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1">
        <f t="shared" si="1"/>
        <v>76.45</v>
      </c>
      <c r="Q32" s="13" t="s">
        <v>8309</v>
      </c>
      <c r="R32" t="s">
        <v>8310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1">
        <f t="shared" si="1"/>
        <v>13</v>
      </c>
      <c r="Q33" s="13" t="s">
        <v>8309</v>
      </c>
      <c r="R33" t="s">
        <v>8310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1">
        <f t="shared" si="1"/>
        <v>320.45</v>
      </c>
      <c r="Q34" s="13" t="s">
        <v>8309</v>
      </c>
      <c r="R34" t="s">
        <v>8310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1">
        <f t="shared" si="1"/>
        <v>83.75</v>
      </c>
      <c r="Q35" s="13" t="s">
        <v>8309</v>
      </c>
      <c r="R35" t="s">
        <v>8310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1">
        <f t="shared" si="1"/>
        <v>49.88</v>
      </c>
      <c r="Q36" s="13" t="s">
        <v>8309</v>
      </c>
      <c r="R36" t="s">
        <v>8310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1">
        <f t="shared" si="1"/>
        <v>59.46</v>
      </c>
      <c r="Q37" s="13" t="s">
        <v>8309</v>
      </c>
      <c r="R37" t="s">
        <v>8310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1">
        <f t="shared" si="1"/>
        <v>193.84</v>
      </c>
      <c r="Q38" s="13" t="s">
        <v>8309</v>
      </c>
      <c r="R38" t="s">
        <v>8310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1">
        <f t="shared" si="1"/>
        <v>159.51</v>
      </c>
      <c r="Q39" s="13" t="s">
        <v>8309</v>
      </c>
      <c r="R39" t="s">
        <v>8310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1">
        <f t="shared" si="1"/>
        <v>41.68</v>
      </c>
      <c r="Q40" s="13" t="s">
        <v>8309</v>
      </c>
      <c r="R40" t="s">
        <v>8310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1">
        <f t="shared" si="1"/>
        <v>150.9</v>
      </c>
      <c r="Q41" s="13" t="s">
        <v>8309</v>
      </c>
      <c r="R41" t="s">
        <v>8310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1">
        <f t="shared" si="1"/>
        <v>126.69</v>
      </c>
      <c r="Q42" s="13" t="s">
        <v>8309</v>
      </c>
      <c r="R42" t="s">
        <v>8310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1">
        <f t="shared" si="1"/>
        <v>105.26</v>
      </c>
      <c r="Q43" s="13" t="s">
        <v>8309</v>
      </c>
      <c r="R43" t="s">
        <v>8310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1">
        <f t="shared" si="1"/>
        <v>117.51</v>
      </c>
      <c r="Q44" s="13" t="s">
        <v>8309</v>
      </c>
      <c r="R44" t="s">
        <v>8310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1">
        <f t="shared" si="1"/>
        <v>117.36</v>
      </c>
      <c r="Q45" s="13" t="s">
        <v>8309</v>
      </c>
      <c r="R45" t="s">
        <v>8310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1">
        <f t="shared" si="1"/>
        <v>133.33000000000001</v>
      </c>
      <c r="Q46" s="13" t="s">
        <v>8309</v>
      </c>
      <c r="R46" t="s">
        <v>8310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1">
        <f t="shared" si="1"/>
        <v>98.36</v>
      </c>
      <c r="Q47" s="13" t="s">
        <v>8309</v>
      </c>
      <c r="R47" t="s">
        <v>8310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1">
        <f t="shared" si="1"/>
        <v>194.44</v>
      </c>
      <c r="Q48" s="13" t="s">
        <v>8309</v>
      </c>
      <c r="R48" t="s">
        <v>8310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1">
        <f t="shared" si="1"/>
        <v>76.87</v>
      </c>
      <c r="Q49" s="13" t="s">
        <v>8309</v>
      </c>
      <c r="R49" t="s">
        <v>8310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1">
        <f t="shared" si="1"/>
        <v>56.82</v>
      </c>
      <c r="Q50" s="13" t="s">
        <v>8309</v>
      </c>
      <c r="R50" t="s">
        <v>8310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1">
        <f t="shared" si="1"/>
        <v>137.93</v>
      </c>
      <c r="Q51" s="13" t="s">
        <v>8309</v>
      </c>
      <c r="R51" t="s">
        <v>8310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1">
        <f t="shared" si="1"/>
        <v>27.27</v>
      </c>
      <c r="Q52" s="13" t="s">
        <v>8309</v>
      </c>
      <c r="R52" t="s">
        <v>8310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1">
        <f t="shared" si="1"/>
        <v>118.34</v>
      </c>
      <c r="Q53" s="13" t="s">
        <v>8309</v>
      </c>
      <c r="R53" t="s">
        <v>8310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1">
        <f t="shared" si="1"/>
        <v>223.48</v>
      </c>
      <c r="Q54" s="13" t="s">
        <v>8309</v>
      </c>
      <c r="R54" t="s">
        <v>8310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1">
        <f t="shared" si="1"/>
        <v>28.11</v>
      </c>
      <c r="Q55" s="13" t="s">
        <v>8309</v>
      </c>
      <c r="R55" t="s">
        <v>8310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1">
        <f t="shared" si="1"/>
        <v>194.23</v>
      </c>
      <c r="Q56" s="13" t="s">
        <v>8309</v>
      </c>
      <c r="R56" t="s">
        <v>8310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1">
        <f t="shared" si="1"/>
        <v>128.94999999999999</v>
      </c>
      <c r="Q57" s="13" t="s">
        <v>8309</v>
      </c>
      <c r="R57" t="s">
        <v>8310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1">
        <f t="shared" si="1"/>
        <v>49.32</v>
      </c>
      <c r="Q58" s="13" t="s">
        <v>8309</v>
      </c>
      <c r="R58" t="s">
        <v>8310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1">
        <f t="shared" si="1"/>
        <v>221.52</v>
      </c>
      <c r="Q59" s="13" t="s">
        <v>8309</v>
      </c>
      <c r="R59" t="s">
        <v>8310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1">
        <f t="shared" si="1"/>
        <v>137.21</v>
      </c>
      <c r="Q60" s="13" t="s">
        <v>8309</v>
      </c>
      <c r="R60" t="s">
        <v>8310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1">
        <f t="shared" si="1"/>
        <v>606.82000000000005</v>
      </c>
      <c r="Q61" s="13" t="s">
        <v>8309</v>
      </c>
      <c r="R61" t="s">
        <v>8310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1">
        <f t="shared" si="1"/>
        <v>43.04</v>
      </c>
      <c r="Q62" s="13" t="s">
        <v>8309</v>
      </c>
      <c r="R62" t="s">
        <v>8311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1">
        <f t="shared" si="1"/>
        <v>322.39</v>
      </c>
      <c r="Q63" s="13" t="s">
        <v>8309</v>
      </c>
      <c r="R63" t="s">
        <v>8311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1">
        <f t="shared" si="1"/>
        <v>96.71</v>
      </c>
      <c r="Q64" s="13" t="s">
        <v>8309</v>
      </c>
      <c r="R64" t="s">
        <v>8311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1">
        <f t="shared" si="1"/>
        <v>35.47</v>
      </c>
      <c r="Q65" s="13" t="s">
        <v>8309</v>
      </c>
      <c r="R65" t="s">
        <v>8311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 s="11">
        <f t="shared" si="1"/>
        <v>86.67</v>
      </c>
      <c r="Q66" s="13" t="s">
        <v>8309</v>
      </c>
      <c r="R66" t="s">
        <v>8311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 s="11">
        <f t="shared" ref="P67:P130" si="5">IFERROR(ROUND(E67/L67,2),0)</f>
        <v>132.05000000000001</v>
      </c>
      <c r="Q67" s="13" t="s">
        <v>8309</v>
      </c>
      <c r="R67" t="s">
        <v>8311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1">
        <f t="shared" si="5"/>
        <v>91.23</v>
      </c>
      <c r="Q68" s="13" t="s">
        <v>8309</v>
      </c>
      <c r="R68" t="s">
        <v>8311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1">
        <f t="shared" si="5"/>
        <v>116.25</v>
      </c>
      <c r="Q69" s="13" t="s">
        <v>8309</v>
      </c>
      <c r="R69" t="s">
        <v>8311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1">
        <f t="shared" si="5"/>
        <v>21.19</v>
      </c>
      <c r="Q70" s="13" t="s">
        <v>8309</v>
      </c>
      <c r="R70" t="s">
        <v>8311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1">
        <f t="shared" si="5"/>
        <v>62.33</v>
      </c>
      <c r="Q71" s="13" t="s">
        <v>8309</v>
      </c>
      <c r="R71" t="s">
        <v>8311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1">
        <f t="shared" si="5"/>
        <v>37.409999999999997</v>
      </c>
      <c r="Q72" s="13" t="s">
        <v>8309</v>
      </c>
      <c r="R72" t="s">
        <v>8311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1">
        <f t="shared" si="5"/>
        <v>69.72</v>
      </c>
      <c r="Q73" s="13" t="s">
        <v>8309</v>
      </c>
      <c r="R73" t="s">
        <v>8311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1">
        <f t="shared" si="5"/>
        <v>58.17</v>
      </c>
      <c r="Q74" s="13" t="s">
        <v>8309</v>
      </c>
      <c r="R74" t="s">
        <v>8311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1">
        <f t="shared" si="5"/>
        <v>50</v>
      </c>
      <c r="Q75" s="13" t="s">
        <v>8309</v>
      </c>
      <c r="R75" t="s">
        <v>8311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1">
        <f t="shared" si="5"/>
        <v>19.47</v>
      </c>
      <c r="Q76" s="13" t="s">
        <v>8309</v>
      </c>
      <c r="R76" t="s">
        <v>8311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1">
        <f t="shared" si="5"/>
        <v>85.96</v>
      </c>
      <c r="Q77" s="13" t="s">
        <v>8309</v>
      </c>
      <c r="R77" t="s">
        <v>8311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1">
        <f t="shared" si="5"/>
        <v>30.67</v>
      </c>
      <c r="Q78" s="13" t="s">
        <v>8309</v>
      </c>
      <c r="R78" t="s">
        <v>8311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1">
        <f t="shared" si="5"/>
        <v>60.38</v>
      </c>
      <c r="Q79" s="13" t="s">
        <v>8309</v>
      </c>
      <c r="R79" t="s">
        <v>8311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1">
        <f t="shared" si="5"/>
        <v>38.6</v>
      </c>
      <c r="Q80" s="13" t="s">
        <v>8309</v>
      </c>
      <c r="R80" t="s">
        <v>8311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1">
        <f t="shared" si="5"/>
        <v>40.270000000000003</v>
      </c>
      <c r="Q81" s="13" t="s">
        <v>8309</v>
      </c>
      <c r="R81" t="s">
        <v>8311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1">
        <f t="shared" si="5"/>
        <v>273.83</v>
      </c>
      <c r="Q82" s="13" t="s">
        <v>8309</v>
      </c>
      <c r="R82" t="s">
        <v>8311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1">
        <f t="shared" si="5"/>
        <v>53.04</v>
      </c>
      <c r="Q83" s="13" t="s">
        <v>8309</v>
      </c>
      <c r="R83" t="s">
        <v>8311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1">
        <f t="shared" si="5"/>
        <v>40.01</v>
      </c>
      <c r="Q84" s="13" t="s">
        <v>8309</v>
      </c>
      <c r="R84" t="s">
        <v>8311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1">
        <f t="shared" si="5"/>
        <v>15.77</v>
      </c>
      <c r="Q85" s="13" t="s">
        <v>8309</v>
      </c>
      <c r="R85" t="s">
        <v>8311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1">
        <f t="shared" si="5"/>
        <v>71.430000000000007</v>
      </c>
      <c r="Q86" s="13" t="s">
        <v>8309</v>
      </c>
      <c r="R86" t="s">
        <v>8311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1">
        <f t="shared" si="5"/>
        <v>71.709999999999994</v>
      </c>
      <c r="Q87" s="13" t="s">
        <v>8309</v>
      </c>
      <c r="R87" t="s">
        <v>8311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1">
        <f t="shared" si="5"/>
        <v>375.76</v>
      </c>
      <c r="Q88" s="13" t="s">
        <v>8309</v>
      </c>
      <c r="R88" t="s">
        <v>8311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1">
        <f t="shared" si="5"/>
        <v>104.6</v>
      </c>
      <c r="Q89" s="13" t="s">
        <v>8309</v>
      </c>
      <c r="R89" t="s">
        <v>8311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1">
        <f t="shared" si="5"/>
        <v>60</v>
      </c>
      <c r="Q90" s="13" t="s">
        <v>8309</v>
      </c>
      <c r="R90" t="s">
        <v>8311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1">
        <f t="shared" si="5"/>
        <v>123.29</v>
      </c>
      <c r="Q91" s="13" t="s">
        <v>8309</v>
      </c>
      <c r="R91" t="s">
        <v>8311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1">
        <f t="shared" si="5"/>
        <v>31.38</v>
      </c>
      <c r="Q92" s="13" t="s">
        <v>8309</v>
      </c>
      <c r="R92" t="s">
        <v>8311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1">
        <f t="shared" si="5"/>
        <v>78.260000000000005</v>
      </c>
      <c r="Q93" s="13" t="s">
        <v>8309</v>
      </c>
      <c r="R93" t="s">
        <v>8311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1">
        <f t="shared" si="5"/>
        <v>122.33</v>
      </c>
      <c r="Q94" s="13" t="s">
        <v>8309</v>
      </c>
      <c r="R94" t="s">
        <v>8311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1">
        <f t="shared" si="5"/>
        <v>73.73</v>
      </c>
      <c r="Q95" s="13" t="s">
        <v>8309</v>
      </c>
      <c r="R95" t="s">
        <v>8311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1">
        <f t="shared" si="5"/>
        <v>21.67</v>
      </c>
      <c r="Q96" s="13" t="s">
        <v>8309</v>
      </c>
      <c r="R96" t="s">
        <v>8311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1">
        <f t="shared" si="5"/>
        <v>21.9</v>
      </c>
      <c r="Q97" s="13" t="s">
        <v>8309</v>
      </c>
      <c r="R97" t="s">
        <v>8311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1">
        <f t="shared" si="5"/>
        <v>50.59</v>
      </c>
      <c r="Q98" s="13" t="s">
        <v>8309</v>
      </c>
      <c r="R98" t="s">
        <v>8311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1">
        <f t="shared" si="5"/>
        <v>53.13</v>
      </c>
      <c r="Q99" s="13" t="s">
        <v>8309</v>
      </c>
      <c r="R99" t="s">
        <v>8311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1">
        <f t="shared" si="5"/>
        <v>56.67</v>
      </c>
      <c r="Q100" s="13" t="s">
        <v>8309</v>
      </c>
      <c r="R100" t="s">
        <v>8311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1">
        <f t="shared" si="5"/>
        <v>40.78</v>
      </c>
      <c r="Q101" s="13" t="s">
        <v>8309</v>
      </c>
      <c r="R101" t="s">
        <v>8311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1">
        <f t="shared" si="5"/>
        <v>192.31</v>
      </c>
      <c r="Q102" s="13" t="s">
        <v>8309</v>
      </c>
      <c r="R102" t="s">
        <v>8311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1">
        <f t="shared" si="5"/>
        <v>100</v>
      </c>
      <c r="Q103" s="13" t="s">
        <v>8309</v>
      </c>
      <c r="R103" t="s">
        <v>8311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1">
        <f t="shared" si="5"/>
        <v>117.92</v>
      </c>
      <c r="Q104" s="13" t="s">
        <v>8309</v>
      </c>
      <c r="R104" t="s">
        <v>8311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1">
        <f t="shared" si="5"/>
        <v>27.9</v>
      </c>
      <c r="Q105" s="13" t="s">
        <v>8309</v>
      </c>
      <c r="R105" t="s">
        <v>8311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1">
        <f t="shared" si="5"/>
        <v>60</v>
      </c>
      <c r="Q106" s="13" t="s">
        <v>8309</v>
      </c>
      <c r="R106" t="s">
        <v>8311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1">
        <f t="shared" si="5"/>
        <v>39.380000000000003</v>
      </c>
      <c r="Q107" s="13" t="s">
        <v>8309</v>
      </c>
      <c r="R107" t="s">
        <v>8311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1">
        <f t="shared" si="5"/>
        <v>186.11</v>
      </c>
      <c r="Q108" s="13" t="s">
        <v>8309</v>
      </c>
      <c r="R108" t="s">
        <v>8311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1">
        <f t="shared" si="5"/>
        <v>111.38</v>
      </c>
      <c r="Q109" s="13" t="s">
        <v>8309</v>
      </c>
      <c r="R109" t="s">
        <v>8311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1">
        <f t="shared" si="5"/>
        <v>78.72</v>
      </c>
      <c r="Q110" s="13" t="s">
        <v>8309</v>
      </c>
      <c r="R110" t="s">
        <v>8311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1">
        <f t="shared" si="5"/>
        <v>46.7</v>
      </c>
      <c r="Q111" s="13" t="s">
        <v>8309</v>
      </c>
      <c r="R111" t="s">
        <v>8311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1">
        <f t="shared" si="5"/>
        <v>65.38</v>
      </c>
      <c r="Q112" s="13" t="s">
        <v>8309</v>
      </c>
      <c r="R112" t="s">
        <v>8311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1">
        <f t="shared" si="5"/>
        <v>102.08</v>
      </c>
      <c r="Q113" s="13" t="s">
        <v>8309</v>
      </c>
      <c r="R113" t="s">
        <v>8311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1">
        <f t="shared" si="5"/>
        <v>64.2</v>
      </c>
      <c r="Q114" s="13" t="s">
        <v>8309</v>
      </c>
      <c r="R114" t="s">
        <v>8311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1">
        <f t="shared" si="5"/>
        <v>90.38</v>
      </c>
      <c r="Q115" s="13" t="s">
        <v>8309</v>
      </c>
      <c r="R115" t="s">
        <v>8311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1">
        <f t="shared" si="5"/>
        <v>88.57</v>
      </c>
      <c r="Q116" s="13" t="s">
        <v>8309</v>
      </c>
      <c r="R116" t="s">
        <v>8311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1">
        <f t="shared" si="5"/>
        <v>28.73</v>
      </c>
      <c r="Q117" s="13" t="s">
        <v>8309</v>
      </c>
      <c r="R117" t="s">
        <v>8311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1">
        <f t="shared" si="5"/>
        <v>69.790000000000006</v>
      </c>
      <c r="Q118" s="13" t="s">
        <v>8309</v>
      </c>
      <c r="R118" t="s">
        <v>8311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1">
        <f t="shared" si="5"/>
        <v>167.49</v>
      </c>
      <c r="Q119" s="13" t="s">
        <v>8309</v>
      </c>
      <c r="R119" t="s">
        <v>8311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1">
        <f t="shared" si="5"/>
        <v>144.91</v>
      </c>
      <c r="Q120" s="13" t="s">
        <v>8309</v>
      </c>
      <c r="R120" t="s">
        <v>8311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1">
        <f t="shared" si="5"/>
        <v>91.84</v>
      </c>
      <c r="Q121" s="13" t="s">
        <v>8309</v>
      </c>
      <c r="R121" t="s">
        <v>8311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1">
        <f t="shared" si="5"/>
        <v>10</v>
      </c>
      <c r="Q122" s="13" t="s">
        <v>8309</v>
      </c>
      <c r="R122" t="s">
        <v>8312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1">
        <f t="shared" si="5"/>
        <v>1</v>
      </c>
      <c r="Q123" s="13" t="s">
        <v>8309</v>
      </c>
      <c r="R123" t="s">
        <v>8312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1">
        <f t="shared" si="5"/>
        <v>0</v>
      </c>
      <c r="Q124" s="13" t="s">
        <v>8309</v>
      </c>
      <c r="R124" t="s">
        <v>8312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1">
        <f t="shared" si="5"/>
        <v>25.17</v>
      </c>
      <c r="Q125" s="13" t="s">
        <v>8309</v>
      </c>
      <c r="R125" t="s">
        <v>8312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1">
        <f t="shared" si="5"/>
        <v>0</v>
      </c>
      <c r="Q126" s="13" t="s">
        <v>8309</v>
      </c>
      <c r="R126" t="s">
        <v>8312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1">
        <f t="shared" si="5"/>
        <v>11.67</v>
      </c>
      <c r="Q127" s="13" t="s">
        <v>8309</v>
      </c>
      <c r="R127" t="s">
        <v>8312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1">
        <f t="shared" si="5"/>
        <v>106.69</v>
      </c>
      <c r="Q128" s="13" t="s">
        <v>8309</v>
      </c>
      <c r="R128" t="s">
        <v>8312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1">
        <f t="shared" si="5"/>
        <v>47.5</v>
      </c>
      <c r="Q129" s="13" t="s">
        <v>8309</v>
      </c>
      <c r="R129" t="s">
        <v>8312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 s="11">
        <f t="shared" si="5"/>
        <v>311.17</v>
      </c>
      <c r="Q130" s="13" t="s">
        <v>8309</v>
      </c>
      <c r="R130" t="s">
        <v>8312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 s="11">
        <f t="shared" ref="P131:P194" si="9">IFERROR(ROUND(E131/L131,2),0)</f>
        <v>0</v>
      </c>
      <c r="Q131" s="13" t="s">
        <v>8309</v>
      </c>
      <c r="R131" t="s">
        <v>8312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1">
        <f t="shared" si="9"/>
        <v>0</v>
      </c>
      <c r="Q132" s="13" t="s">
        <v>8309</v>
      </c>
      <c r="R132" t="s">
        <v>8312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1">
        <f t="shared" si="9"/>
        <v>0</v>
      </c>
      <c r="Q133" s="13" t="s">
        <v>8309</v>
      </c>
      <c r="R133" t="s">
        <v>8312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1">
        <f t="shared" si="9"/>
        <v>94.51</v>
      </c>
      <c r="Q134" s="13" t="s">
        <v>8309</v>
      </c>
      <c r="R134" t="s">
        <v>8312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1">
        <f t="shared" si="9"/>
        <v>0</v>
      </c>
      <c r="Q135" s="13" t="s">
        <v>8309</v>
      </c>
      <c r="R135" t="s">
        <v>8312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1">
        <f t="shared" si="9"/>
        <v>0</v>
      </c>
      <c r="Q136" s="13" t="s">
        <v>8309</v>
      </c>
      <c r="R136" t="s">
        <v>8312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1">
        <f t="shared" si="9"/>
        <v>80.599999999999994</v>
      </c>
      <c r="Q137" s="13" t="s">
        <v>8309</v>
      </c>
      <c r="R137" t="s">
        <v>8312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1">
        <f t="shared" si="9"/>
        <v>0</v>
      </c>
      <c r="Q138" s="13" t="s">
        <v>8309</v>
      </c>
      <c r="R138" t="s">
        <v>8312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1">
        <f t="shared" si="9"/>
        <v>0</v>
      </c>
      <c r="Q139" s="13" t="s">
        <v>8309</v>
      </c>
      <c r="R139" t="s">
        <v>8312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1">
        <f t="shared" si="9"/>
        <v>81.239999999999995</v>
      </c>
      <c r="Q140" s="13" t="s">
        <v>8309</v>
      </c>
      <c r="R140" t="s">
        <v>8312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1">
        <f t="shared" si="9"/>
        <v>500</v>
      </c>
      <c r="Q141" s="13" t="s">
        <v>8309</v>
      </c>
      <c r="R141" t="s">
        <v>8312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1">
        <f t="shared" si="9"/>
        <v>0</v>
      </c>
      <c r="Q142" s="13" t="s">
        <v>8309</v>
      </c>
      <c r="R142" t="s">
        <v>8312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1">
        <f t="shared" si="9"/>
        <v>46.18</v>
      </c>
      <c r="Q143" s="13" t="s">
        <v>8309</v>
      </c>
      <c r="R143" t="s">
        <v>8312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1">
        <f t="shared" si="9"/>
        <v>10</v>
      </c>
      <c r="Q144" s="13" t="s">
        <v>8309</v>
      </c>
      <c r="R144" t="s">
        <v>8312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1">
        <f t="shared" si="9"/>
        <v>0</v>
      </c>
      <c r="Q145" s="13" t="s">
        <v>8309</v>
      </c>
      <c r="R145" t="s">
        <v>8312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1">
        <f t="shared" si="9"/>
        <v>55.95</v>
      </c>
      <c r="Q146" s="13" t="s">
        <v>8309</v>
      </c>
      <c r="R146" t="s">
        <v>8312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1">
        <f t="shared" si="9"/>
        <v>37.56</v>
      </c>
      <c r="Q147" s="13" t="s">
        <v>8309</v>
      </c>
      <c r="R147" t="s">
        <v>8312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1">
        <f t="shared" si="9"/>
        <v>38.33</v>
      </c>
      <c r="Q148" s="13" t="s">
        <v>8309</v>
      </c>
      <c r="R148" t="s">
        <v>8312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1">
        <f t="shared" si="9"/>
        <v>0</v>
      </c>
      <c r="Q149" s="13" t="s">
        <v>8309</v>
      </c>
      <c r="R149" t="s">
        <v>8312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1">
        <f t="shared" si="9"/>
        <v>20</v>
      </c>
      <c r="Q150" s="13" t="s">
        <v>8309</v>
      </c>
      <c r="R150" t="s">
        <v>8312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1">
        <f t="shared" si="9"/>
        <v>15.33</v>
      </c>
      <c r="Q151" s="13" t="s">
        <v>8309</v>
      </c>
      <c r="R151" t="s">
        <v>8312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1">
        <f t="shared" si="9"/>
        <v>449.43</v>
      </c>
      <c r="Q152" s="13" t="s">
        <v>8309</v>
      </c>
      <c r="R152" t="s">
        <v>8312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1">
        <f t="shared" si="9"/>
        <v>28</v>
      </c>
      <c r="Q153" s="13" t="s">
        <v>8309</v>
      </c>
      <c r="R153" t="s">
        <v>8312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1">
        <f t="shared" si="9"/>
        <v>15</v>
      </c>
      <c r="Q154" s="13" t="s">
        <v>8309</v>
      </c>
      <c r="R154" t="s">
        <v>8312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1">
        <f t="shared" si="9"/>
        <v>35.9</v>
      </c>
      <c r="Q155" s="13" t="s">
        <v>8309</v>
      </c>
      <c r="R155" t="s">
        <v>8312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1">
        <f t="shared" si="9"/>
        <v>13.33</v>
      </c>
      <c r="Q156" s="13" t="s">
        <v>8309</v>
      </c>
      <c r="R156" t="s">
        <v>8312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1">
        <f t="shared" si="9"/>
        <v>20.25</v>
      </c>
      <c r="Q157" s="13" t="s">
        <v>8309</v>
      </c>
      <c r="R157" t="s">
        <v>8312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1">
        <f t="shared" si="9"/>
        <v>119</v>
      </c>
      <c r="Q158" s="13" t="s">
        <v>8309</v>
      </c>
      <c r="R158" t="s">
        <v>8312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1">
        <f t="shared" si="9"/>
        <v>4</v>
      </c>
      <c r="Q159" s="13" t="s">
        <v>8309</v>
      </c>
      <c r="R159" t="s">
        <v>8312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1">
        <f t="shared" si="9"/>
        <v>0</v>
      </c>
      <c r="Q160" s="13" t="s">
        <v>8309</v>
      </c>
      <c r="R160" t="s">
        <v>8312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1">
        <f t="shared" si="9"/>
        <v>10</v>
      </c>
      <c r="Q161" s="13" t="s">
        <v>8309</v>
      </c>
      <c r="R161" t="s">
        <v>8312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1">
        <f t="shared" si="9"/>
        <v>0</v>
      </c>
      <c r="Q162" s="13" t="s">
        <v>8309</v>
      </c>
      <c r="R162" t="s">
        <v>8313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1">
        <f t="shared" si="9"/>
        <v>5</v>
      </c>
      <c r="Q163" s="13" t="s">
        <v>8309</v>
      </c>
      <c r="R163" t="s">
        <v>8313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1">
        <f t="shared" si="9"/>
        <v>43.5</v>
      </c>
      <c r="Q164" s="13" t="s">
        <v>8309</v>
      </c>
      <c r="R164" t="s">
        <v>8313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1">
        <f t="shared" si="9"/>
        <v>0</v>
      </c>
      <c r="Q165" s="13" t="s">
        <v>8309</v>
      </c>
      <c r="R165" t="s">
        <v>8313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1">
        <f t="shared" si="9"/>
        <v>91.43</v>
      </c>
      <c r="Q166" s="13" t="s">
        <v>8309</v>
      </c>
      <c r="R166" t="s">
        <v>8313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1">
        <f t="shared" si="9"/>
        <v>0</v>
      </c>
      <c r="Q167" s="13" t="s">
        <v>8309</v>
      </c>
      <c r="R167" t="s">
        <v>8313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1">
        <f t="shared" si="9"/>
        <v>3000</v>
      </c>
      <c r="Q168" s="13" t="s">
        <v>8309</v>
      </c>
      <c r="R168" t="s">
        <v>8313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1">
        <f t="shared" si="9"/>
        <v>5.5</v>
      </c>
      <c r="Q169" s="13" t="s">
        <v>8309</v>
      </c>
      <c r="R169" t="s">
        <v>8313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1">
        <f t="shared" si="9"/>
        <v>108.33</v>
      </c>
      <c r="Q170" s="13" t="s">
        <v>8309</v>
      </c>
      <c r="R170" t="s">
        <v>8313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1">
        <f t="shared" si="9"/>
        <v>56</v>
      </c>
      <c r="Q171" s="13" t="s">
        <v>8309</v>
      </c>
      <c r="R171" t="s">
        <v>8313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1">
        <f t="shared" si="9"/>
        <v>32.5</v>
      </c>
      <c r="Q172" s="13" t="s">
        <v>8309</v>
      </c>
      <c r="R172" t="s">
        <v>8313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1">
        <f t="shared" si="9"/>
        <v>1</v>
      </c>
      <c r="Q173" s="13" t="s">
        <v>8309</v>
      </c>
      <c r="R173" t="s">
        <v>8313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1">
        <f t="shared" si="9"/>
        <v>0</v>
      </c>
      <c r="Q174" s="13" t="s">
        <v>8309</v>
      </c>
      <c r="R174" t="s">
        <v>8313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1">
        <f t="shared" si="9"/>
        <v>0</v>
      </c>
      <c r="Q175" s="13" t="s">
        <v>8309</v>
      </c>
      <c r="R175" t="s">
        <v>8313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1">
        <f t="shared" si="9"/>
        <v>0</v>
      </c>
      <c r="Q176" s="13" t="s">
        <v>8309</v>
      </c>
      <c r="R176" t="s">
        <v>8313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1">
        <f t="shared" si="9"/>
        <v>49.88</v>
      </c>
      <c r="Q177" s="13" t="s">
        <v>8309</v>
      </c>
      <c r="R177" t="s">
        <v>8313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1">
        <f t="shared" si="9"/>
        <v>0</v>
      </c>
      <c r="Q178" s="13" t="s">
        <v>8309</v>
      </c>
      <c r="R178" t="s">
        <v>8313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1">
        <f t="shared" si="9"/>
        <v>25.71</v>
      </c>
      <c r="Q179" s="13" t="s">
        <v>8309</v>
      </c>
      <c r="R179" t="s">
        <v>8313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1">
        <f t="shared" si="9"/>
        <v>0</v>
      </c>
      <c r="Q180" s="13" t="s">
        <v>8309</v>
      </c>
      <c r="R180" t="s">
        <v>8313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1">
        <f t="shared" si="9"/>
        <v>100</v>
      </c>
      <c r="Q181" s="13" t="s">
        <v>8309</v>
      </c>
      <c r="R181" t="s">
        <v>8313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1">
        <f t="shared" si="9"/>
        <v>30.85</v>
      </c>
      <c r="Q182" s="13" t="s">
        <v>8309</v>
      </c>
      <c r="R182" t="s">
        <v>8313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1">
        <f t="shared" si="9"/>
        <v>180.5</v>
      </c>
      <c r="Q183" s="13" t="s">
        <v>8309</v>
      </c>
      <c r="R183" t="s">
        <v>8313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1">
        <f t="shared" si="9"/>
        <v>0</v>
      </c>
      <c r="Q184" s="13" t="s">
        <v>8309</v>
      </c>
      <c r="R184" t="s">
        <v>8313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1">
        <f t="shared" si="9"/>
        <v>373.5</v>
      </c>
      <c r="Q185" s="13" t="s">
        <v>8309</v>
      </c>
      <c r="R185" t="s">
        <v>8313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1">
        <f t="shared" si="9"/>
        <v>25.5</v>
      </c>
      <c r="Q186" s="13" t="s">
        <v>8309</v>
      </c>
      <c r="R186" t="s">
        <v>8313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1">
        <f t="shared" si="9"/>
        <v>220</v>
      </c>
      <c r="Q187" s="13" t="s">
        <v>8309</v>
      </c>
      <c r="R187" t="s">
        <v>8313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1">
        <f t="shared" si="9"/>
        <v>0</v>
      </c>
      <c r="Q188" s="13" t="s">
        <v>8309</v>
      </c>
      <c r="R188" t="s">
        <v>8313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1">
        <f t="shared" si="9"/>
        <v>160</v>
      </c>
      <c r="Q189" s="13" t="s">
        <v>8309</v>
      </c>
      <c r="R189" t="s">
        <v>8313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1">
        <f t="shared" si="9"/>
        <v>0</v>
      </c>
      <c r="Q190" s="13" t="s">
        <v>8309</v>
      </c>
      <c r="R190" t="s">
        <v>8313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1">
        <f t="shared" si="9"/>
        <v>69</v>
      </c>
      <c r="Q191" s="13" t="s">
        <v>8309</v>
      </c>
      <c r="R191" t="s">
        <v>8313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1">
        <f t="shared" si="9"/>
        <v>50</v>
      </c>
      <c r="Q192" s="13" t="s">
        <v>8309</v>
      </c>
      <c r="R192" t="s">
        <v>8313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1">
        <f t="shared" si="9"/>
        <v>83.33</v>
      </c>
      <c r="Q193" s="13" t="s">
        <v>8309</v>
      </c>
      <c r="R193" t="s">
        <v>8313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 s="11">
        <f t="shared" si="9"/>
        <v>5.67</v>
      </c>
      <c r="Q194" s="13" t="s">
        <v>8309</v>
      </c>
      <c r="R194" t="s">
        <v>8313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 s="11">
        <f t="shared" ref="P195:P258" si="13">IFERROR(ROUND(E195/L195,2),0)</f>
        <v>0</v>
      </c>
      <c r="Q195" s="13" t="s">
        <v>8309</v>
      </c>
      <c r="R195" t="s">
        <v>8313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1">
        <f t="shared" si="13"/>
        <v>1</v>
      </c>
      <c r="Q196" s="13" t="s">
        <v>8309</v>
      </c>
      <c r="R196" t="s">
        <v>8313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1">
        <f t="shared" si="13"/>
        <v>0</v>
      </c>
      <c r="Q197" s="13" t="s">
        <v>8309</v>
      </c>
      <c r="R197" t="s">
        <v>8313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1">
        <f t="shared" si="13"/>
        <v>77.11</v>
      </c>
      <c r="Q198" s="13" t="s">
        <v>8309</v>
      </c>
      <c r="R198" t="s">
        <v>8313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1">
        <f t="shared" si="13"/>
        <v>32.75</v>
      </c>
      <c r="Q199" s="13" t="s">
        <v>8309</v>
      </c>
      <c r="R199" t="s">
        <v>8313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1">
        <f t="shared" si="13"/>
        <v>46.5</v>
      </c>
      <c r="Q200" s="13" t="s">
        <v>8309</v>
      </c>
      <c r="R200" t="s">
        <v>8313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1">
        <f t="shared" si="13"/>
        <v>0</v>
      </c>
      <c r="Q201" s="13" t="s">
        <v>8309</v>
      </c>
      <c r="R201" t="s">
        <v>8313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1">
        <f t="shared" si="13"/>
        <v>87.31</v>
      </c>
      <c r="Q202" s="13" t="s">
        <v>8309</v>
      </c>
      <c r="R202" t="s">
        <v>8313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1">
        <f t="shared" si="13"/>
        <v>54.29</v>
      </c>
      <c r="Q203" s="13" t="s">
        <v>8309</v>
      </c>
      <c r="R203" t="s">
        <v>8313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1">
        <f t="shared" si="13"/>
        <v>0</v>
      </c>
      <c r="Q204" s="13" t="s">
        <v>8309</v>
      </c>
      <c r="R204" t="s">
        <v>8313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1">
        <f t="shared" si="13"/>
        <v>93.25</v>
      </c>
      <c r="Q205" s="13" t="s">
        <v>8309</v>
      </c>
      <c r="R205" t="s">
        <v>8313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1">
        <f t="shared" si="13"/>
        <v>117.68</v>
      </c>
      <c r="Q206" s="13" t="s">
        <v>8309</v>
      </c>
      <c r="R206" t="s">
        <v>8313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1">
        <f t="shared" si="13"/>
        <v>76.47</v>
      </c>
      <c r="Q207" s="13" t="s">
        <v>8309</v>
      </c>
      <c r="R207" t="s">
        <v>8313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1">
        <f t="shared" si="13"/>
        <v>0</v>
      </c>
      <c r="Q208" s="13" t="s">
        <v>8309</v>
      </c>
      <c r="R208" t="s">
        <v>8313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1">
        <f t="shared" si="13"/>
        <v>163.85</v>
      </c>
      <c r="Q209" s="13" t="s">
        <v>8309</v>
      </c>
      <c r="R209" t="s">
        <v>8313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1">
        <f t="shared" si="13"/>
        <v>0</v>
      </c>
      <c r="Q210" s="13" t="s">
        <v>8309</v>
      </c>
      <c r="R210" t="s">
        <v>8313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1">
        <f t="shared" si="13"/>
        <v>0</v>
      </c>
      <c r="Q211" s="13" t="s">
        <v>8309</v>
      </c>
      <c r="R211" t="s">
        <v>8313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1">
        <f t="shared" si="13"/>
        <v>91.82</v>
      </c>
      <c r="Q212" s="13" t="s">
        <v>8309</v>
      </c>
      <c r="R212" t="s">
        <v>8313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1">
        <f t="shared" si="13"/>
        <v>185.83</v>
      </c>
      <c r="Q213" s="13" t="s">
        <v>8309</v>
      </c>
      <c r="R213" t="s">
        <v>8313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1">
        <f t="shared" si="13"/>
        <v>1</v>
      </c>
      <c r="Q214" s="13" t="s">
        <v>8309</v>
      </c>
      <c r="R214" t="s">
        <v>8313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1">
        <f t="shared" si="13"/>
        <v>20</v>
      </c>
      <c r="Q215" s="13" t="s">
        <v>8309</v>
      </c>
      <c r="R215" t="s">
        <v>8313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1">
        <f t="shared" si="13"/>
        <v>1</v>
      </c>
      <c r="Q216" s="13" t="s">
        <v>8309</v>
      </c>
      <c r="R216" t="s">
        <v>8313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1">
        <f t="shared" si="13"/>
        <v>10</v>
      </c>
      <c r="Q217" s="13" t="s">
        <v>8309</v>
      </c>
      <c r="R217" t="s">
        <v>8313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1">
        <f t="shared" si="13"/>
        <v>331.54</v>
      </c>
      <c r="Q218" s="13" t="s">
        <v>8309</v>
      </c>
      <c r="R218" t="s">
        <v>8313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1">
        <f t="shared" si="13"/>
        <v>314.29000000000002</v>
      </c>
      <c r="Q219" s="13" t="s">
        <v>8309</v>
      </c>
      <c r="R219" t="s">
        <v>8313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1">
        <f t="shared" si="13"/>
        <v>100</v>
      </c>
      <c r="Q220" s="13" t="s">
        <v>8309</v>
      </c>
      <c r="R220" t="s">
        <v>8313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1">
        <f t="shared" si="13"/>
        <v>115.99</v>
      </c>
      <c r="Q221" s="13" t="s">
        <v>8309</v>
      </c>
      <c r="R221" t="s">
        <v>8313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1">
        <f t="shared" si="13"/>
        <v>120</v>
      </c>
      <c r="Q222" s="13" t="s">
        <v>8309</v>
      </c>
      <c r="R222" t="s">
        <v>8313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1">
        <f t="shared" si="13"/>
        <v>0</v>
      </c>
      <c r="Q223" s="13" t="s">
        <v>8309</v>
      </c>
      <c r="R223" t="s">
        <v>8313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1">
        <f t="shared" si="13"/>
        <v>65</v>
      </c>
      <c r="Q224" s="13" t="s">
        <v>8309</v>
      </c>
      <c r="R224" t="s">
        <v>8313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1">
        <f t="shared" si="13"/>
        <v>0</v>
      </c>
      <c r="Q225" s="13" t="s">
        <v>8309</v>
      </c>
      <c r="R225" t="s">
        <v>8313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1">
        <f t="shared" si="13"/>
        <v>0</v>
      </c>
      <c r="Q226" s="13" t="s">
        <v>8309</v>
      </c>
      <c r="R226" t="s">
        <v>8313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1">
        <f t="shared" si="13"/>
        <v>0</v>
      </c>
      <c r="Q227" s="13" t="s">
        <v>8309</v>
      </c>
      <c r="R227" t="s">
        <v>8313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1">
        <f t="shared" si="13"/>
        <v>125</v>
      </c>
      <c r="Q228" s="13" t="s">
        <v>8309</v>
      </c>
      <c r="R228" t="s">
        <v>8313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1">
        <f t="shared" si="13"/>
        <v>0</v>
      </c>
      <c r="Q229" s="13" t="s">
        <v>8309</v>
      </c>
      <c r="R229" t="s">
        <v>8313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1">
        <f t="shared" si="13"/>
        <v>0</v>
      </c>
      <c r="Q230" s="13" t="s">
        <v>8309</v>
      </c>
      <c r="R230" t="s">
        <v>8313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1">
        <f t="shared" si="13"/>
        <v>0</v>
      </c>
      <c r="Q231" s="13" t="s">
        <v>8309</v>
      </c>
      <c r="R231" t="s">
        <v>8313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1">
        <f t="shared" si="13"/>
        <v>30</v>
      </c>
      <c r="Q232" s="13" t="s">
        <v>8309</v>
      </c>
      <c r="R232" t="s">
        <v>8313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1">
        <f t="shared" si="13"/>
        <v>0</v>
      </c>
      <c r="Q233" s="13" t="s">
        <v>8309</v>
      </c>
      <c r="R233" t="s">
        <v>8313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1">
        <f t="shared" si="13"/>
        <v>15.71</v>
      </c>
      <c r="Q234" s="13" t="s">
        <v>8309</v>
      </c>
      <c r="R234" t="s">
        <v>8313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1">
        <f t="shared" si="13"/>
        <v>0</v>
      </c>
      <c r="Q235" s="13" t="s">
        <v>8309</v>
      </c>
      <c r="R235" t="s">
        <v>8313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1">
        <f t="shared" si="13"/>
        <v>80.2</v>
      </c>
      <c r="Q236" s="13" t="s">
        <v>8309</v>
      </c>
      <c r="R236" t="s">
        <v>8313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1">
        <f t="shared" si="13"/>
        <v>0</v>
      </c>
      <c r="Q237" s="13" t="s">
        <v>8309</v>
      </c>
      <c r="R237" t="s">
        <v>8313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1">
        <f t="shared" si="13"/>
        <v>0</v>
      </c>
      <c r="Q238" s="13" t="s">
        <v>8309</v>
      </c>
      <c r="R238" t="s">
        <v>8313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1">
        <f t="shared" si="13"/>
        <v>50</v>
      </c>
      <c r="Q239" s="13" t="s">
        <v>8309</v>
      </c>
      <c r="R239" t="s">
        <v>8313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1">
        <f t="shared" si="13"/>
        <v>0</v>
      </c>
      <c r="Q240" s="13" t="s">
        <v>8309</v>
      </c>
      <c r="R240" t="s">
        <v>8313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1">
        <f t="shared" si="13"/>
        <v>50</v>
      </c>
      <c r="Q241" s="13" t="s">
        <v>8309</v>
      </c>
      <c r="R241" t="s">
        <v>8313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1">
        <f t="shared" si="13"/>
        <v>117.85</v>
      </c>
      <c r="Q242" s="13" t="s">
        <v>8309</v>
      </c>
      <c r="R242" t="s">
        <v>8314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1">
        <f t="shared" si="13"/>
        <v>109.04</v>
      </c>
      <c r="Q243" s="13" t="s">
        <v>8309</v>
      </c>
      <c r="R243" t="s">
        <v>8314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1">
        <f t="shared" si="13"/>
        <v>73.02</v>
      </c>
      <c r="Q244" s="13" t="s">
        <v>8309</v>
      </c>
      <c r="R244" t="s">
        <v>8314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1">
        <f t="shared" si="13"/>
        <v>78.2</v>
      </c>
      <c r="Q245" s="13" t="s">
        <v>8309</v>
      </c>
      <c r="R245" t="s">
        <v>8314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1">
        <f t="shared" si="13"/>
        <v>47.4</v>
      </c>
      <c r="Q246" s="13" t="s">
        <v>8309</v>
      </c>
      <c r="R246" t="s">
        <v>8314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1">
        <f t="shared" si="13"/>
        <v>54.02</v>
      </c>
      <c r="Q247" s="13" t="s">
        <v>8309</v>
      </c>
      <c r="R247" t="s">
        <v>8314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1">
        <f t="shared" si="13"/>
        <v>68.489999999999995</v>
      </c>
      <c r="Q248" s="13" t="s">
        <v>8309</v>
      </c>
      <c r="R248" t="s">
        <v>8314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1">
        <f t="shared" si="13"/>
        <v>108.15</v>
      </c>
      <c r="Q249" s="13" t="s">
        <v>8309</v>
      </c>
      <c r="R249" t="s">
        <v>8314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1">
        <f t="shared" si="13"/>
        <v>589.95000000000005</v>
      </c>
      <c r="Q250" s="13" t="s">
        <v>8309</v>
      </c>
      <c r="R250" t="s">
        <v>8314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1">
        <f t="shared" si="13"/>
        <v>48.05</v>
      </c>
      <c r="Q251" s="13" t="s">
        <v>8309</v>
      </c>
      <c r="R251" t="s">
        <v>8314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1">
        <f t="shared" si="13"/>
        <v>72.48</v>
      </c>
      <c r="Q252" s="13" t="s">
        <v>8309</v>
      </c>
      <c r="R252" t="s">
        <v>8314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1">
        <f t="shared" si="13"/>
        <v>57.08</v>
      </c>
      <c r="Q253" s="13" t="s">
        <v>8309</v>
      </c>
      <c r="R253" t="s">
        <v>8314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1">
        <f t="shared" si="13"/>
        <v>85.44</v>
      </c>
      <c r="Q254" s="13" t="s">
        <v>8309</v>
      </c>
      <c r="R254" t="s">
        <v>8314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1">
        <f t="shared" si="13"/>
        <v>215.86</v>
      </c>
      <c r="Q255" s="13" t="s">
        <v>8309</v>
      </c>
      <c r="R255" t="s">
        <v>8314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1">
        <f t="shared" si="13"/>
        <v>89.39</v>
      </c>
      <c r="Q256" s="13" t="s">
        <v>8309</v>
      </c>
      <c r="R256" t="s">
        <v>8314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1">
        <f t="shared" si="13"/>
        <v>45.42</v>
      </c>
      <c r="Q257" s="13" t="s">
        <v>8309</v>
      </c>
      <c r="R257" t="s">
        <v>8314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 s="11">
        <f t="shared" si="13"/>
        <v>65.760000000000005</v>
      </c>
      <c r="Q258" s="13" t="s">
        <v>8309</v>
      </c>
      <c r="R258" t="s">
        <v>8314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 s="11">
        <f t="shared" ref="P259:P322" si="17">IFERROR(ROUND(E259/L259,2),0)</f>
        <v>66.7</v>
      </c>
      <c r="Q259" s="13" t="s">
        <v>8309</v>
      </c>
      <c r="R259" t="s">
        <v>8314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1">
        <f t="shared" si="17"/>
        <v>83.35</v>
      </c>
      <c r="Q260" s="13" t="s">
        <v>8309</v>
      </c>
      <c r="R260" t="s">
        <v>8314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1">
        <f t="shared" si="17"/>
        <v>105.05</v>
      </c>
      <c r="Q261" s="13" t="s">
        <v>8309</v>
      </c>
      <c r="R261" t="s">
        <v>8314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1">
        <f t="shared" si="17"/>
        <v>120.91</v>
      </c>
      <c r="Q262" s="13" t="s">
        <v>8309</v>
      </c>
      <c r="R262" t="s">
        <v>8314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1">
        <f t="shared" si="17"/>
        <v>97.64</v>
      </c>
      <c r="Q263" s="13" t="s">
        <v>8309</v>
      </c>
      <c r="R263" t="s">
        <v>8314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1">
        <f t="shared" si="17"/>
        <v>41.38</v>
      </c>
      <c r="Q264" s="13" t="s">
        <v>8309</v>
      </c>
      <c r="R264" t="s">
        <v>8314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1">
        <f t="shared" si="17"/>
        <v>30.65</v>
      </c>
      <c r="Q265" s="13" t="s">
        <v>8309</v>
      </c>
      <c r="R265" t="s">
        <v>8314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1">
        <f t="shared" si="17"/>
        <v>64.95</v>
      </c>
      <c r="Q266" s="13" t="s">
        <v>8309</v>
      </c>
      <c r="R266" t="s">
        <v>8314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1">
        <f t="shared" si="17"/>
        <v>95.78</v>
      </c>
      <c r="Q267" s="13" t="s">
        <v>8309</v>
      </c>
      <c r="R267" t="s">
        <v>8314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1">
        <f t="shared" si="17"/>
        <v>40.42</v>
      </c>
      <c r="Q268" s="13" t="s">
        <v>8309</v>
      </c>
      <c r="R268" t="s">
        <v>8314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1">
        <f t="shared" si="17"/>
        <v>78.58</v>
      </c>
      <c r="Q269" s="13" t="s">
        <v>8309</v>
      </c>
      <c r="R269" t="s">
        <v>8314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1">
        <f t="shared" si="17"/>
        <v>50.18</v>
      </c>
      <c r="Q270" s="13" t="s">
        <v>8309</v>
      </c>
      <c r="R270" t="s">
        <v>8314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1">
        <f t="shared" si="17"/>
        <v>92.25</v>
      </c>
      <c r="Q271" s="13" t="s">
        <v>8309</v>
      </c>
      <c r="R271" t="s">
        <v>8314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1">
        <f t="shared" si="17"/>
        <v>57.54</v>
      </c>
      <c r="Q272" s="13" t="s">
        <v>8309</v>
      </c>
      <c r="R272" t="s">
        <v>8314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1">
        <f t="shared" si="17"/>
        <v>109.42</v>
      </c>
      <c r="Q273" s="13" t="s">
        <v>8309</v>
      </c>
      <c r="R273" t="s">
        <v>8314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1">
        <f t="shared" si="17"/>
        <v>81.89</v>
      </c>
      <c r="Q274" s="13" t="s">
        <v>8309</v>
      </c>
      <c r="R274" t="s">
        <v>8314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1">
        <f t="shared" si="17"/>
        <v>45.67</v>
      </c>
      <c r="Q275" s="13" t="s">
        <v>8309</v>
      </c>
      <c r="R275" t="s">
        <v>8314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1">
        <f t="shared" si="17"/>
        <v>55.22</v>
      </c>
      <c r="Q276" s="13" t="s">
        <v>8309</v>
      </c>
      <c r="R276" t="s">
        <v>8314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1">
        <f t="shared" si="17"/>
        <v>65.3</v>
      </c>
      <c r="Q277" s="13" t="s">
        <v>8309</v>
      </c>
      <c r="R277" t="s">
        <v>8314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1">
        <f t="shared" si="17"/>
        <v>95.23</v>
      </c>
      <c r="Q278" s="13" t="s">
        <v>8309</v>
      </c>
      <c r="R278" t="s">
        <v>8314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1">
        <f t="shared" si="17"/>
        <v>75.44</v>
      </c>
      <c r="Q279" s="13" t="s">
        <v>8309</v>
      </c>
      <c r="R279" t="s">
        <v>8314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1">
        <f t="shared" si="17"/>
        <v>97.82</v>
      </c>
      <c r="Q280" s="13" t="s">
        <v>8309</v>
      </c>
      <c r="R280" t="s">
        <v>8314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1">
        <f t="shared" si="17"/>
        <v>87.69</v>
      </c>
      <c r="Q281" s="13" t="s">
        <v>8309</v>
      </c>
      <c r="R281" t="s">
        <v>8314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1">
        <f t="shared" si="17"/>
        <v>54.75</v>
      </c>
      <c r="Q282" s="13" t="s">
        <v>8309</v>
      </c>
      <c r="R282" t="s">
        <v>8314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1">
        <f t="shared" si="17"/>
        <v>83.95</v>
      </c>
      <c r="Q283" s="13" t="s">
        <v>8309</v>
      </c>
      <c r="R283" t="s">
        <v>8314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1">
        <f t="shared" si="17"/>
        <v>254.39</v>
      </c>
      <c r="Q284" s="13" t="s">
        <v>8309</v>
      </c>
      <c r="R284" t="s">
        <v>8314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1">
        <f t="shared" si="17"/>
        <v>101.83</v>
      </c>
      <c r="Q285" s="13" t="s">
        <v>8309</v>
      </c>
      <c r="R285" t="s">
        <v>8314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1">
        <f t="shared" si="17"/>
        <v>55.07</v>
      </c>
      <c r="Q286" s="13" t="s">
        <v>8309</v>
      </c>
      <c r="R286" t="s">
        <v>8314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1">
        <f t="shared" si="17"/>
        <v>56.9</v>
      </c>
      <c r="Q287" s="13" t="s">
        <v>8309</v>
      </c>
      <c r="R287" t="s">
        <v>8314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1">
        <f t="shared" si="17"/>
        <v>121.28</v>
      </c>
      <c r="Q288" s="13" t="s">
        <v>8309</v>
      </c>
      <c r="R288" t="s">
        <v>8314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1">
        <f t="shared" si="17"/>
        <v>91.19</v>
      </c>
      <c r="Q289" s="13" t="s">
        <v>8309</v>
      </c>
      <c r="R289" t="s">
        <v>8314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1">
        <f t="shared" si="17"/>
        <v>115.45</v>
      </c>
      <c r="Q290" s="13" t="s">
        <v>8309</v>
      </c>
      <c r="R290" t="s">
        <v>8314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1">
        <f t="shared" si="17"/>
        <v>67.77</v>
      </c>
      <c r="Q291" s="13" t="s">
        <v>8309</v>
      </c>
      <c r="R291" t="s">
        <v>8314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1">
        <f t="shared" si="17"/>
        <v>28.58</v>
      </c>
      <c r="Q292" s="13" t="s">
        <v>8309</v>
      </c>
      <c r="R292" t="s">
        <v>8314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1">
        <f t="shared" si="17"/>
        <v>46.88</v>
      </c>
      <c r="Q293" s="13" t="s">
        <v>8309</v>
      </c>
      <c r="R293" t="s">
        <v>8314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1">
        <f t="shared" si="17"/>
        <v>154.41999999999999</v>
      </c>
      <c r="Q294" s="13" t="s">
        <v>8309</v>
      </c>
      <c r="R294" t="s">
        <v>8314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1">
        <f t="shared" si="17"/>
        <v>201.22</v>
      </c>
      <c r="Q295" s="13" t="s">
        <v>8309</v>
      </c>
      <c r="R295" t="s">
        <v>8314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1">
        <f t="shared" si="17"/>
        <v>100</v>
      </c>
      <c r="Q296" s="13" t="s">
        <v>8309</v>
      </c>
      <c r="R296" t="s">
        <v>8314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1">
        <f t="shared" si="17"/>
        <v>100.08</v>
      </c>
      <c r="Q297" s="13" t="s">
        <v>8309</v>
      </c>
      <c r="R297" t="s">
        <v>8314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1">
        <f t="shared" si="17"/>
        <v>230.09</v>
      </c>
      <c r="Q298" s="13" t="s">
        <v>8309</v>
      </c>
      <c r="R298" t="s">
        <v>8314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1">
        <f t="shared" si="17"/>
        <v>141.75</v>
      </c>
      <c r="Q299" s="13" t="s">
        <v>8309</v>
      </c>
      <c r="R299" t="s">
        <v>8314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1">
        <f t="shared" si="17"/>
        <v>56.34</v>
      </c>
      <c r="Q300" s="13" t="s">
        <v>8309</v>
      </c>
      <c r="R300" t="s">
        <v>8314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1">
        <f t="shared" si="17"/>
        <v>73.34</v>
      </c>
      <c r="Q301" s="13" t="s">
        <v>8309</v>
      </c>
      <c r="R301" t="s">
        <v>8314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1">
        <f t="shared" si="17"/>
        <v>85.34</v>
      </c>
      <c r="Q302" s="13" t="s">
        <v>8309</v>
      </c>
      <c r="R302" t="s">
        <v>8314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1">
        <f t="shared" si="17"/>
        <v>61.5</v>
      </c>
      <c r="Q303" s="13" t="s">
        <v>8309</v>
      </c>
      <c r="R303" t="s">
        <v>8314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1">
        <f t="shared" si="17"/>
        <v>93.02</v>
      </c>
      <c r="Q304" s="13" t="s">
        <v>8309</v>
      </c>
      <c r="R304" t="s">
        <v>8314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1">
        <f t="shared" si="17"/>
        <v>50.29</v>
      </c>
      <c r="Q305" s="13" t="s">
        <v>8309</v>
      </c>
      <c r="R305" t="s">
        <v>8314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1">
        <f t="shared" si="17"/>
        <v>106.43</v>
      </c>
      <c r="Q306" s="13" t="s">
        <v>8309</v>
      </c>
      <c r="R306" t="s">
        <v>8314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1">
        <f t="shared" si="17"/>
        <v>51.72</v>
      </c>
      <c r="Q307" s="13" t="s">
        <v>8309</v>
      </c>
      <c r="R307" t="s">
        <v>8314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1">
        <f t="shared" si="17"/>
        <v>36.61</v>
      </c>
      <c r="Q308" s="13" t="s">
        <v>8309</v>
      </c>
      <c r="R308" t="s">
        <v>8314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1">
        <f t="shared" si="17"/>
        <v>42.52</v>
      </c>
      <c r="Q309" s="13" t="s">
        <v>8309</v>
      </c>
      <c r="R309" t="s">
        <v>8314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1">
        <f t="shared" si="17"/>
        <v>62.71</v>
      </c>
      <c r="Q310" s="13" t="s">
        <v>8309</v>
      </c>
      <c r="R310" t="s">
        <v>8314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1">
        <f t="shared" si="17"/>
        <v>89.96</v>
      </c>
      <c r="Q311" s="13" t="s">
        <v>8309</v>
      </c>
      <c r="R311" t="s">
        <v>8314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1">
        <f t="shared" si="17"/>
        <v>28.92</v>
      </c>
      <c r="Q312" s="13" t="s">
        <v>8309</v>
      </c>
      <c r="R312" t="s">
        <v>8314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1">
        <f t="shared" si="17"/>
        <v>138.80000000000001</v>
      </c>
      <c r="Q313" s="13" t="s">
        <v>8309</v>
      </c>
      <c r="R313" t="s">
        <v>8314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1">
        <f t="shared" si="17"/>
        <v>61.3</v>
      </c>
      <c r="Q314" s="13" t="s">
        <v>8309</v>
      </c>
      <c r="R314" t="s">
        <v>8314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1">
        <f t="shared" si="17"/>
        <v>80.2</v>
      </c>
      <c r="Q315" s="13" t="s">
        <v>8309</v>
      </c>
      <c r="R315" t="s">
        <v>8314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1">
        <f t="shared" si="17"/>
        <v>32.1</v>
      </c>
      <c r="Q316" s="13" t="s">
        <v>8309</v>
      </c>
      <c r="R316" t="s">
        <v>8314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1">
        <f t="shared" si="17"/>
        <v>200.89</v>
      </c>
      <c r="Q317" s="13" t="s">
        <v>8309</v>
      </c>
      <c r="R317" t="s">
        <v>8314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1">
        <f t="shared" si="17"/>
        <v>108.01</v>
      </c>
      <c r="Q318" s="13" t="s">
        <v>8309</v>
      </c>
      <c r="R318" t="s">
        <v>8314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1">
        <f t="shared" si="17"/>
        <v>95.7</v>
      </c>
      <c r="Q319" s="13" t="s">
        <v>8309</v>
      </c>
      <c r="R319" t="s">
        <v>8314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1">
        <f t="shared" si="17"/>
        <v>49.88</v>
      </c>
      <c r="Q320" s="13" t="s">
        <v>8309</v>
      </c>
      <c r="R320" t="s">
        <v>8314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1">
        <f t="shared" si="17"/>
        <v>110.47</v>
      </c>
      <c r="Q321" s="13" t="s">
        <v>8309</v>
      </c>
      <c r="R321" t="s">
        <v>8314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 s="11">
        <f t="shared" si="17"/>
        <v>134.91</v>
      </c>
      <c r="Q322" s="13" t="s">
        <v>8309</v>
      </c>
      <c r="R322" t="s">
        <v>8314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 s="11">
        <f t="shared" ref="P323:P386" si="21">IFERROR(ROUND(E323/L323,2),0)</f>
        <v>106.62</v>
      </c>
      <c r="Q323" s="13" t="s">
        <v>8309</v>
      </c>
      <c r="R323" t="s">
        <v>8314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1">
        <f t="shared" si="21"/>
        <v>145.04</v>
      </c>
      <c r="Q324" s="13" t="s">
        <v>8309</v>
      </c>
      <c r="R324" t="s">
        <v>8314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1">
        <f t="shared" si="21"/>
        <v>114.59</v>
      </c>
      <c r="Q325" s="13" t="s">
        <v>8309</v>
      </c>
      <c r="R325" t="s">
        <v>8314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1">
        <f t="shared" si="21"/>
        <v>105.32</v>
      </c>
      <c r="Q326" s="13" t="s">
        <v>8309</v>
      </c>
      <c r="R326" t="s">
        <v>8314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1">
        <f t="shared" si="21"/>
        <v>70.92</v>
      </c>
      <c r="Q327" s="13" t="s">
        <v>8309</v>
      </c>
      <c r="R327" t="s">
        <v>8314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1">
        <f t="shared" si="21"/>
        <v>147.16999999999999</v>
      </c>
      <c r="Q328" s="13" t="s">
        <v>8309</v>
      </c>
      <c r="R328" t="s">
        <v>8314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1">
        <f t="shared" si="21"/>
        <v>160.47</v>
      </c>
      <c r="Q329" s="13" t="s">
        <v>8309</v>
      </c>
      <c r="R329" t="s">
        <v>8314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1">
        <f t="shared" si="21"/>
        <v>156.05000000000001</v>
      </c>
      <c r="Q330" s="13" t="s">
        <v>8309</v>
      </c>
      <c r="R330" t="s">
        <v>8314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1">
        <f t="shared" si="21"/>
        <v>63.17</v>
      </c>
      <c r="Q331" s="13" t="s">
        <v>8309</v>
      </c>
      <c r="R331" t="s">
        <v>8314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1">
        <f t="shared" si="21"/>
        <v>104.82</v>
      </c>
      <c r="Q332" s="13" t="s">
        <v>8309</v>
      </c>
      <c r="R332" t="s">
        <v>8314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1">
        <f t="shared" si="21"/>
        <v>97.36</v>
      </c>
      <c r="Q333" s="13" t="s">
        <v>8309</v>
      </c>
      <c r="R333" t="s">
        <v>8314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1">
        <f t="shared" si="21"/>
        <v>203.63</v>
      </c>
      <c r="Q334" s="13" t="s">
        <v>8309</v>
      </c>
      <c r="R334" t="s">
        <v>8314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1">
        <f t="shared" si="21"/>
        <v>188.31</v>
      </c>
      <c r="Q335" s="13" t="s">
        <v>8309</v>
      </c>
      <c r="R335" t="s">
        <v>8314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1">
        <f t="shared" si="21"/>
        <v>146.65</v>
      </c>
      <c r="Q336" s="13" t="s">
        <v>8309</v>
      </c>
      <c r="R336" t="s">
        <v>8314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1">
        <f t="shared" si="21"/>
        <v>109.19</v>
      </c>
      <c r="Q337" s="13" t="s">
        <v>8309</v>
      </c>
      <c r="R337" t="s">
        <v>8314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1">
        <f t="shared" si="21"/>
        <v>59.25</v>
      </c>
      <c r="Q338" s="13" t="s">
        <v>8309</v>
      </c>
      <c r="R338" t="s">
        <v>8314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1">
        <f t="shared" si="21"/>
        <v>97.9</v>
      </c>
      <c r="Q339" s="13" t="s">
        <v>8309</v>
      </c>
      <c r="R339" t="s">
        <v>8314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1">
        <f t="shared" si="21"/>
        <v>70</v>
      </c>
      <c r="Q340" s="13" t="s">
        <v>8309</v>
      </c>
      <c r="R340" t="s">
        <v>8314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1">
        <f t="shared" si="21"/>
        <v>72.87</v>
      </c>
      <c r="Q341" s="13" t="s">
        <v>8309</v>
      </c>
      <c r="R341" t="s">
        <v>8314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1">
        <f t="shared" si="21"/>
        <v>146.35</v>
      </c>
      <c r="Q342" s="13" t="s">
        <v>8309</v>
      </c>
      <c r="R342" t="s">
        <v>8314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1">
        <f t="shared" si="21"/>
        <v>67.91</v>
      </c>
      <c r="Q343" s="13" t="s">
        <v>8309</v>
      </c>
      <c r="R343" t="s">
        <v>8314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1">
        <f t="shared" si="21"/>
        <v>169.85</v>
      </c>
      <c r="Q344" s="13" t="s">
        <v>8309</v>
      </c>
      <c r="R344" t="s">
        <v>8314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1">
        <f t="shared" si="21"/>
        <v>58.41</v>
      </c>
      <c r="Q345" s="13" t="s">
        <v>8309</v>
      </c>
      <c r="R345" t="s">
        <v>8314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1">
        <f t="shared" si="21"/>
        <v>119.99</v>
      </c>
      <c r="Q346" s="13" t="s">
        <v>8309</v>
      </c>
      <c r="R346" t="s">
        <v>8314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1">
        <f t="shared" si="21"/>
        <v>99.86</v>
      </c>
      <c r="Q347" s="13" t="s">
        <v>8309</v>
      </c>
      <c r="R347" t="s">
        <v>8314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1">
        <f t="shared" si="21"/>
        <v>90.58</v>
      </c>
      <c r="Q348" s="13" t="s">
        <v>8309</v>
      </c>
      <c r="R348" t="s">
        <v>8314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1">
        <f t="shared" si="21"/>
        <v>117.77</v>
      </c>
      <c r="Q349" s="13" t="s">
        <v>8309</v>
      </c>
      <c r="R349" t="s">
        <v>8314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1">
        <f t="shared" si="21"/>
        <v>86.55</v>
      </c>
      <c r="Q350" s="13" t="s">
        <v>8309</v>
      </c>
      <c r="R350" t="s">
        <v>8314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1">
        <f t="shared" si="21"/>
        <v>71.900000000000006</v>
      </c>
      <c r="Q351" s="13" t="s">
        <v>8309</v>
      </c>
      <c r="R351" t="s">
        <v>8314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1">
        <f t="shared" si="21"/>
        <v>129.82</v>
      </c>
      <c r="Q352" s="13" t="s">
        <v>8309</v>
      </c>
      <c r="R352" t="s">
        <v>8314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1">
        <f t="shared" si="21"/>
        <v>44.91</v>
      </c>
      <c r="Q353" s="13" t="s">
        <v>8309</v>
      </c>
      <c r="R353" t="s">
        <v>8314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1">
        <f t="shared" si="21"/>
        <v>40.76</v>
      </c>
      <c r="Q354" s="13" t="s">
        <v>8309</v>
      </c>
      <c r="R354" t="s">
        <v>8314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1">
        <f t="shared" si="21"/>
        <v>103.52</v>
      </c>
      <c r="Q355" s="13" t="s">
        <v>8309</v>
      </c>
      <c r="R355" t="s">
        <v>8314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1">
        <f t="shared" si="21"/>
        <v>125.45</v>
      </c>
      <c r="Q356" s="13" t="s">
        <v>8309</v>
      </c>
      <c r="R356" t="s">
        <v>8314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1">
        <f t="shared" si="21"/>
        <v>246.61</v>
      </c>
      <c r="Q357" s="13" t="s">
        <v>8309</v>
      </c>
      <c r="R357" t="s">
        <v>8314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1">
        <f t="shared" si="21"/>
        <v>79.400000000000006</v>
      </c>
      <c r="Q358" s="13" t="s">
        <v>8309</v>
      </c>
      <c r="R358" t="s">
        <v>8314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1">
        <f t="shared" si="21"/>
        <v>86.14</v>
      </c>
      <c r="Q359" s="13" t="s">
        <v>8309</v>
      </c>
      <c r="R359" t="s">
        <v>8314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1">
        <f t="shared" si="21"/>
        <v>193.05</v>
      </c>
      <c r="Q360" s="13" t="s">
        <v>8309</v>
      </c>
      <c r="R360" t="s">
        <v>8314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1">
        <f t="shared" si="21"/>
        <v>84.02</v>
      </c>
      <c r="Q361" s="13" t="s">
        <v>8309</v>
      </c>
      <c r="R361" t="s">
        <v>8314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1">
        <f t="shared" si="21"/>
        <v>139.83000000000001</v>
      </c>
      <c r="Q362" s="13" t="s">
        <v>8309</v>
      </c>
      <c r="R362" t="s">
        <v>8314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1">
        <f t="shared" si="21"/>
        <v>109.82</v>
      </c>
      <c r="Q363" s="13" t="s">
        <v>8309</v>
      </c>
      <c r="R363" t="s">
        <v>8314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1">
        <f t="shared" si="21"/>
        <v>139.53</v>
      </c>
      <c r="Q364" s="13" t="s">
        <v>8309</v>
      </c>
      <c r="R364" t="s">
        <v>8314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1">
        <f t="shared" si="21"/>
        <v>347.85</v>
      </c>
      <c r="Q365" s="13" t="s">
        <v>8309</v>
      </c>
      <c r="R365" t="s">
        <v>8314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1">
        <f t="shared" si="21"/>
        <v>68.239999999999995</v>
      </c>
      <c r="Q366" s="13" t="s">
        <v>8309</v>
      </c>
      <c r="R366" t="s">
        <v>8314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1">
        <f t="shared" si="21"/>
        <v>239.94</v>
      </c>
      <c r="Q367" s="13" t="s">
        <v>8309</v>
      </c>
      <c r="R367" t="s">
        <v>8314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1">
        <f t="shared" si="21"/>
        <v>287.31</v>
      </c>
      <c r="Q368" s="13" t="s">
        <v>8309</v>
      </c>
      <c r="R368" t="s">
        <v>8314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1">
        <f t="shared" si="21"/>
        <v>86.85</v>
      </c>
      <c r="Q369" s="13" t="s">
        <v>8309</v>
      </c>
      <c r="R369" t="s">
        <v>8314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1">
        <f t="shared" si="21"/>
        <v>81.849999999999994</v>
      </c>
      <c r="Q370" s="13" t="s">
        <v>8309</v>
      </c>
      <c r="R370" t="s">
        <v>8314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1">
        <f t="shared" si="21"/>
        <v>42.87</v>
      </c>
      <c r="Q371" s="13" t="s">
        <v>8309</v>
      </c>
      <c r="R371" t="s">
        <v>8314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1">
        <f t="shared" si="21"/>
        <v>709.42</v>
      </c>
      <c r="Q372" s="13" t="s">
        <v>8309</v>
      </c>
      <c r="R372" t="s">
        <v>8314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1">
        <f t="shared" si="21"/>
        <v>161.26</v>
      </c>
      <c r="Q373" s="13" t="s">
        <v>8309</v>
      </c>
      <c r="R373" t="s">
        <v>8314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1">
        <f t="shared" si="21"/>
        <v>41.78</v>
      </c>
      <c r="Q374" s="13" t="s">
        <v>8309</v>
      </c>
      <c r="R374" t="s">
        <v>8314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1">
        <f t="shared" si="21"/>
        <v>89.89</v>
      </c>
      <c r="Q375" s="13" t="s">
        <v>8309</v>
      </c>
      <c r="R375" t="s">
        <v>8314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1">
        <f t="shared" si="21"/>
        <v>45.05</v>
      </c>
      <c r="Q376" s="13" t="s">
        <v>8309</v>
      </c>
      <c r="R376" t="s">
        <v>8314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1">
        <f t="shared" si="21"/>
        <v>42.86</v>
      </c>
      <c r="Q377" s="13" t="s">
        <v>8309</v>
      </c>
      <c r="R377" t="s">
        <v>8314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1">
        <f t="shared" si="21"/>
        <v>54.08</v>
      </c>
      <c r="Q378" s="13" t="s">
        <v>8309</v>
      </c>
      <c r="R378" t="s">
        <v>8314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1">
        <f t="shared" si="21"/>
        <v>103.22</v>
      </c>
      <c r="Q379" s="13" t="s">
        <v>8309</v>
      </c>
      <c r="R379" t="s">
        <v>8314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1">
        <f t="shared" si="21"/>
        <v>40.4</v>
      </c>
      <c r="Q380" s="13" t="s">
        <v>8309</v>
      </c>
      <c r="R380" t="s">
        <v>8314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1">
        <f t="shared" si="21"/>
        <v>116.86</v>
      </c>
      <c r="Q381" s="13" t="s">
        <v>8309</v>
      </c>
      <c r="R381" t="s">
        <v>8314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1">
        <f t="shared" si="21"/>
        <v>115.51</v>
      </c>
      <c r="Q382" s="13" t="s">
        <v>8309</v>
      </c>
      <c r="R382" t="s">
        <v>8314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1">
        <f t="shared" si="21"/>
        <v>104.31</v>
      </c>
      <c r="Q383" s="13" t="s">
        <v>8309</v>
      </c>
      <c r="R383" t="s">
        <v>8314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1">
        <f t="shared" si="21"/>
        <v>69.77</v>
      </c>
      <c r="Q384" s="13" t="s">
        <v>8309</v>
      </c>
      <c r="R384" t="s">
        <v>8314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1">
        <f t="shared" si="21"/>
        <v>43.02</v>
      </c>
      <c r="Q385" s="13" t="s">
        <v>8309</v>
      </c>
      <c r="R385" t="s">
        <v>8314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 s="11">
        <f t="shared" si="21"/>
        <v>58.54</v>
      </c>
      <c r="Q386" s="13" t="s">
        <v>8309</v>
      </c>
      <c r="R386" t="s">
        <v>8314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 s="11">
        <f t="shared" ref="P387:P450" si="25">IFERROR(ROUND(E387/L387,2),0)</f>
        <v>111.8</v>
      </c>
      <c r="Q387" s="13" t="s">
        <v>8309</v>
      </c>
      <c r="R387" t="s">
        <v>8314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1">
        <f t="shared" si="25"/>
        <v>46.23</v>
      </c>
      <c r="Q388" s="13" t="s">
        <v>8309</v>
      </c>
      <c r="R388" t="s">
        <v>8314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1">
        <f t="shared" si="25"/>
        <v>144.69</v>
      </c>
      <c r="Q389" s="13" t="s">
        <v>8309</v>
      </c>
      <c r="R389" t="s">
        <v>8314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1">
        <f t="shared" si="25"/>
        <v>88.85</v>
      </c>
      <c r="Q390" s="13" t="s">
        <v>8309</v>
      </c>
      <c r="R390" t="s">
        <v>8314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1">
        <f t="shared" si="25"/>
        <v>81.75</v>
      </c>
      <c r="Q391" s="13" t="s">
        <v>8309</v>
      </c>
      <c r="R391" t="s">
        <v>8314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1">
        <f t="shared" si="25"/>
        <v>71.430000000000007</v>
      </c>
      <c r="Q392" s="13" t="s">
        <v>8309</v>
      </c>
      <c r="R392" t="s">
        <v>8314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1">
        <f t="shared" si="25"/>
        <v>104.26</v>
      </c>
      <c r="Q393" s="13" t="s">
        <v>8309</v>
      </c>
      <c r="R393" t="s">
        <v>8314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1">
        <f t="shared" si="25"/>
        <v>90.62</v>
      </c>
      <c r="Q394" s="13" t="s">
        <v>8309</v>
      </c>
      <c r="R394" t="s">
        <v>8314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1">
        <f t="shared" si="25"/>
        <v>157.33000000000001</v>
      </c>
      <c r="Q395" s="13" t="s">
        <v>8309</v>
      </c>
      <c r="R395" t="s">
        <v>8314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1">
        <f t="shared" si="25"/>
        <v>105.18</v>
      </c>
      <c r="Q396" s="13" t="s">
        <v>8309</v>
      </c>
      <c r="R396" t="s">
        <v>8314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1">
        <f t="shared" si="25"/>
        <v>58.72</v>
      </c>
      <c r="Q397" s="13" t="s">
        <v>8309</v>
      </c>
      <c r="R397" t="s">
        <v>8314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1">
        <f t="shared" si="25"/>
        <v>81.63</v>
      </c>
      <c r="Q398" s="13" t="s">
        <v>8309</v>
      </c>
      <c r="R398" t="s">
        <v>8314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1">
        <f t="shared" si="25"/>
        <v>56.46</v>
      </c>
      <c r="Q399" s="13" t="s">
        <v>8309</v>
      </c>
      <c r="R399" t="s">
        <v>8314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1">
        <f t="shared" si="25"/>
        <v>140.1</v>
      </c>
      <c r="Q400" s="13" t="s">
        <v>8309</v>
      </c>
      <c r="R400" t="s">
        <v>8314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1">
        <f t="shared" si="25"/>
        <v>224.85</v>
      </c>
      <c r="Q401" s="13" t="s">
        <v>8309</v>
      </c>
      <c r="R401" t="s">
        <v>8314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1">
        <f t="shared" si="25"/>
        <v>181.13</v>
      </c>
      <c r="Q402" s="13" t="s">
        <v>8309</v>
      </c>
      <c r="R402" t="s">
        <v>8314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1">
        <f t="shared" si="25"/>
        <v>711.04</v>
      </c>
      <c r="Q403" s="13" t="s">
        <v>8309</v>
      </c>
      <c r="R403" t="s">
        <v>8314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1">
        <f t="shared" si="25"/>
        <v>65.88</v>
      </c>
      <c r="Q404" s="13" t="s">
        <v>8309</v>
      </c>
      <c r="R404" t="s">
        <v>8314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1">
        <f t="shared" si="25"/>
        <v>75.19</v>
      </c>
      <c r="Q405" s="13" t="s">
        <v>8309</v>
      </c>
      <c r="R405" t="s">
        <v>8314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1">
        <f t="shared" si="25"/>
        <v>133.13999999999999</v>
      </c>
      <c r="Q406" s="13" t="s">
        <v>8309</v>
      </c>
      <c r="R406" t="s">
        <v>8314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1">
        <f t="shared" si="25"/>
        <v>55.2</v>
      </c>
      <c r="Q407" s="13" t="s">
        <v>8309</v>
      </c>
      <c r="R407" t="s">
        <v>8314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1">
        <f t="shared" si="25"/>
        <v>86.16</v>
      </c>
      <c r="Q408" s="13" t="s">
        <v>8309</v>
      </c>
      <c r="R408" t="s">
        <v>8314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1">
        <f t="shared" si="25"/>
        <v>92.32</v>
      </c>
      <c r="Q409" s="13" t="s">
        <v>8309</v>
      </c>
      <c r="R409" t="s">
        <v>8314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1">
        <f t="shared" si="25"/>
        <v>160.16</v>
      </c>
      <c r="Q410" s="13" t="s">
        <v>8309</v>
      </c>
      <c r="R410" t="s">
        <v>8314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1">
        <f t="shared" si="25"/>
        <v>45.6</v>
      </c>
      <c r="Q411" s="13" t="s">
        <v>8309</v>
      </c>
      <c r="R411" t="s">
        <v>8314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1">
        <f t="shared" si="25"/>
        <v>183.29</v>
      </c>
      <c r="Q412" s="13" t="s">
        <v>8309</v>
      </c>
      <c r="R412" t="s">
        <v>8314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1">
        <f t="shared" si="25"/>
        <v>125.79</v>
      </c>
      <c r="Q413" s="13" t="s">
        <v>8309</v>
      </c>
      <c r="R413" t="s">
        <v>8314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1">
        <f t="shared" si="25"/>
        <v>57.65</v>
      </c>
      <c r="Q414" s="13" t="s">
        <v>8309</v>
      </c>
      <c r="R414" t="s">
        <v>8314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1">
        <f t="shared" si="25"/>
        <v>78.66</v>
      </c>
      <c r="Q415" s="13" t="s">
        <v>8309</v>
      </c>
      <c r="R415" t="s">
        <v>8314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1">
        <f t="shared" si="25"/>
        <v>91.48</v>
      </c>
      <c r="Q416" s="13" t="s">
        <v>8309</v>
      </c>
      <c r="R416" t="s">
        <v>8314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1">
        <f t="shared" si="25"/>
        <v>68.099999999999994</v>
      </c>
      <c r="Q417" s="13" t="s">
        <v>8309</v>
      </c>
      <c r="R417" t="s">
        <v>8314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1">
        <f t="shared" si="25"/>
        <v>48.09</v>
      </c>
      <c r="Q418" s="13" t="s">
        <v>8309</v>
      </c>
      <c r="R418" t="s">
        <v>8314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1">
        <f t="shared" si="25"/>
        <v>202.42</v>
      </c>
      <c r="Q419" s="13" t="s">
        <v>8309</v>
      </c>
      <c r="R419" t="s">
        <v>8314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1">
        <f t="shared" si="25"/>
        <v>216.75</v>
      </c>
      <c r="Q420" s="13" t="s">
        <v>8309</v>
      </c>
      <c r="R420" t="s">
        <v>8314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1">
        <f t="shared" si="25"/>
        <v>110.07</v>
      </c>
      <c r="Q421" s="13" t="s">
        <v>8309</v>
      </c>
      <c r="R421" t="s">
        <v>8314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1">
        <f t="shared" si="25"/>
        <v>4.83</v>
      </c>
      <c r="Q422" s="13" t="s">
        <v>8309</v>
      </c>
      <c r="R422" t="s">
        <v>8315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1">
        <f t="shared" si="25"/>
        <v>50.17</v>
      </c>
      <c r="Q423" s="13" t="s">
        <v>8309</v>
      </c>
      <c r="R423" t="s">
        <v>8315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1">
        <f t="shared" si="25"/>
        <v>35.83</v>
      </c>
      <c r="Q424" s="13" t="s">
        <v>8309</v>
      </c>
      <c r="R424" t="s">
        <v>8315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1">
        <f t="shared" si="25"/>
        <v>11.77</v>
      </c>
      <c r="Q425" s="13" t="s">
        <v>8309</v>
      </c>
      <c r="R425" t="s">
        <v>8315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1">
        <f t="shared" si="25"/>
        <v>40.78</v>
      </c>
      <c r="Q426" s="13" t="s">
        <v>8309</v>
      </c>
      <c r="R426" t="s">
        <v>8315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1">
        <f t="shared" si="25"/>
        <v>3</v>
      </c>
      <c r="Q427" s="13" t="s">
        <v>8309</v>
      </c>
      <c r="R427" t="s">
        <v>8315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1">
        <f t="shared" si="25"/>
        <v>16.63</v>
      </c>
      <c r="Q428" s="13" t="s">
        <v>8309</v>
      </c>
      <c r="R428" t="s">
        <v>8315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1">
        <f t="shared" si="25"/>
        <v>0</v>
      </c>
      <c r="Q429" s="13" t="s">
        <v>8309</v>
      </c>
      <c r="R429" t="s">
        <v>8315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1">
        <f t="shared" si="25"/>
        <v>52</v>
      </c>
      <c r="Q430" s="13" t="s">
        <v>8309</v>
      </c>
      <c r="R430" t="s">
        <v>8315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1">
        <f t="shared" si="25"/>
        <v>0</v>
      </c>
      <c r="Q431" s="13" t="s">
        <v>8309</v>
      </c>
      <c r="R431" t="s">
        <v>8315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1">
        <f t="shared" si="25"/>
        <v>4.8</v>
      </c>
      <c r="Q432" s="13" t="s">
        <v>8309</v>
      </c>
      <c r="R432" t="s">
        <v>8315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1">
        <f t="shared" si="25"/>
        <v>51.88</v>
      </c>
      <c r="Q433" s="13" t="s">
        <v>8309</v>
      </c>
      <c r="R433" t="s">
        <v>8315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1">
        <f t="shared" si="25"/>
        <v>71.25</v>
      </c>
      <c r="Q434" s="13" t="s">
        <v>8309</v>
      </c>
      <c r="R434" t="s">
        <v>8315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1">
        <f t="shared" si="25"/>
        <v>0</v>
      </c>
      <c r="Q435" s="13" t="s">
        <v>8309</v>
      </c>
      <c r="R435" t="s">
        <v>8315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1">
        <f t="shared" si="25"/>
        <v>62.5</v>
      </c>
      <c r="Q436" s="13" t="s">
        <v>8309</v>
      </c>
      <c r="R436" t="s">
        <v>8315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1">
        <f t="shared" si="25"/>
        <v>1</v>
      </c>
      <c r="Q437" s="13" t="s">
        <v>8309</v>
      </c>
      <c r="R437" t="s">
        <v>8315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1">
        <f t="shared" si="25"/>
        <v>0</v>
      </c>
      <c r="Q438" s="13" t="s">
        <v>8309</v>
      </c>
      <c r="R438" t="s">
        <v>8315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1">
        <f t="shared" si="25"/>
        <v>0</v>
      </c>
      <c r="Q439" s="13" t="s">
        <v>8309</v>
      </c>
      <c r="R439" t="s">
        <v>8315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1">
        <f t="shared" si="25"/>
        <v>170.55</v>
      </c>
      <c r="Q440" s="13" t="s">
        <v>8309</v>
      </c>
      <c r="R440" t="s">
        <v>8315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1">
        <f t="shared" si="25"/>
        <v>0</v>
      </c>
      <c r="Q441" s="13" t="s">
        <v>8309</v>
      </c>
      <c r="R441" t="s">
        <v>8315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1">
        <f t="shared" si="25"/>
        <v>5</v>
      </c>
      <c r="Q442" s="13" t="s">
        <v>8309</v>
      </c>
      <c r="R442" t="s">
        <v>8315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1">
        <f t="shared" si="25"/>
        <v>0</v>
      </c>
      <c r="Q443" s="13" t="s">
        <v>8309</v>
      </c>
      <c r="R443" t="s">
        <v>8315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1">
        <f t="shared" si="25"/>
        <v>393.59</v>
      </c>
      <c r="Q444" s="13" t="s">
        <v>8309</v>
      </c>
      <c r="R444" t="s">
        <v>8315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1">
        <f t="shared" si="25"/>
        <v>5</v>
      </c>
      <c r="Q445" s="13" t="s">
        <v>8309</v>
      </c>
      <c r="R445" t="s">
        <v>8315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1">
        <f t="shared" si="25"/>
        <v>50</v>
      </c>
      <c r="Q446" s="13" t="s">
        <v>8309</v>
      </c>
      <c r="R446" t="s">
        <v>8315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1">
        <f t="shared" si="25"/>
        <v>1</v>
      </c>
      <c r="Q447" s="13" t="s">
        <v>8309</v>
      </c>
      <c r="R447" t="s">
        <v>8315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1">
        <f t="shared" si="25"/>
        <v>47.88</v>
      </c>
      <c r="Q448" s="13" t="s">
        <v>8309</v>
      </c>
      <c r="R448" t="s">
        <v>8315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1">
        <f t="shared" si="25"/>
        <v>5</v>
      </c>
      <c r="Q449" s="13" t="s">
        <v>8309</v>
      </c>
      <c r="R449" t="s">
        <v>8315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 s="11">
        <f t="shared" si="25"/>
        <v>20.5</v>
      </c>
      <c r="Q450" s="13" t="s">
        <v>8309</v>
      </c>
      <c r="R450" t="s">
        <v>8315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 s="11">
        <f t="shared" ref="P451:P514" si="29">IFERROR(ROUND(E451/L451,2),0)</f>
        <v>9</v>
      </c>
      <c r="Q451" s="13" t="s">
        <v>8309</v>
      </c>
      <c r="R451" t="s">
        <v>8315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1">
        <f t="shared" si="29"/>
        <v>56.57</v>
      </c>
      <c r="Q452" s="13" t="s">
        <v>8309</v>
      </c>
      <c r="R452" t="s">
        <v>8315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1">
        <f t="shared" si="29"/>
        <v>0</v>
      </c>
      <c r="Q453" s="13" t="s">
        <v>8309</v>
      </c>
      <c r="R453" t="s">
        <v>8315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1">
        <f t="shared" si="29"/>
        <v>40</v>
      </c>
      <c r="Q454" s="13" t="s">
        <v>8309</v>
      </c>
      <c r="R454" t="s">
        <v>8315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1">
        <f t="shared" si="29"/>
        <v>13</v>
      </c>
      <c r="Q455" s="13" t="s">
        <v>8309</v>
      </c>
      <c r="R455" t="s">
        <v>8315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1">
        <f t="shared" si="29"/>
        <v>16.399999999999999</v>
      </c>
      <c r="Q456" s="13" t="s">
        <v>8309</v>
      </c>
      <c r="R456" t="s">
        <v>8315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1">
        <f t="shared" si="29"/>
        <v>22.5</v>
      </c>
      <c r="Q457" s="13" t="s">
        <v>8309</v>
      </c>
      <c r="R457" t="s">
        <v>8315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1">
        <f t="shared" si="29"/>
        <v>20.329999999999998</v>
      </c>
      <c r="Q458" s="13" t="s">
        <v>8309</v>
      </c>
      <c r="R458" t="s">
        <v>8315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1">
        <f t="shared" si="29"/>
        <v>0</v>
      </c>
      <c r="Q459" s="13" t="s">
        <v>8309</v>
      </c>
      <c r="R459" t="s">
        <v>8315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1">
        <f t="shared" si="29"/>
        <v>16.760000000000002</v>
      </c>
      <c r="Q460" s="13" t="s">
        <v>8309</v>
      </c>
      <c r="R460" t="s">
        <v>8315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1">
        <f t="shared" si="29"/>
        <v>25</v>
      </c>
      <c r="Q461" s="13" t="s">
        <v>8309</v>
      </c>
      <c r="R461" t="s">
        <v>8315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1">
        <f t="shared" si="29"/>
        <v>12.5</v>
      </c>
      <c r="Q462" s="13" t="s">
        <v>8309</v>
      </c>
      <c r="R462" t="s">
        <v>8315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1">
        <f t="shared" si="29"/>
        <v>0</v>
      </c>
      <c r="Q463" s="13" t="s">
        <v>8309</v>
      </c>
      <c r="R463" t="s">
        <v>8315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1">
        <f t="shared" si="29"/>
        <v>0</v>
      </c>
      <c r="Q464" s="13" t="s">
        <v>8309</v>
      </c>
      <c r="R464" t="s">
        <v>8315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1">
        <f t="shared" si="29"/>
        <v>113.64</v>
      </c>
      <c r="Q465" s="13" t="s">
        <v>8309</v>
      </c>
      <c r="R465" t="s">
        <v>8315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1">
        <f t="shared" si="29"/>
        <v>1</v>
      </c>
      <c r="Q466" s="13" t="s">
        <v>8309</v>
      </c>
      <c r="R466" t="s">
        <v>8315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1">
        <f t="shared" si="29"/>
        <v>17.25</v>
      </c>
      <c r="Q467" s="13" t="s">
        <v>8309</v>
      </c>
      <c r="R467" t="s">
        <v>8315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1">
        <f t="shared" si="29"/>
        <v>15.2</v>
      </c>
      <c r="Q468" s="13" t="s">
        <v>8309</v>
      </c>
      <c r="R468" t="s">
        <v>8315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1">
        <f t="shared" si="29"/>
        <v>110.64</v>
      </c>
      <c r="Q469" s="13" t="s">
        <v>8309</v>
      </c>
      <c r="R469" t="s">
        <v>8315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1">
        <f t="shared" si="29"/>
        <v>0</v>
      </c>
      <c r="Q470" s="13" t="s">
        <v>8309</v>
      </c>
      <c r="R470" t="s">
        <v>8315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1">
        <f t="shared" si="29"/>
        <v>0</v>
      </c>
      <c r="Q471" s="13" t="s">
        <v>8309</v>
      </c>
      <c r="R471" t="s">
        <v>8315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1">
        <f t="shared" si="29"/>
        <v>25.5</v>
      </c>
      <c r="Q472" s="13" t="s">
        <v>8309</v>
      </c>
      <c r="R472" t="s">
        <v>8315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1">
        <f t="shared" si="29"/>
        <v>38.479999999999997</v>
      </c>
      <c r="Q473" s="13" t="s">
        <v>8309</v>
      </c>
      <c r="R473" t="s">
        <v>8315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1">
        <f t="shared" si="29"/>
        <v>28.2</v>
      </c>
      <c r="Q474" s="13" t="s">
        <v>8309</v>
      </c>
      <c r="R474" t="s">
        <v>8315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1">
        <f t="shared" si="29"/>
        <v>61.5</v>
      </c>
      <c r="Q475" s="13" t="s">
        <v>8309</v>
      </c>
      <c r="R475" t="s">
        <v>8315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1">
        <f t="shared" si="29"/>
        <v>1</v>
      </c>
      <c r="Q476" s="13" t="s">
        <v>8309</v>
      </c>
      <c r="R476" t="s">
        <v>8315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1">
        <f t="shared" si="29"/>
        <v>0</v>
      </c>
      <c r="Q477" s="13" t="s">
        <v>8309</v>
      </c>
      <c r="R477" t="s">
        <v>8315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1">
        <f t="shared" si="29"/>
        <v>39.57</v>
      </c>
      <c r="Q478" s="13" t="s">
        <v>8309</v>
      </c>
      <c r="R478" t="s">
        <v>8315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1">
        <f t="shared" si="29"/>
        <v>0</v>
      </c>
      <c r="Q479" s="13" t="s">
        <v>8309</v>
      </c>
      <c r="R479" t="s">
        <v>8315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1">
        <f t="shared" si="29"/>
        <v>0</v>
      </c>
      <c r="Q480" s="13" t="s">
        <v>8309</v>
      </c>
      <c r="R480" t="s">
        <v>8315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1">
        <f t="shared" si="29"/>
        <v>88.8</v>
      </c>
      <c r="Q481" s="13" t="s">
        <v>8309</v>
      </c>
      <c r="R481" t="s">
        <v>8315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1">
        <f t="shared" si="29"/>
        <v>55.46</v>
      </c>
      <c r="Q482" s="13" t="s">
        <v>8309</v>
      </c>
      <c r="R482" t="s">
        <v>8315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1">
        <f t="shared" si="29"/>
        <v>87.14</v>
      </c>
      <c r="Q483" s="13" t="s">
        <v>8309</v>
      </c>
      <c r="R483" t="s">
        <v>8315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1">
        <f t="shared" si="29"/>
        <v>10</v>
      </c>
      <c r="Q484" s="13" t="s">
        <v>8309</v>
      </c>
      <c r="R484" t="s">
        <v>8315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1">
        <f t="shared" si="29"/>
        <v>51.22</v>
      </c>
      <c r="Q485" s="13" t="s">
        <v>8309</v>
      </c>
      <c r="R485" t="s">
        <v>8315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1">
        <f t="shared" si="29"/>
        <v>13.55</v>
      </c>
      <c r="Q486" s="13" t="s">
        <v>8309</v>
      </c>
      <c r="R486" t="s">
        <v>8315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1">
        <f t="shared" si="29"/>
        <v>66.52</v>
      </c>
      <c r="Q487" s="13" t="s">
        <v>8309</v>
      </c>
      <c r="R487" t="s">
        <v>8315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1">
        <f t="shared" si="29"/>
        <v>50</v>
      </c>
      <c r="Q488" s="13" t="s">
        <v>8309</v>
      </c>
      <c r="R488" t="s">
        <v>8315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1">
        <f t="shared" si="29"/>
        <v>0</v>
      </c>
      <c r="Q489" s="13" t="s">
        <v>8309</v>
      </c>
      <c r="R489" t="s">
        <v>8315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1">
        <f t="shared" si="29"/>
        <v>0</v>
      </c>
      <c r="Q490" s="13" t="s">
        <v>8309</v>
      </c>
      <c r="R490" t="s">
        <v>8315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1">
        <f t="shared" si="29"/>
        <v>71.67</v>
      </c>
      <c r="Q491" s="13" t="s">
        <v>8309</v>
      </c>
      <c r="R491" t="s">
        <v>8315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1">
        <f t="shared" si="29"/>
        <v>0</v>
      </c>
      <c r="Q492" s="13" t="s">
        <v>8309</v>
      </c>
      <c r="R492" t="s">
        <v>8315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1">
        <f t="shared" si="29"/>
        <v>0</v>
      </c>
      <c r="Q493" s="13" t="s">
        <v>8309</v>
      </c>
      <c r="R493" t="s">
        <v>8315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1">
        <f t="shared" si="29"/>
        <v>0</v>
      </c>
      <c r="Q494" s="13" t="s">
        <v>8309</v>
      </c>
      <c r="R494" t="s">
        <v>8315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1">
        <f t="shared" si="29"/>
        <v>0</v>
      </c>
      <c r="Q495" s="13" t="s">
        <v>8309</v>
      </c>
      <c r="R495" t="s">
        <v>8315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1">
        <f t="shared" si="29"/>
        <v>10.33</v>
      </c>
      <c r="Q496" s="13" t="s">
        <v>8309</v>
      </c>
      <c r="R496" t="s">
        <v>8315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1">
        <f t="shared" si="29"/>
        <v>0</v>
      </c>
      <c r="Q497" s="13" t="s">
        <v>8309</v>
      </c>
      <c r="R497" t="s">
        <v>8315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1">
        <f t="shared" si="29"/>
        <v>1</v>
      </c>
      <c r="Q498" s="13" t="s">
        <v>8309</v>
      </c>
      <c r="R498" t="s">
        <v>8315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1">
        <f t="shared" si="29"/>
        <v>10</v>
      </c>
      <c r="Q499" s="13" t="s">
        <v>8309</v>
      </c>
      <c r="R499" t="s">
        <v>8315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1">
        <f t="shared" si="29"/>
        <v>136.09</v>
      </c>
      <c r="Q500" s="13" t="s">
        <v>8309</v>
      </c>
      <c r="R500" t="s">
        <v>8315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1">
        <f t="shared" si="29"/>
        <v>73.459999999999994</v>
      </c>
      <c r="Q501" s="13" t="s">
        <v>8309</v>
      </c>
      <c r="R501" t="s">
        <v>8315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1">
        <f t="shared" si="29"/>
        <v>53.75</v>
      </c>
      <c r="Q502" s="13" t="s">
        <v>8309</v>
      </c>
      <c r="R502" t="s">
        <v>8315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1">
        <f t="shared" si="29"/>
        <v>0</v>
      </c>
      <c r="Q503" s="13" t="s">
        <v>8309</v>
      </c>
      <c r="R503" t="s">
        <v>8315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1">
        <f t="shared" si="29"/>
        <v>57.5</v>
      </c>
      <c r="Q504" s="13" t="s">
        <v>8309</v>
      </c>
      <c r="R504" t="s">
        <v>8315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1">
        <f t="shared" si="29"/>
        <v>12.67</v>
      </c>
      <c r="Q505" s="13" t="s">
        <v>8309</v>
      </c>
      <c r="R505" t="s">
        <v>8315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1">
        <f t="shared" si="29"/>
        <v>67</v>
      </c>
      <c r="Q506" s="13" t="s">
        <v>8309</v>
      </c>
      <c r="R506" t="s">
        <v>8315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1">
        <f t="shared" si="29"/>
        <v>3.71</v>
      </c>
      <c r="Q507" s="13" t="s">
        <v>8309</v>
      </c>
      <c r="R507" t="s">
        <v>8315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1">
        <f t="shared" si="29"/>
        <v>250</v>
      </c>
      <c r="Q508" s="13" t="s">
        <v>8309</v>
      </c>
      <c r="R508" t="s">
        <v>8315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1">
        <f t="shared" si="29"/>
        <v>64</v>
      </c>
      <c r="Q509" s="13" t="s">
        <v>8309</v>
      </c>
      <c r="R509" t="s">
        <v>8315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1">
        <f t="shared" si="29"/>
        <v>133.33000000000001</v>
      </c>
      <c r="Q510" s="13" t="s">
        <v>8309</v>
      </c>
      <c r="R510" t="s">
        <v>8315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1">
        <f t="shared" si="29"/>
        <v>10</v>
      </c>
      <c r="Q511" s="13" t="s">
        <v>8309</v>
      </c>
      <c r="R511" t="s">
        <v>8315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1">
        <f t="shared" si="29"/>
        <v>0</v>
      </c>
      <c r="Q512" s="13" t="s">
        <v>8309</v>
      </c>
      <c r="R512" t="s">
        <v>8315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1">
        <f t="shared" si="29"/>
        <v>30</v>
      </c>
      <c r="Q513" s="13" t="s">
        <v>8309</v>
      </c>
      <c r="R513" t="s">
        <v>8315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 s="11">
        <f t="shared" si="29"/>
        <v>5.5</v>
      </c>
      <c r="Q514" s="13" t="s">
        <v>8309</v>
      </c>
      <c r="R514" t="s">
        <v>8315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 s="11">
        <f t="shared" ref="P515:P578" si="33">IFERROR(ROUND(E515/L515,2),0)</f>
        <v>102.38</v>
      </c>
      <c r="Q515" s="13" t="s">
        <v>8309</v>
      </c>
      <c r="R515" t="s">
        <v>8315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1">
        <f t="shared" si="33"/>
        <v>16.670000000000002</v>
      </c>
      <c r="Q516" s="13" t="s">
        <v>8309</v>
      </c>
      <c r="R516" t="s">
        <v>8315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1">
        <f t="shared" si="33"/>
        <v>725.03</v>
      </c>
      <c r="Q517" s="13" t="s">
        <v>8309</v>
      </c>
      <c r="R517" t="s">
        <v>8315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1">
        <f t="shared" si="33"/>
        <v>0</v>
      </c>
      <c r="Q518" s="13" t="s">
        <v>8309</v>
      </c>
      <c r="R518" t="s">
        <v>8315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1">
        <f t="shared" si="33"/>
        <v>68.33</v>
      </c>
      <c r="Q519" s="13" t="s">
        <v>8309</v>
      </c>
      <c r="R519" t="s">
        <v>8315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1">
        <f t="shared" si="33"/>
        <v>0</v>
      </c>
      <c r="Q520" s="13" t="s">
        <v>8309</v>
      </c>
      <c r="R520" t="s">
        <v>8315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1">
        <f t="shared" si="33"/>
        <v>39.229999999999997</v>
      </c>
      <c r="Q521" s="13" t="s">
        <v>8309</v>
      </c>
      <c r="R521" t="s">
        <v>8315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1">
        <f t="shared" si="33"/>
        <v>150.15</v>
      </c>
      <c r="Q522" s="13" t="s">
        <v>8316</v>
      </c>
      <c r="R522" t="s">
        <v>8317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1">
        <f t="shared" si="33"/>
        <v>93.43</v>
      </c>
      <c r="Q523" s="13" t="s">
        <v>8316</v>
      </c>
      <c r="R523" t="s">
        <v>8317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1">
        <f t="shared" si="33"/>
        <v>110.97</v>
      </c>
      <c r="Q524" s="13" t="s">
        <v>8316</v>
      </c>
      <c r="R524" t="s">
        <v>8317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1">
        <f t="shared" si="33"/>
        <v>71.790000000000006</v>
      </c>
      <c r="Q525" s="13" t="s">
        <v>8316</v>
      </c>
      <c r="R525" t="s">
        <v>8317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1">
        <f t="shared" si="33"/>
        <v>29.26</v>
      </c>
      <c r="Q526" s="13" t="s">
        <v>8316</v>
      </c>
      <c r="R526" t="s">
        <v>8317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1">
        <f t="shared" si="33"/>
        <v>1000</v>
      </c>
      <c r="Q527" s="13" t="s">
        <v>8316</v>
      </c>
      <c r="R527" t="s">
        <v>8317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1">
        <f t="shared" si="33"/>
        <v>74.349999999999994</v>
      </c>
      <c r="Q528" s="13" t="s">
        <v>8316</v>
      </c>
      <c r="R528" t="s">
        <v>8317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1">
        <f t="shared" si="33"/>
        <v>63.83</v>
      </c>
      <c r="Q529" s="13" t="s">
        <v>8316</v>
      </c>
      <c r="R529" t="s">
        <v>8317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1">
        <f t="shared" si="33"/>
        <v>44.33</v>
      </c>
      <c r="Q530" s="13" t="s">
        <v>8316</v>
      </c>
      <c r="R530" t="s">
        <v>8317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1">
        <f t="shared" si="33"/>
        <v>86.94</v>
      </c>
      <c r="Q531" s="13" t="s">
        <v>8316</v>
      </c>
      <c r="R531" t="s">
        <v>8317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1">
        <f t="shared" si="33"/>
        <v>126.55</v>
      </c>
      <c r="Q532" s="13" t="s">
        <v>8316</v>
      </c>
      <c r="R532" t="s">
        <v>8317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1">
        <f t="shared" si="33"/>
        <v>129.03</v>
      </c>
      <c r="Q533" s="13" t="s">
        <v>8316</v>
      </c>
      <c r="R533" t="s">
        <v>8317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1">
        <f t="shared" si="33"/>
        <v>71.239999999999995</v>
      </c>
      <c r="Q534" s="13" t="s">
        <v>8316</v>
      </c>
      <c r="R534" t="s">
        <v>8317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1">
        <f t="shared" si="33"/>
        <v>117.88</v>
      </c>
      <c r="Q535" s="13" t="s">
        <v>8316</v>
      </c>
      <c r="R535" t="s">
        <v>8317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1">
        <f t="shared" si="33"/>
        <v>327.08</v>
      </c>
      <c r="Q536" s="13" t="s">
        <v>8316</v>
      </c>
      <c r="R536" t="s">
        <v>8317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1">
        <f t="shared" si="33"/>
        <v>34.75</v>
      </c>
      <c r="Q537" s="13" t="s">
        <v>8316</v>
      </c>
      <c r="R537" t="s">
        <v>8317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1">
        <f t="shared" si="33"/>
        <v>100.06</v>
      </c>
      <c r="Q538" s="13" t="s">
        <v>8316</v>
      </c>
      <c r="R538" t="s">
        <v>8317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1">
        <f t="shared" si="33"/>
        <v>40.85</v>
      </c>
      <c r="Q539" s="13" t="s">
        <v>8316</v>
      </c>
      <c r="R539" t="s">
        <v>8317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1">
        <f t="shared" si="33"/>
        <v>252.02</v>
      </c>
      <c r="Q540" s="13" t="s">
        <v>8316</v>
      </c>
      <c r="R540" t="s">
        <v>8317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1">
        <f t="shared" si="33"/>
        <v>25.16</v>
      </c>
      <c r="Q541" s="13" t="s">
        <v>8316</v>
      </c>
      <c r="R541" t="s">
        <v>8317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1">
        <f t="shared" si="33"/>
        <v>1</v>
      </c>
      <c r="Q542" s="13" t="s">
        <v>8318</v>
      </c>
      <c r="R542" t="s">
        <v>8319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1">
        <f t="shared" si="33"/>
        <v>25</v>
      </c>
      <c r="Q543" s="13" t="s">
        <v>8318</v>
      </c>
      <c r="R543" t="s">
        <v>8319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1">
        <f t="shared" si="33"/>
        <v>1</v>
      </c>
      <c r="Q544" s="13" t="s">
        <v>8318</v>
      </c>
      <c r="R544" t="s">
        <v>8319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1">
        <f t="shared" si="33"/>
        <v>35</v>
      </c>
      <c r="Q545" s="13" t="s">
        <v>8318</v>
      </c>
      <c r="R545" t="s">
        <v>8319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1">
        <f t="shared" si="33"/>
        <v>3</v>
      </c>
      <c r="Q546" s="13" t="s">
        <v>8318</v>
      </c>
      <c r="R546" t="s">
        <v>8319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1">
        <f t="shared" si="33"/>
        <v>402.71</v>
      </c>
      <c r="Q547" s="13" t="s">
        <v>8318</v>
      </c>
      <c r="R547" t="s">
        <v>8319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1">
        <f t="shared" si="33"/>
        <v>26</v>
      </c>
      <c r="Q548" s="13" t="s">
        <v>8318</v>
      </c>
      <c r="R548" t="s">
        <v>8319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1">
        <f t="shared" si="33"/>
        <v>0</v>
      </c>
      <c r="Q549" s="13" t="s">
        <v>8318</v>
      </c>
      <c r="R549" t="s">
        <v>8319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1">
        <f t="shared" si="33"/>
        <v>9</v>
      </c>
      <c r="Q550" s="13" t="s">
        <v>8318</v>
      </c>
      <c r="R550" t="s">
        <v>8319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1">
        <f t="shared" si="33"/>
        <v>8.5</v>
      </c>
      <c r="Q551" s="13" t="s">
        <v>8318</v>
      </c>
      <c r="R551" t="s">
        <v>8319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1">
        <f t="shared" si="33"/>
        <v>8.75</v>
      </c>
      <c r="Q552" s="13" t="s">
        <v>8318</v>
      </c>
      <c r="R552" t="s">
        <v>8319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1">
        <f t="shared" si="33"/>
        <v>135.04</v>
      </c>
      <c r="Q553" s="13" t="s">
        <v>8318</v>
      </c>
      <c r="R553" t="s">
        <v>8319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1">
        <f t="shared" si="33"/>
        <v>0</v>
      </c>
      <c r="Q554" s="13" t="s">
        <v>8318</v>
      </c>
      <c r="R554" t="s">
        <v>8319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1">
        <f t="shared" si="33"/>
        <v>20.5</v>
      </c>
      <c r="Q555" s="13" t="s">
        <v>8318</v>
      </c>
      <c r="R555" t="s">
        <v>8319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1">
        <f t="shared" si="33"/>
        <v>64.36</v>
      </c>
      <c r="Q556" s="13" t="s">
        <v>8318</v>
      </c>
      <c r="R556" t="s">
        <v>8319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1">
        <f t="shared" si="33"/>
        <v>0</v>
      </c>
      <c r="Q557" s="13" t="s">
        <v>8318</v>
      </c>
      <c r="R557" t="s">
        <v>8319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1">
        <f t="shared" si="33"/>
        <v>200</v>
      </c>
      <c r="Q558" s="13" t="s">
        <v>8318</v>
      </c>
      <c r="R558" t="s">
        <v>8319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1">
        <f t="shared" si="33"/>
        <v>68.3</v>
      </c>
      <c r="Q559" s="13" t="s">
        <v>8318</v>
      </c>
      <c r="R559" t="s">
        <v>8319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1">
        <f t="shared" si="33"/>
        <v>0</v>
      </c>
      <c r="Q560" s="13" t="s">
        <v>8318</v>
      </c>
      <c r="R560" t="s">
        <v>8319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1">
        <f t="shared" si="33"/>
        <v>50</v>
      </c>
      <c r="Q561" s="13" t="s">
        <v>8318</v>
      </c>
      <c r="R561" t="s">
        <v>8319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1">
        <f t="shared" si="33"/>
        <v>4</v>
      </c>
      <c r="Q562" s="13" t="s">
        <v>8318</v>
      </c>
      <c r="R562" t="s">
        <v>8319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1">
        <f t="shared" si="33"/>
        <v>27.5</v>
      </c>
      <c r="Q563" s="13" t="s">
        <v>8318</v>
      </c>
      <c r="R563" t="s">
        <v>8319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1">
        <f t="shared" si="33"/>
        <v>0</v>
      </c>
      <c r="Q564" s="13" t="s">
        <v>8318</v>
      </c>
      <c r="R564" t="s">
        <v>8319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1">
        <f t="shared" si="33"/>
        <v>34</v>
      </c>
      <c r="Q565" s="13" t="s">
        <v>8318</v>
      </c>
      <c r="R565" t="s">
        <v>8319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1">
        <f t="shared" si="33"/>
        <v>1</v>
      </c>
      <c r="Q566" s="13" t="s">
        <v>8318</v>
      </c>
      <c r="R566" t="s">
        <v>8319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1">
        <f t="shared" si="33"/>
        <v>0</v>
      </c>
      <c r="Q567" s="13" t="s">
        <v>8318</v>
      </c>
      <c r="R567" t="s">
        <v>8319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1">
        <f t="shared" si="33"/>
        <v>1</v>
      </c>
      <c r="Q568" s="13" t="s">
        <v>8318</v>
      </c>
      <c r="R568" t="s">
        <v>8319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1">
        <f t="shared" si="33"/>
        <v>0</v>
      </c>
      <c r="Q569" s="13" t="s">
        <v>8318</v>
      </c>
      <c r="R569" t="s">
        <v>8319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1">
        <f t="shared" si="33"/>
        <v>49</v>
      </c>
      <c r="Q570" s="13" t="s">
        <v>8318</v>
      </c>
      <c r="R570" t="s">
        <v>8319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1">
        <f t="shared" si="33"/>
        <v>20</v>
      </c>
      <c r="Q571" s="13" t="s">
        <v>8318</v>
      </c>
      <c r="R571" t="s">
        <v>8319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1">
        <f t="shared" si="33"/>
        <v>142</v>
      </c>
      <c r="Q572" s="13" t="s">
        <v>8318</v>
      </c>
      <c r="R572" t="s">
        <v>8319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1">
        <f t="shared" si="33"/>
        <v>53</v>
      </c>
      <c r="Q573" s="13" t="s">
        <v>8318</v>
      </c>
      <c r="R573" t="s">
        <v>8319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1">
        <f t="shared" si="33"/>
        <v>0</v>
      </c>
      <c r="Q574" s="13" t="s">
        <v>8318</v>
      </c>
      <c r="R574" t="s">
        <v>8319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1">
        <f t="shared" si="33"/>
        <v>38.44</v>
      </c>
      <c r="Q575" s="13" t="s">
        <v>8318</v>
      </c>
      <c r="R575" t="s">
        <v>8319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1">
        <f t="shared" si="33"/>
        <v>20</v>
      </c>
      <c r="Q576" s="13" t="s">
        <v>8318</v>
      </c>
      <c r="R576" t="s">
        <v>8319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1">
        <f t="shared" si="33"/>
        <v>64.75</v>
      </c>
      <c r="Q577" s="13" t="s">
        <v>8318</v>
      </c>
      <c r="R577" t="s">
        <v>8319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 s="11">
        <f t="shared" si="33"/>
        <v>1</v>
      </c>
      <c r="Q578" s="13" t="s">
        <v>8318</v>
      </c>
      <c r="R578" t="s">
        <v>8319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 s="11">
        <f t="shared" ref="P579:P642" si="37">IFERROR(ROUND(E579/L579,2),0)</f>
        <v>10</v>
      </c>
      <c r="Q579" s="13" t="s">
        <v>8318</v>
      </c>
      <c r="R579" t="s">
        <v>8319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1">
        <f t="shared" si="37"/>
        <v>2</v>
      </c>
      <c r="Q580" s="13" t="s">
        <v>8318</v>
      </c>
      <c r="R580" t="s">
        <v>8319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1">
        <f t="shared" si="37"/>
        <v>35</v>
      </c>
      <c r="Q581" s="13" t="s">
        <v>8318</v>
      </c>
      <c r="R581" t="s">
        <v>8319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1">
        <f t="shared" si="37"/>
        <v>1</v>
      </c>
      <c r="Q582" s="13" t="s">
        <v>8318</v>
      </c>
      <c r="R582" t="s">
        <v>8319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1">
        <f t="shared" si="37"/>
        <v>0</v>
      </c>
      <c r="Q583" s="13" t="s">
        <v>8318</v>
      </c>
      <c r="R583" t="s">
        <v>8319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1">
        <f t="shared" si="37"/>
        <v>0</v>
      </c>
      <c r="Q584" s="13" t="s">
        <v>8318</v>
      </c>
      <c r="R584" t="s">
        <v>8319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1">
        <f t="shared" si="37"/>
        <v>1</v>
      </c>
      <c r="Q585" s="13" t="s">
        <v>8318</v>
      </c>
      <c r="R585" t="s">
        <v>8319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1">
        <f t="shared" si="37"/>
        <v>5</v>
      </c>
      <c r="Q586" s="13" t="s">
        <v>8318</v>
      </c>
      <c r="R586" t="s">
        <v>8319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1">
        <f t="shared" si="37"/>
        <v>0</v>
      </c>
      <c r="Q587" s="13" t="s">
        <v>8318</v>
      </c>
      <c r="R587" t="s">
        <v>8319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1">
        <f t="shared" si="37"/>
        <v>14</v>
      </c>
      <c r="Q588" s="13" t="s">
        <v>8318</v>
      </c>
      <c r="R588" t="s">
        <v>8319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1">
        <f t="shared" si="37"/>
        <v>389.29</v>
      </c>
      <c r="Q589" s="13" t="s">
        <v>8318</v>
      </c>
      <c r="R589" t="s">
        <v>8319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1">
        <f t="shared" si="37"/>
        <v>150.5</v>
      </c>
      <c r="Q590" s="13" t="s">
        <v>8318</v>
      </c>
      <c r="R590" t="s">
        <v>8319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1">
        <f t="shared" si="37"/>
        <v>1</v>
      </c>
      <c r="Q591" s="13" t="s">
        <v>8318</v>
      </c>
      <c r="R591" t="s">
        <v>8319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1">
        <f t="shared" si="37"/>
        <v>24.78</v>
      </c>
      <c r="Q592" s="13" t="s">
        <v>8318</v>
      </c>
      <c r="R592" t="s">
        <v>8319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1">
        <f t="shared" si="37"/>
        <v>30.5</v>
      </c>
      <c r="Q593" s="13" t="s">
        <v>8318</v>
      </c>
      <c r="R593" t="s">
        <v>8319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1">
        <f t="shared" si="37"/>
        <v>250</v>
      </c>
      <c r="Q594" s="13" t="s">
        <v>8318</v>
      </c>
      <c r="R594" t="s">
        <v>8319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1">
        <f t="shared" si="37"/>
        <v>16.43</v>
      </c>
      <c r="Q595" s="13" t="s">
        <v>8318</v>
      </c>
      <c r="R595" t="s">
        <v>8319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1">
        <f t="shared" si="37"/>
        <v>13</v>
      </c>
      <c r="Q596" s="13" t="s">
        <v>8318</v>
      </c>
      <c r="R596" t="s">
        <v>8319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1">
        <f t="shared" si="37"/>
        <v>53.25</v>
      </c>
      <c r="Q597" s="13" t="s">
        <v>8318</v>
      </c>
      <c r="R597" t="s">
        <v>8319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1">
        <f t="shared" si="37"/>
        <v>3</v>
      </c>
      <c r="Q598" s="13" t="s">
        <v>8318</v>
      </c>
      <c r="R598" t="s">
        <v>8319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1">
        <f t="shared" si="37"/>
        <v>10</v>
      </c>
      <c r="Q599" s="13" t="s">
        <v>8318</v>
      </c>
      <c r="R599" t="s">
        <v>8319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1">
        <f t="shared" si="37"/>
        <v>121.43</v>
      </c>
      <c r="Q600" s="13" t="s">
        <v>8318</v>
      </c>
      <c r="R600" t="s">
        <v>8319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1">
        <f t="shared" si="37"/>
        <v>15.5</v>
      </c>
      <c r="Q601" s="13" t="s">
        <v>8318</v>
      </c>
      <c r="R601" t="s">
        <v>8319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1">
        <f t="shared" si="37"/>
        <v>100</v>
      </c>
      <c r="Q602" s="13" t="s">
        <v>8318</v>
      </c>
      <c r="R602" t="s">
        <v>8319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1">
        <f t="shared" si="37"/>
        <v>23.33</v>
      </c>
      <c r="Q603" s="13" t="s">
        <v>8318</v>
      </c>
      <c r="R603" t="s">
        <v>8319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1">
        <f t="shared" si="37"/>
        <v>0</v>
      </c>
      <c r="Q604" s="13" t="s">
        <v>8318</v>
      </c>
      <c r="R604" t="s">
        <v>8319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1">
        <f t="shared" si="37"/>
        <v>45.39</v>
      </c>
      <c r="Q605" s="13" t="s">
        <v>8318</v>
      </c>
      <c r="R605" t="s">
        <v>8319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1">
        <f t="shared" si="37"/>
        <v>0</v>
      </c>
      <c r="Q606" s="13" t="s">
        <v>8318</v>
      </c>
      <c r="R606" t="s">
        <v>8319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1">
        <f t="shared" si="37"/>
        <v>16.38</v>
      </c>
      <c r="Q607" s="13" t="s">
        <v>8318</v>
      </c>
      <c r="R607" t="s">
        <v>8319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1">
        <f t="shared" si="37"/>
        <v>10</v>
      </c>
      <c r="Q608" s="13" t="s">
        <v>8318</v>
      </c>
      <c r="R608" t="s">
        <v>8319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1">
        <f t="shared" si="37"/>
        <v>0</v>
      </c>
      <c r="Q609" s="13" t="s">
        <v>8318</v>
      </c>
      <c r="R609" t="s">
        <v>8319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1">
        <f t="shared" si="37"/>
        <v>292.2</v>
      </c>
      <c r="Q610" s="13" t="s">
        <v>8318</v>
      </c>
      <c r="R610" t="s">
        <v>8319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1">
        <f t="shared" si="37"/>
        <v>5</v>
      </c>
      <c r="Q611" s="13" t="s">
        <v>8318</v>
      </c>
      <c r="R611" t="s">
        <v>8319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1">
        <f t="shared" si="37"/>
        <v>0</v>
      </c>
      <c r="Q612" s="13" t="s">
        <v>8318</v>
      </c>
      <c r="R612" t="s">
        <v>8319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1">
        <f t="shared" si="37"/>
        <v>0</v>
      </c>
      <c r="Q613" s="13" t="s">
        <v>8318</v>
      </c>
      <c r="R613" t="s">
        <v>8319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1">
        <f t="shared" si="37"/>
        <v>0</v>
      </c>
      <c r="Q614" s="13" t="s">
        <v>8318</v>
      </c>
      <c r="R614" t="s">
        <v>8319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1">
        <f t="shared" si="37"/>
        <v>105.93</v>
      </c>
      <c r="Q615" s="13" t="s">
        <v>8318</v>
      </c>
      <c r="R615" t="s">
        <v>8319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1">
        <f t="shared" si="37"/>
        <v>0</v>
      </c>
      <c r="Q616" s="13" t="s">
        <v>8318</v>
      </c>
      <c r="R616" t="s">
        <v>8319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1">
        <f t="shared" si="37"/>
        <v>0</v>
      </c>
      <c r="Q617" s="13" t="s">
        <v>8318</v>
      </c>
      <c r="R617" t="s">
        <v>8319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1">
        <f t="shared" si="37"/>
        <v>0</v>
      </c>
      <c r="Q618" s="13" t="s">
        <v>8318</v>
      </c>
      <c r="R618" t="s">
        <v>8319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1">
        <f t="shared" si="37"/>
        <v>20</v>
      </c>
      <c r="Q619" s="13" t="s">
        <v>8318</v>
      </c>
      <c r="R619" t="s">
        <v>8319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1">
        <f t="shared" si="37"/>
        <v>0</v>
      </c>
      <c r="Q620" s="13" t="s">
        <v>8318</v>
      </c>
      <c r="R620" t="s">
        <v>8319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1">
        <f t="shared" si="37"/>
        <v>1</v>
      </c>
      <c r="Q621" s="13" t="s">
        <v>8318</v>
      </c>
      <c r="R621" t="s">
        <v>8319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1">
        <f t="shared" si="37"/>
        <v>300</v>
      </c>
      <c r="Q622" s="13" t="s">
        <v>8318</v>
      </c>
      <c r="R622" t="s">
        <v>8319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1">
        <f t="shared" si="37"/>
        <v>87</v>
      </c>
      <c r="Q623" s="13" t="s">
        <v>8318</v>
      </c>
      <c r="R623" t="s">
        <v>8319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1">
        <f t="shared" si="37"/>
        <v>37.89</v>
      </c>
      <c r="Q624" s="13" t="s">
        <v>8318</v>
      </c>
      <c r="R624" t="s">
        <v>8319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1">
        <f t="shared" si="37"/>
        <v>0</v>
      </c>
      <c r="Q625" s="13" t="s">
        <v>8318</v>
      </c>
      <c r="R625" t="s">
        <v>8319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1">
        <f t="shared" si="37"/>
        <v>0</v>
      </c>
      <c r="Q626" s="13" t="s">
        <v>8318</v>
      </c>
      <c r="R626" t="s">
        <v>8319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1">
        <f t="shared" si="37"/>
        <v>0</v>
      </c>
      <c r="Q627" s="13" t="s">
        <v>8318</v>
      </c>
      <c r="R627" t="s">
        <v>8319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1">
        <f t="shared" si="37"/>
        <v>111.41</v>
      </c>
      <c r="Q628" s="13" t="s">
        <v>8318</v>
      </c>
      <c r="R628" t="s">
        <v>8319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1">
        <f t="shared" si="37"/>
        <v>90</v>
      </c>
      <c r="Q629" s="13" t="s">
        <v>8318</v>
      </c>
      <c r="R629" t="s">
        <v>8319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1">
        <f t="shared" si="37"/>
        <v>0</v>
      </c>
      <c r="Q630" s="13" t="s">
        <v>8318</v>
      </c>
      <c r="R630" t="s">
        <v>8319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1">
        <f t="shared" si="37"/>
        <v>116.67</v>
      </c>
      <c r="Q631" s="13" t="s">
        <v>8318</v>
      </c>
      <c r="R631" t="s">
        <v>8319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1">
        <f t="shared" si="37"/>
        <v>10</v>
      </c>
      <c r="Q632" s="13" t="s">
        <v>8318</v>
      </c>
      <c r="R632" t="s">
        <v>8319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1">
        <f t="shared" si="37"/>
        <v>76.67</v>
      </c>
      <c r="Q633" s="13" t="s">
        <v>8318</v>
      </c>
      <c r="R633" t="s">
        <v>8319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1">
        <f t="shared" si="37"/>
        <v>0</v>
      </c>
      <c r="Q634" s="13" t="s">
        <v>8318</v>
      </c>
      <c r="R634" t="s">
        <v>8319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1">
        <f t="shared" si="37"/>
        <v>49.8</v>
      </c>
      <c r="Q635" s="13" t="s">
        <v>8318</v>
      </c>
      <c r="R635" t="s">
        <v>8319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1">
        <f t="shared" si="37"/>
        <v>1</v>
      </c>
      <c r="Q636" s="13" t="s">
        <v>8318</v>
      </c>
      <c r="R636" t="s">
        <v>8319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1">
        <f t="shared" si="37"/>
        <v>2</v>
      </c>
      <c r="Q637" s="13" t="s">
        <v>8318</v>
      </c>
      <c r="R637" t="s">
        <v>8319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1">
        <f t="shared" si="37"/>
        <v>4</v>
      </c>
      <c r="Q638" s="13" t="s">
        <v>8318</v>
      </c>
      <c r="R638" t="s">
        <v>8319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1">
        <f t="shared" si="37"/>
        <v>0</v>
      </c>
      <c r="Q639" s="13" t="s">
        <v>8318</v>
      </c>
      <c r="R639" t="s">
        <v>8319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1">
        <f t="shared" si="37"/>
        <v>3</v>
      </c>
      <c r="Q640" s="13" t="s">
        <v>8318</v>
      </c>
      <c r="R640" t="s">
        <v>8319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1">
        <f t="shared" si="37"/>
        <v>1</v>
      </c>
      <c r="Q641" s="13" t="s">
        <v>8318</v>
      </c>
      <c r="R641" t="s">
        <v>8319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 s="11">
        <f t="shared" si="37"/>
        <v>50.5</v>
      </c>
      <c r="Q642" s="13" t="s">
        <v>8318</v>
      </c>
      <c r="R642" t="s">
        <v>8320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 s="11">
        <f t="shared" ref="P643:P706" si="41">IFERROR(ROUND(E643/L643,2),0)</f>
        <v>151.32</v>
      </c>
      <c r="Q643" s="13" t="s">
        <v>8318</v>
      </c>
      <c r="R643" t="s">
        <v>8320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1">
        <f t="shared" si="41"/>
        <v>134.36000000000001</v>
      </c>
      <c r="Q644" s="13" t="s">
        <v>8318</v>
      </c>
      <c r="R644" t="s">
        <v>8320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1">
        <f t="shared" si="41"/>
        <v>174.03</v>
      </c>
      <c r="Q645" s="13" t="s">
        <v>8318</v>
      </c>
      <c r="R645" t="s">
        <v>8320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1">
        <f t="shared" si="41"/>
        <v>73.489999999999995</v>
      </c>
      <c r="Q646" s="13" t="s">
        <v>8318</v>
      </c>
      <c r="R646" t="s">
        <v>8320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1">
        <f t="shared" si="41"/>
        <v>23.52</v>
      </c>
      <c r="Q647" s="13" t="s">
        <v>8318</v>
      </c>
      <c r="R647" t="s">
        <v>8320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1">
        <f t="shared" si="41"/>
        <v>39.07</v>
      </c>
      <c r="Q648" s="13" t="s">
        <v>8318</v>
      </c>
      <c r="R648" t="s">
        <v>8320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1">
        <f t="shared" si="41"/>
        <v>125.94</v>
      </c>
      <c r="Q649" s="13" t="s">
        <v>8318</v>
      </c>
      <c r="R649" t="s">
        <v>8320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1">
        <f t="shared" si="41"/>
        <v>1644</v>
      </c>
      <c r="Q650" s="13" t="s">
        <v>8318</v>
      </c>
      <c r="R650" t="s">
        <v>8320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1">
        <f t="shared" si="41"/>
        <v>42.67</v>
      </c>
      <c r="Q651" s="13" t="s">
        <v>8318</v>
      </c>
      <c r="R651" t="s">
        <v>8320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1">
        <f t="shared" si="41"/>
        <v>35.130000000000003</v>
      </c>
      <c r="Q652" s="13" t="s">
        <v>8318</v>
      </c>
      <c r="R652" t="s">
        <v>8320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1">
        <f t="shared" si="41"/>
        <v>239.35</v>
      </c>
      <c r="Q653" s="13" t="s">
        <v>8318</v>
      </c>
      <c r="R653" t="s">
        <v>8320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1">
        <f t="shared" si="41"/>
        <v>107.64</v>
      </c>
      <c r="Q654" s="13" t="s">
        <v>8318</v>
      </c>
      <c r="R654" t="s">
        <v>8320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1">
        <f t="shared" si="41"/>
        <v>95.83</v>
      </c>
      <c r="Q655" s="13" t="s">
        <v>8318</v>
      </c>
      <c r="R655" t="s">
        <v>8320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1">
        <f t="shared" si="41"/>
        <v>31.66</v>
      </c>
      <c r="Q656" s="13" t="s">
        <v>8318</v>
      </c>
      <c r="R656" t="s">
        <v>8320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1">
        <f t="shared" si="41"/>
        <v>42.89</v>
      </c>
      <c r="Q657" s="13" t="s">
        <v>8318</v>
      </c>
      <c r="R657" t="s">
        <v>8320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1">
        <f t="shared" si="41"/>
        <v>122.74</v>
      </c>
      <c r="Q658" s="13" t="s">
        <v>8318</v>
      </c>
      <c r="R658" t="s">
        <v>8320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1">
        <f t="shared" si="41"/>
        <v>190.45</v>
      </c>
      <c r="Q659" s="13" t="s">
        <v>8318</v>
      </c>
      <c r="R659" t="s">
        <v>8320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1">
        <f t="shared" si="41"/>
        <v>109.34</v>
      </c>
      <c r="Q660" s="13" t="s">
        <v>8318</v>
      </c>
      <c r="R660" t="s">
        <v>8320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1">
        <f t="shared" si="41"/>
        <v>143.66999999999999</v>
      </c>
      <c r="Q661" s="13" t="s">
        <v>8318</v>
      </c>
      <c r="R661" t="s">
        <v>8320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1">
        <f t="shared" si="41"/>
        <v>84.94</v>
      </c>
      <c r="Q662" s="13" t="s">
        <v>8318</v>
      </c>
      <c r="R662" t="s">
        <v>8320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1">
        <f t="shared" si="41"/>
        <v>10.56</v>
      </c>
      <c r="Q663" s="13" t="s">
        <v>8318</v>
      </c>
      <c r="R663" t="s">
        <v>8320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1">
        <f t="shared" si="41"/>
        <v>39</v>
      </c>
      <c r="Q664" s="13" t="s">
        <v>8318</v>
      </c>
      <c r="R664" t="s">
        <v>8320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1">
        <f t="shared" si="41"/>
        <v>100</v>
      </c>
      <c r="Q665" s="13" t="s">
        <v>8318</v>
      </c>
      <c r="R665" t="s">
        <v>8320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1">
        <f t="shared" si="41"/>
        <v>31.17</v>
      </c>
      <c r="Q666" s="13" t="s">
        <v>8318</v>
      </c>
      <c r="R666" t="s">
        <v>8320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1">
        <f t="shared" si="41"/>
        <v>155.33000000000001</v>
      </c>
      <c r="Q667" s="13" t="s">
        <v>8318</v>
      </c>
      <c r="R667" t="s">
        <v>8320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1">
        <f t="shared" si="41"/>
        <v>2</v>
      </c>
      <c r="Q668" s="13" t="s">
        <v>8318</v>
      </c>
      <c r="R668" t="s">
        <v>8320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1">
        <f t="shared" si="41"/>
        <v>178.93</v>
      </c>
      <c r="Q669" s="13" t="s">
        <v>8318</v>
      </c>
      <c r="R669" t="s">
        <v>8320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1">
        <f t="shared" si="41"/>
        <v>27.36</v>
      </c>
      <c r="Q670" s="13" t="s">
        <v>8318</v>
      </c>
      <c r="R670" t="s">
        <v>8320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1">
        <f t="shared" si="41"/>
        <v>1536.25</v>
      </c>
      <c r="Q671" s="13" t="s">
        <v>8318</v>
      </c>
      <c r="R671" t="s">
        <v>8320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1">
        <f t="shared" si="41"/>
        <v>85</v>
      </c>
      <c r="Q672" s="13" t="s">
        <v>8318</v>
      </c>
      <c r="R672" t="s">
        <v>8320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1">
        <f t="shared" si="41"/>
        <v>788.53</v>
      </c>
      <c r="Q673" s="13" t="s">
        <v>8318</v>
      </c>
      <c r="R673" t="s">
        <v>8320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1">
        <f t="shared" si="41"/>
        <v>50.3</v>
      </c>
      <c r="Q674" s="13" t="s">
        <v>8318</v>
      </c>
      <c r="R674" t="s">
        <v>8320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1">
        <f t="shared" si="41"/>
        <v>68.33</v>
      </c>
      <c r="Q675" s="13" t="s">
        <v>8318</v>
      </c>
      <c r="R675" t="s">
        <v>8320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1">
        <f t="shared" si="41"/>
        <v>7.5</v>
      </c>
      <c r="Q676" s="13" t="s">
        <v>8318</v>
      </c>
      <c r="R676" t="s">
        <v>8320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1">
        <f t="shared" si="41"/>
        <v>34.270000000000003</v>
      </c>
      <c r="Q677" s="13" t="s">
        <v>8318</v>
      </c>
      <c r="R677" t="s">
        <v>8320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1">
        <f t="shared" si="41"/>
        <v>61.29</v>
      </c>
      <c r="Q678" s="13" t="s">
        <v>8318</v>
      </c>
      <c r="R678" t="s">
        <v>8320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1">
        <f t="shared" si="41"/>
        <v>133.25</v>
      </c>
      <c r="Q679" s="13" t="s">
        <v>8318</v>
      </c>
      <c r="R679" t="s">
        <v>8320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1">
        <f t="shared" si="41"/>
        <v>65.180000000000007</v>
      </c>
      <c r="Q680" s="13" t="s">
        <v>8318</v>
      </c>
      <c r="R680" t="s">
        <v>8320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1">
        <f t="shared" si="41"/>
        <v>93.9</v>
      </c>
      <c r="Q681" s="13" t="s">
        <v>8318</v>
      </c>
      <c r="R681" t="s">
        <v>8320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1">
        <f t="shared" si="41"/>
        <v>150.65</v>
      </c>
      <c r="Q682" s="13" t="s">
        <v>8318</v>
      </c>
      <c r="R682" t="s">
        <v>8320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1">
        <f t="shared" si="41"/>
        <v>1</v>
      </c>
      <c r="Q683" s="13" t="s">
        <v>8318</v>
      </c>
      <c r="R683" t="s">
        <v>8320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1">
        <f t="shared" si="41"/>
        <v>13.25</v>
      </c>
      <c r="Q684" s="13" t="s">
        <v>8318</v>
      </c>
      <c r="R684" t="s">
        <v>8320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1">
        <f t="shared" si="41"/>
        <v>99.33</v>
      </c>
      <c r="Q685" s="13" t="s">
        <v>8318</v>
      </c>
      <c r="R685" t="s">
        <v>8320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1">
        <f t="shared" si="41"/>
        <v>177.39</v>
      </c>
      <c r="Q686" s="13" t="s">
        <v>8318</v>
      </c>
      <c r="R686" t="s">
        <v>8320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1">
        <f t="shared" si="41"/>
        <v>55.3</v>
      </c>
      <c r="Q687" s="13" t="s">
        <v>8318</v>
      </c>
      <c r="R687" t="s">
        <v>8320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1">
        <f t="shared" si="41"/>
        <v>0</v>
      </c>
      <c r="Q688" s="13" t="s">
        <v>8318</v>
      </c>
      <c r="R688" t="s">
        <v>8320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1">
        <f t="shared" si="41"/>
        <v>591.66999999999996</v>
      </c>
      <c r="Q689" s="13" t="s">
        <v>8318</v>
      </c>
      <c r="R689" t="s">
        <v>8320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1">
        <f t="shared" si="41"/>
        <v>405.5</v>
      </c>
      <c r="Q690" s="13" t="s">
        <v>8318</v>
      </c>
      <c r="R690" t="s">
        <v>8320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1">
        <f t="shared" si="41"/>
        <v>343.15</v>
      </c>
      <c r="Q691" s="13" t="s">
        <v>8318</v>
      </c>
      <c r="R691" t="s">
        <v>8320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1">
        <f t="shared" si="41"/>
        <v>72.59</v>
      </c>
      <c r="Q692" s="13" t="s">
        <v>8318</v>
      </c>
      <c r="R692" t="s">
        <v>8320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1">
        <f t="shared" si="41"/>
        <v>26</v>
      </c>
      <c r="Q693" s="13" t="s">
        <v>8318</v>
      </c>
      <c r="R693" t="s">
        <v>8320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1">
        <f t="shared" si="41"/>
        <v>6.5</v>
      </c>
      <c r="Q694" s="13" t="s">
        <v>8318</v>
      </c>
      <c r="R694" t="s">
        <v>8320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1">
        <f t="shared" si="41"/>
        <v>119.39</v>
      </c>
      <c r="Q695" s="13" t="s">
        <v>8318</v>
      </c>
      <c r="R695" t="s">
        <v>8320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1">
        <f t="shared" si="41"/>
        <v>84.29</v>
      </c>
      <c r="Q696" s="13" t="s">
        <v>8318</v>
      </c>
      <c r="R696" t="s">
        <v>8320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1">
        <f t="shared" si="41"/>
        <v>90.86</v>
      </c>
      <c r="Q697" s="13" t="s">
        <v>8318</v>
      </c>
      <c r="R697" t="s">
        <v>8320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1">
        <f t="shared" si="41"/>
        <v>1</v>
      </c>
      <c r="Q698" s="13" t="s">
        <v>8318</v>
      </c>
      <c r="R698" t="s">
        <v>8320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1">
        <f t="shared" si="41"/>
        <v>20.34</v>
      </c>
      <c r="Q699" s="13" t="s">
        <v>8318</v>
      </c>
      <c r="R699" t="s">
        <v>8320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1">
        <f t="shared" si="41"/>
        <v>530.69000000000005</v>
      </c>
      <c r="Q700" s="13" t="s">
        <v>8318</v>
      </c>
      <c r="R700" t="s">
        <v>8320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1">
        <f t="shared" si="41"/>
        <v>120.39</v>
      </c>
      <c r="Q701" s="13" t="s">
        <v>8318</v>
      </c>
      <c r="R701" t="s">
        <v>8320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1">
        <f t="shared" si="41"/>
        <v>13</v>
      </c>
      <c r="Q702" s="13" t="s">
        <v>8318</v>
      </c>
      <c r="R702" t="s">
        <v>8320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1">
        <f t="shared" si="41"/>
        <v>291.33</v>
      </c>
      <c r="Q703" s="13" t="s">
        <v>8318</v>
      </c>
      <c r="R703" t="s">
        <v>8320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1">
        <f t="shared" si="41"/>
        <v>124.92</v>
      </c>
      <c r="Q704" s="13" t="s">
        <v>8318</v>
      </c>
      <c r="R704" t="s">
        <v>8320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1">
        <f t="shared" si="41"/>
        <v>119.57</v>
      </c>
      <c r="Q705" s="13" t="s">
        <v>8318</v>
      </c>
      <c r="R705" t="s">
        <v>8320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 s="11">
        <f t="shared" si="41"/>
        <v>120.25</v>
      </c>
      <c r="Q706" s="13" t="s">
        <v>8318</v>
      </c>
      <c r="R706" t="s">
        <v>8320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 s="11">
        <f t="shared" ref="P707:P770" si="45">IFERROR(ROUND(E707/L707,2),0)</f>
        <v>195.4</v>
      </c>
      <c r="Q707" s="13" t="s">
        <v>8318</v>
      </c>
      <c r="R707" t="s">
        <v>8320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1">
        <f t="shared" si="45"/>
        <v>0</v>
      </c>
      <c r="Q708" s="13" t="s">
        <v>8318</v>
      </c>
      <c r="R708" t="s">
        <v>8320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1">
        <f t="shared" si="45"/>
        <v>117.7</v>
      </c>
      <c r="Q709" s="13" t="s">
        <v>8318</v>
      </c>
      <c r="R709" t="s">
        <v>8320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1">
        <f t="shared" si="45"/>
        <v>23.95</v>
      </c>
      <c r="Q710" s="13" t="s">
        <v>8318</v>
      </c>
      <c r="R710" t="s">
        <v>8320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1">
        <f t="shared" si="45"/>
        <v>30.5</v>
      </c>
      <c r="Q711" s="13" t="s">
        <v>8318</v>
      </c>
      <c r="R711" t="s">
        <v>8320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1">
        <f t="shared" si="45"/>
        <v>0</v>
      </c>
      <c r="Q712" s="13" t="s">
        <v>8318</v>
      </c>
      <c r="R712" t="s">
        <v>8320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1">
        <f t="shared" si="45"/>
        <v>99.97</v>
      </c>
      <c r="Q713" s="13" t="s">
        <v>8318</v>
      </c>
      <c r="R713" t="s">
        <v>8320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1">
        <f t="shared" si="45"/>
        <v>26.25</v>
      </c>
      <c r="Q714" s="13" t="s">
        <v>8318</v>
      </c>
      <c r="R714" t="s">
        <v>8320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1">
        <f t="shared" si="45"/>
        <v>199</v>
      </c>
      <c r="Q715" s="13" t="s">
        <v>8318</v>
      </c>
      <c r="R715" t="s">
        <v>8320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1">
        <f t="shared" si="45"/>
        <v>80.319999999999993</v>
      </c>
      <c r="Q716" s="13" t="s">
        <v>8318</v>
      </c>
      <c r="R716" t="s">
        <v>8320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1">
        <f t="shared" si="45"/>
        <v>115.75</v>
      </c>
      <c r="Q717" s="13" t="s">
        <v>8318</v>
      </c>
      <c r="R717" t="s">
        <v>8320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1">
        <f t="shared" si="45"/>
        <v>44.69</v>
      </c>
      <c r="Q718" s="13" t="s">
        <v>8318</v>
      </c>
      <c r="R718" t="s">
        <v>8320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1">
        <f t="shared" si="45"/>
        <v>76.25</v>
      </c>
      <c r="Q719" s="13" t="s">
        <v>8318</v>
      </c>
      <c r="R719" t="s">
        <v>8320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1">
        <f t="shared" si="45"/>
        <v>22.5</v>
      </c>
      <c r="Q720" s="13" t="s">
        <v>8318</v>
      </c>
      <c r="R720" t="s">
        <v>8320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1">
        <f t="shared" si="45"/>
        <v>19.399999999999999</v>
      </c>
      <c r="Q721" s="13" t="s">
        <v>8318</v>
      </c>
      <c r="R721" t="s">
        <v>8320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1">
        <f t="shared" si="45"/>
        <v>66.709999999999994</v>
      </c>
      <c r="Q722" s="13" t="s">
        <v>8321</v>
      </c>
      <c r="R722" t="s">
        <v>8322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1">
        <f t="shared" si="45"/>
        <v>84.14</v>
      </c>
      <c r="Q723" s="13" t="s">
        <v>8321</v>
      </c>
      <c r="R723" t="s">
        <v>8322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1">
        <f t="shared" si="45"/>
        <v>215.73</v>
      </c>
      <c r="Q724" s="13" t="s">
        <v>8321</v>
      </c>
      <c r="R724" t="s">
        <v>8322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1">
        <f t="shared" si="45"/>
        <v>54.69</v>
      </c>
      <c r="Q725" s="13" t="s">
        <v>8321</v>
      </c>
      <c r="R725" t="s">
        <v>8322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1">
        <f t="shared" si="45"/>
        <v>51.63</v>
      </c>
      <c r="Q726" s="13" t="s">
        <v>8321</v>
      </c>
      <c r="R726" t="s">
        <v>8322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1">
        <f t="shared" si="45"/>
        <v>143.36000000000001</v>
      </c>
      <c r="Q727" s="13" t="s">
        <v>8321</v>
      </c>
      <c r="R727" t="s">
        <v>8322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1">
        <f t="shared" si="45"/>
        <v>72.430000000000007</v>
      </c>
      <c r="Q728" s="13" t="s">
        <v>8321</v>
      </c>
      <c r="R728" t="s">
        <v>8322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1">
        <f t="shared" si="45"/>
        <v>36.53</v>
      </c>
      <c r="Q729" s="13" t="s">
        <v>8321</v>
      </c>
      <c r="R729" t="s">
        <v>8322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1">
        <f t="shared" si="45"/>
        <v>60.9</v>
      </c>
      <c r="Q730" s="13" t="s">
        <v>8321</v>
      </c>
      <c r="R730" t="s">
        <v>8322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1">
        <f t="shared" si="45"/>
        <v>43.55</v>
      </c>
      <c r="Q731" s="13" t="s">
        <v>8321</v>
      </c>
      <c r="R731" t="s">
        <v>8322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1">
        <f t="shared" si="45"/>
        <v>99.77</v>
      </c>
      <c r="Q732" s="13" t="s">
        <v>8321</v>
      </c>
      <c r="R732" t="s">
        <v>8322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1">
        <f t="shared" si="45"/>
        <v>88.73</v>
      </c>
      <c r="Q733" s="13" t="s">
        <v>8321</v>
      </c>
      <c r="R733" t="s">
        <v>8322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1">
        <f t="shared" si="45"/>
        <v>4.92</v>
      </c>
      <c r="Q734" s="13" t="s">
        <v>8321</v>
      </c>
      <c r="R734" t="s">
        <v>8322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1">
        <f t="shared" si="45"/>
        <v>17.82</v>
      </c>
      <c r="Q735" s="13" t="s">
        <v>8321</v>
      </c>
      <c r="R735" t="s">
        <v>8322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1">
        <f t="shared" si="45"/>
        <v>187.19</v>
      </c>
      <c r="Q736" s="13" t="s">
        <v>8321</v>
      </c>
      <c r="R736" t="s">
        <v>8322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1">
        <f t="shared" si="45"/>
        <v>234.81</v>
      </c>
      <c r="Q737" s="13" t="s">
        <v>8321</v>
      </c>
      <c r="R737" t="s">
        <v>8322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1">
        <f t="shared" si="45"/>
        <v>105.05</v>
      </c>
      <c r="Q738" s="13" t="s">
        <v>8321</v>
      </c>
      <c r="R738" t="s">
        <v>8322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1">
        <f t="shared" si="45"/>
        <v>56.67</v>
      </c>
      <c r="Q739" s="13" t="s">
        <v>8321</v>
      </c>
      <c r="R739" t="s">
        <v>8322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1">
        <f t="shared" si="45"/>
        <v>39.049999999999997</v>
      </c>
      <c r="Q740" s="13" t="s">
        <v>8321</v>
      </c>
      <c r="R740" t="s">
        <v>8322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1">
        <f t="shared" si="45"/>
        <v>68.349999999999994</v>
      </c>
      <c r="Q741" s="13" t="s">
        <v>8321</v>
      </c>
      <c r="R741" t="s">
        <v>8322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1">
        <f t="shared" si="45"/>
        <v>169.58</v>
      </c>
      <c r="Q742" s="13" t="s">
        <v>8321</v>
      </c>
      <c r="R742" t="s">
        <v>8322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1">
        <f t="shared" si="45"/>
        <v>141.41999999999999</v>
      </c>
      <c r="Q743" s="13" t="s">
        <v>8321</v>
      </c>
      <c r="R743" t="s">
        <v>8322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1">
        <f t="shared" si="45"/>
        <v>67.39</v>
      </c>
      <c r="Q744" s="13" t="s">
        <v>8321</v>
      </c>
      <c r="R744" t="s">
        <v>8322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1">
        <f t="shared" si="45"/>
        <v>54.27</v>
      </c>
      <c r="Q745" s="13" t="s">
        <v>8321</v>
      </c>
      <c r="R745" t="s">
        <v>8322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1">
        <f t="shared" si="45"/>
        <v>82.52</v>
      </c>
      <c r="Q746" s="13" t="s">
        <v>8321</v>
      </c>
      <c r="R746" t="s">
        <v>8322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1">
        <f t="shared" si="45"/>
        <v>53.73</v>
      </c>
      <c r="Q747" s="13" t="s">
        <v>8321</v>
      </c>
      <c r="R747" t="s">
        <v>8322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1">
        <f t="shared" si="45"/>
        <v>34.21</v>
      </c>
      <c r="Q748" s="13" t="s">
        <v>8321</v>
      </c>
      <c r="R748" t="s">
        <v>8322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1">
        <f t="shared" si="45"/>
        <v>127.33</v>
      </c>
      <c r="Q749" s="13" t="s">
        <v>8321</v>
      </c>
      <c r="R749" t="s">
        <v>8322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1">
        <f t="shared" si="45"/>
        <v>45.57</v>
      </c>
      <c r="Q750" s="13" t="s">
        <v>8321</v>
      </c>
      <c r="R750" t="s">
        <v>8322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1">
        <f t="shared" si="45"/>
        <v>95.96</v>
      </c>
      <c r="Q751" s="13" t="s">
        <v>8321</v>
      </c>
      <c r="R751" t="s">
        <v>8322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1">
        <f t="shared" si="45"/>
        <v>77.27</v>
      </c>
      <c r="Q752" s="13" t="s">
        <v>8321</v>
      </c>
      <c r="R752" t="s">
        <v>8322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1">
        <f t="shared" si="45"/>
        <v>57.34</v>
      </c>
      <c r="Q753" s="13" t="s">
        <v>8321</v>
      </c>
      <c r="R753" t="s">
        <v>8322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1">
        <f t="shared" si="45"/>
        <v>53.19</v>
      </c>
      <c r="Q754" s="13" t="s">
        <v>8321</v>
      </c>
      <c r="R754" t="s">
        <v>8322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1">
        <f t="shared" si="45"/>
        <v>492.31</v>
      </c>
      <c r="Q755" s="13" t="s">
        <v>8321</v>
      </c>
      <c r="R755" t="s">
        <v>8322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1">
        <f t="shared" si="45"/>
        <v>42.35</v>
      </c>
      <c r="Q756" s="13" t="s">
        <v>8321</v>
      </c>
      <c r="R756" t="s">
        <v>8322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1">
        <f t="shared" si="45"/>
        <v>37.47</v>
      </c>
      <c r="Q757" s="13" t="s">
        <v>8321</v>
      </c>
      <c r="R757" t="s">
        <v>8322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1">
        <f t="shared" si="45"/>
        <v>37.450000000000003</v>
      </c>
      <c r="Q758" s="13" t="s">
        <v>8321</v>
      </c>
      <c r="R758" t="s">
        <v>8322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1">
        <f t="shared" si="45"/>
        <v>33.06</v>
      </c>
      <c r="Q759" s="13" t="s">
        <v>8321</v>
      </c>
      <c r="R759" t="s">
        <v>8322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1">
        <f t="shared" si="45"/>
        <v>134.21</v>
      </c>
      <c r="Q760" s="13" t="s">
        <v>8321</v>
      </c>
      <c r="R760" t="s">
        <v>8322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1">
        <f t="shared" si="45"/>
        <v>51.47</v>
      </c>
      <c r="Q761" s="13" t="s">
        <v>8321</v>
      </c>
      <c r="R761" t="s">
        <v>8322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1">
        <f t="shared" si="45"/>
        <v>0</v>
      </c>
      <c r="Q762" s="13" t="s">
        <v>8321</v>
      </c>
      <c r="R762" t="s">
        <v>8323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1">
        <f t="shared" si="45"/>
        <v>39.17</v>
      </c>
      <c r="Q763" s="13" t="s">
        <v>8321</v>
      </c>
      <c r="R763" t="s">
        <v>8323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1">
        <f t="shared" si="45"/>
        <v>0</v>
      </c>
      <c r="Q764" s="13" t="s">
        <v>8321</v>
      </c>
      <c r="R764" t="s">
        <v>8323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1">
        <f t="shared" si="45"/>
        <v>5</v>
      </c>
      <c r="Q765" s="13" t="s">
        <v>8321</v>
      </c>
      <c r="R765" t="s">
        <v>8323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1">
        <f t="shared" si="45"/>
        <v>0</v>
      </c>
      <c r="Q766" s="13" t="s">
        <v>8321</v>
      </c>
      <c r="R766" t="s">
        <v>8323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1">
        <f t="shared" si="45"/>
        <v>57.3</v>
      </c>
      <c r="Q767" s="13" t="s">
        <v>8321</v>
      </c>
      <c r="R767" t="s">
        <v>8323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1">
        <f t="shared" si="45"/>
        <v>0</v>
      </c>
      <c r="Q768" s="13" t="s">
        <v>8321</v>
      </c>
      <c r="R768" t="s">
        <v>8323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1">
        <f t="shared" si="45"/>
        <v>59</v>
      </c>
      <c r="Q769" s="13" t="s">
        <v>8321</v>
      </c>
      <c r="R769" t="s">
        <v>8323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 s="11">
        <f t="shared" si="45"/>
        <v>0</v>
      </c>
      <c r="Q770" s="13" t="s">
        <v>8321</v>
      </c>
      <c r="R770" t="s">
        <v>8323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 s="11">
        <f t="shared" ref="P771:P834" si="49">IFERROR(ROUND(E771/L771,2),0)</f>
        <v>31.85</v>
      </c>
      <c r="Q771" s="13" t="s">
        <v>8321</v>
      </c>
      <c r="R771" t="s">
        <v>8323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1">
        <f t="shared" si="49"/>
        <v>0</v>
      </c>
      <c r="Q772" s="13" t="s">
        <v>8321</v>
      </c>
      <c r="R772" t="s">
        <v>8323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1">
        <f t="shared" si="49"/>
        <v>10</v>
      </c>
      <c r="Q773" s="13" t="s">
        <v>8321</v>
      </c>
      <c r="R773" t="s">
        <v>8323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1">
        <f t="shared" si="49"/>
        <v>50</v>
      </c>
      <c r="Q774" s="13" t="s">
        <v>8321</v>
      </c>
      <c r="R774" t="s">
        <v>8323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1">
        <f t="shared" si="49"/>
        <v>16</v>
      </c>
      <c r="Q775" s="13" t="s">
        <v>8321</v>
      </c>
      <c r="R775" t="s">
        <v>8323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1">
        <f t="shared" si="49"/>
        <v>39</v>
      </c>
      <c r="Q776" s="13" t="s">
        <v>8321</v>
      </c>
      <c r="R776" t="s">
        <v>8323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1">
        <f t="shared" si="49"/>
        <v>34</v>
      </c>
      <c r="Q777" s="13" t="s">
        <v>8321</v>
      </c>
      <c r="R777" t="s">
        <v>8323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1">
        <f t="shared" si="49"/>
        <v>63.12</v>
      </c>
      <c r="Q778" s="13" t="s">
        <v>8321</v>
      </c>
      <c r="R778" t="s">
        <v>8323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1">
        <f t="shared" si="49"/>
        <v>7</v>
      </c>
      <c r="Q779" s="13" t="s">
        <v>8321</v>
      </c>
      <c r="R779" t="s">
        <v>8323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1">
        <f t="shared" si="49"/>
        <v>2</v>
      </c>
      <c r="Q780" s="13" t="s">
        <v>8321</v>
      </c>
      <c r="R780" t="s">
        <v>8323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1">
        <f t="shared" si="49"/>
        <v>66.67</v>
      </c>
      <c r="Q781" s="13" t="s">
        <v>8321</v>
      </c>
      <c r="R781" t="s">
        <v>8323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1">
        <f t="shared" si="49"/>
        <v>38.520000000000003</v>
      </c>
      <c r="Q782" s="13" t="s">
        <v>8324</v>
      </c>
      <c r="R782" t="s">
        <v>8325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1">
        <f t="shared" si="49"/>
        <v>42.61</v>
      </c>
      <c r="Q783" s="13" t="s">
        <v>8324</v>
      </c>
      <c r="R783" t="s">
        <v>8325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1">
        <f t="shared" si="49"/>
        <v>50</v>
      </c>
      <c r="Q784" s="13" t="s">
        <v>8324</v>
      </c>
      <c r="R784" t="s">
        <v>8325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1">
        <f t="shared" si="49"/>
        <v>63.49</v>
      </c>
      <c r="Q785" s="13" t="s">
        <v>8324</v>
      </c>
      <c r="R785" t="s">
        <v>8325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1">
        <f t="shared" si="49"/>
        <v>102.5</v>
      </c>
      <c r="Q786" s="13" t="s">
        <v>8324</v>
      </c>
      <c r="R786" t="s">
        <v>8325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1">
        <f t="shared" si="49"/>
        <v>31.14</v>
      </c>
      <c r="Q787" s="13" t="s">
        <v>8324</v>
      </c>
      <c r="R787" t="s">
        <v>8325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1">
        <f t="shared" si="49"/>
        <v>162.27000000000001</v>
      </c>
      <c r="Q788" s="13" t="s">
        <v>8324</v>
      </c>
      <c r="R788" t="s">
        <v>8325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1">
        <f t="shared" si="49"/>
        <v>80.59</v>
      </c>
      <c r="Q789" s="13" t="s">
        <v>8324</v>
      </c>
      <c r="R789" t="s">
        <v>8325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1">
        <f t="shared" si="49"/>
        <v>59.85</v>
      </c>
      <c r="Q790" s="13" t="s">
        <v>8324</v>
      </c>
      <c r="R790" t="s">
        <v>8325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1">
        <f t="shared" si="49"/>
        <v>132.86000000000001</v>
      </c>
      <c r="Q791" s="13" t="s">
        <v>8324</v>
      </c>
      <c r="R791" t="s">
        <v>8325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1">
        <f t="shared" si="49"/>
        <v>92.55</v>
      </c>
      <c r="Q792" s="13" t="s">
        <v>8324</v>
      </c>
      <c r="R792" t="s">
        <v>8325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1">
        <f t="shared" si="49"/>
        <v>60.86</v>
      </c>
      <c r="Q793" s="13" t="s">
        <v>8324</v>
      </c>
      <c r="R793" t="s">
        <v>8325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1">
        <f t="shared" si="49"/>
        <v>41.85</v>
      </c>
      <c r="Q794" s="13" t="s">
        <v>8324</v>
      </c>
      <c r="R794" t="s">
        <v>8325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1">
        <f t="shared" si="49"/>
        <v>88.33</v>
      </c>
      <c r="Q795" s="13" t="s">
        <v>8324</v>
      </c>
      <c r="R795" t="s">
        <v>8325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1">
        <f t="shared" si="49"/>
        <v>158.96</v>
      </c>
      <c r="Q796" s="13" t="s">
        <v>8324</v>
      </c>
      <c r="R796" t="s">
        <v>8325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1">
        <f t="shared" si="49"/>
        <v>85.05</v>
      </c>
      <c r="Q797" s="13" t="s">
        <v>8324</v>
      </c>
      <c r="R797" t="s">
        <v>8325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1">
        <f t="shared" si="49"/>
        <v>112.61</v>
      </c>
      <c r="Q798" s="13" t="s">
        <v>8324</v>
      </c>
      <c r="R798" t="s">
        <v>8325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1">
        <f t="shared" si="49"/>
        <v>45.44</v>
      </c>
      <c r="Q799" s="13" t="s">
        <v>8324</v>
      </c>
      <c r="R799" t="s">
        <v>8325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1">
        <f t="shared" si="49"/>
        <v>46.22</v>
      </c>
      <c r="Q800" s="13" t="s">
        <v>8324</v>
      </c>
      <c r="R800" t="s">
        <v>8325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1">
        <f t="shared" si="49"/>
        <v>178.61</v>
      </c>
      <c r="Q801" s="13" t="s">
        <v>8324</v>
      </c>
      <c r="R801" t="s">
        <v>8325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1">
        <f t="shared" si="49"/>
        <v>40.75</v>
      </c>
      <c r="Q802" s="13" t="s">
        <v>8324</v>
      </c>
      <c r="R802" t="s">
        <v>8325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1">
        <f t="shared" si="49"/>
        <v>43.73</v>
      </c>
      <c r="Q803" s="13" t="s">
        <v>8324</v>
      </c>
      <c r="R803" t="s">
        <v>8325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1">
        <f t="shared" si="49"/>
        <v>81.069999999999993</v>
      </c>
      <c r="Q804" s="13" t="s">
        <v>8324</v>
      </c>
      <c r="R804" t="s">
        <v>8325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1">
        <f t="shared" si="49"/>
        <v>74.61</v>
      </c>
      <c r="Q805" s="13" t="s">
        <v>8324</v>
      </c>
      <c r="R805" t="s">
        <v>8325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1">
        <f t="shared" si="49"/>
        <v>305.56</v>
      </c>
      <c r="Q806" s="13" t="s">
        <v>8324</v>
      </c>
      <c r="R806" t="s">
        <v>8325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1">
        <f t="shared" si="49"/>
        <v>58.33</v>
      </c>
      <c r="Q807" s="13" t="s">
        <v>8324</v>
      </c>
      <c r="R807" t="s">
        <v>8325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1">
        <f t="shared" si="49"/>
        <v>117.68</v>
      </c>
      <c r="Q808" s="13" t="s">
        <v>8324</v>
      </c>
      <c r="R808" t="s">
        <v>8325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1">
        <f t="shared" si="49"/>
        <v>73.77</v>
      </c>
      <c r="Q809" s="13" t="s">
        <v>8324</v>
      </c>
      <c r="R809" t="s">
        <v>8325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1">
        <f t="shared" si="49"/>
        <v>104.65</v>
      </c>
      <c r="Q810" s="13" t="s">
        <v>8324</v>
      </c>
      <c r="R810" t="s">
        <v>8325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1">
        <f t="shared" si="49"/>
        <v>79.83</v>
      </c>
      <c r="Q811" s="13" t="s">
        <v>8324</v>
      </c>
      <c r="R811" t="s">
        <v>8325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1">
        <f t="shared" si="49"/>
        <v>58.33</v>
      </c>
      <c r="Q812" s="13" t="s">
        <v>8324</v>
      </c>
      <c r="R812" t="s">
        <v>8325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1">
        <f t="shared" si="49"/>
        <v>86.67</v>
      </c>
      <c r="Q813" s="13" t="s">
        <v>8324</v>
      </c>
      <c r="R813" t="s">
        <v>8325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1">
        <f t="shared" si="49"/>
        <v>27.61</v>
      </c>
      <c r="Q814" s="13" t="s">
        <v>8324</v>
      </c>
      <c r="R814" t="s">
        <v>8325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1">
        <f t="shared" si="49"/>
        <v>25</v>
      </c>
      <c r="Q815" s="13" t="s">
        <v>8324</v>
      </c>
      <c r="R815" t="s">
        <v>8325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1">
        <f t="shared" si="49"/>
        <v>45.46</v>
      </c>
      <c r="Q816" s="13" t="s">
        <v>8324</v>
      </c>
      <c r="R816" t="s">
        <v>8325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1">
        <f t="shared" si="49"/>
        <v>99.53</v>
      </c>
      <c r="Q817" s="13" t="s">
        <v>8324</v>
      </c>
      <c r="R817" t="s">
        <v>8325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1">
        <f t="shared" si="49"/>
        <v>39.31</v>
      </c>
      <c r="Q818" s="13" t="s">
        <v>8324</v>
      </c>
      <c r="R818" t="s">
        <v>8325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1">
        <f t="shared" si="49"/>
        <v>89.42</v>
      </c>
      <c r="Q819" s="13" t="s">
        <v>8324</v>
      </c>
      <c r="R819" t="s">
        <v>8325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1">
        <f t="shared" si="49"/>
        <v>28.68</v>
      </c>
      <c r="Q820" s="13" t="s">
        <v>8324</v>
      </c>
      <c r="R820" t="s">
        <v>8325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1">
        <f t="shared" si="49"/>
        <v>31.07</v>
      </c>
      <c r="Q821" s="13" t="s">
        <v>8324</v>
      </c>
      <c r="R821" t="s">
        <v>8325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1">
        <f t="shared" si="49"/>
        <v>70.55</v>
      </c>
      <c r="Q822" s="13" t="s">
        <v>8324</v>
      </c>
      <c r="R822" t="s">
        <v>8325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1">
        <f t="shared" si="49"/>
        <v>224.13</v>
      </c>
      <c r="Q823" s="13" t="s">
        <v>8324</v>
      </c>
      <c r="R823" t="s">
        <v>8325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1">
        <f t="shared" si="49"/>
        <v>51.81</v>
      </c>
      <c r="Q824" s="13" t="s">
        <v>8324</v>
      </c>
      <c r="R824" t="s">
        <v>8325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1">
        <f t="shared" si="49"/>
        <v>43.52</v>
      </c>
      <c r="Q825" s="13" t="s">
        <v>8324</v>
      </c>
      <c r="R825" t="s">
        <v>8325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1">
        <f t="shared" si="49"/>
        <v>39.82</v>
      </c>
      <c r="Q826" s="13" t="s">
        <v>8324</v>
      </c>
      <c r="R826" t="s">
        <v>8325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1">
        <f t="shared" si="49"/>
        <v>126.81</v>
      </c>
      <c r="Q827" s="13" t="s">
        <v>8324</v>
      </c>
      <c r="R827" t="s">
        <v>8325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1">
        <f t="shared" si="49"/>
        <v>113.88</v>
      </c>
      <c r="Q828" s="13" t="s">
        <v>8324</v>
      </c>
      <c r="R828" t="s">
        <v>8325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1">
        <f t="shared" si="49"/>
        <v>28.18</v>
      </c>
      <c r="Q829" s="13" t="s">
        <v>8324</v>
      </c>
      <c r="R829" t="s">
        <v>8325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1">
        <f t="shared" si="49"/>
        <v>36.61</v>
      </c>
      <c r="Q830" s="13" t="s">
        <v>8324</v>
      </c>
      <c r="R830" t="s">
        <v>8325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1">
        <f t="shared" si="49"/>
        <v>32.5</v>
      </c>
      <c r="Q831" s="13" t="s">
        <v>8324</v>
      </c>
      <c r="R831" t="s">
        <v>8325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1">
        <f t="shared" si="49"/>
        <v>60.66</v>
      </c>
      <c r="Q832" s="13" t="s">
        <v>8324</v>
      </c>
      <c r="R832" t="s">
        <v>8325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1">
        <f t="shared" si="49"/>
        <v>175</v>
      </c>
      <c r="Q833" s="13" t="s">
        <v>8324</v>
      </c>
      <c r="R833" t="s">
        <v>8325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 s="11">
        <f t="shared" si="49"/>
        <v>97.99</v>
      </c>
      <c r="Q834" s="13" t="s">
        <v>8324</v>
      </c>
      <c r="R834" t="s">
        <v>8325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 s="11">
        <f t="shared" ref="P835:P898" si="53">IFERROR(ROUND(E835/L835,2),0)</f>
        <v>148.78</v>
      </c>
      <c r="Q835" s="13" t="s">
        <v>8324</v>
      </c>
      <c r="R835" t="s">
        <v>8325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1">
        <f t="shared" si="53"/>
        <v>96.08</v>
      </c>
      <c r="Q836" s="13" t="s">
        <v>8324</v>
      </c>
      <c r="R836" t="s">
        <v>8325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1">
        <f t="shared" si="53"/>
        <v>58.63</v>
      </c>
      <c r="Q837" s="13" t="s">
        <v>8324</v>
      </c>
      <c r="R837" t="s">
        <v>8325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1">
        <f t="shared" si="53"/>
        <v>109.71</v>
      </c>
      <c r="Q838" s="13" t="s">
        <v>8324</v>
      </c>
      <c r="R838" t="s">
        <v>8325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1">
        <f t="shared" si="53"/>
        <v>49.11</v>
      </c>
      <c r="Q839" s="13" t="s">
        <v>8324</v>
      </c>
      <c r="R839" t="s">
        <v>8325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1">
        <f t="shared" si="53"/>
        <v>47.67</v>
      </c>
      <c r="Q840" s="13" t="s">
        <v>8324</v>
      </c>
      <c r="R840" t="s">
        <v>8325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1">
        <f t="shared" si="53"/>
        <v>60.74</v>
      </c>
      <c r="Q841" s="13" t="s">
        <v>8324</v>
      </c>
      <c r="R841" t="s">
        <v>8325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1">
        <f t="shared" si="53"/>
        <v>63.38</v>
      </c>
      <c r="Q842" s="13" t="s">
        <v>8324</v>
      </c>
      <c r="R842" t="s">
        <v>8326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1">
        <f t="shared" si="53"/>
        <v>53.89</v>
      </c>
      <c r="Q843" s="13" t="s">
        <v>8324</v>
      </c>
      <c r="R843" t="s">
        <v>8326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1">
        <f t="shared" si="53"/>
        <v>66.87</v>
      </c>
      <c r="Q844" s="13" t="s">
        <v>8324</v>
      </c>
      <c r="R844" t="s">
        <v>8326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1">
        <f t="shared" si="53"/>
        <v>63.1</v>
      </c>
      <c r="Q845" s="13" t="s">
        <v>8324</v>
      </c>
      <c r="R845" t="s">
        <v>8326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1">
        <f t="shared" si="53"/>
        <v>36.630000000000003</v>
      </c>
      <c r="Q846" s="13" t="s">
        <v>8324</v>
      </c>
      <c r="R846" t="s">
        <v>8326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1">
        <f t="shared" si="53"/>
        <v>34.01</v>
      </c>
      <c r="Q847" s="13" t="s">
        <v>8324</v>
      </c>
      <c r="R847" t="s">
        <v>8326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1">
        <f t="shared" si="53"/>
        <v>28.55</v>
      </c>
      <c r="Q848" s="13" t="s">
        <v>8324</v>
      </c>
      <c r="R848" t="s">
        <v>8326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1">
        <f t="shared" si="53"/>
        <v>10</v>
      </c>
      <c r="Q849" s="13" t="s">
        <v>8324</v>
      </c>
      <c r="R849" t="s">
        <v>8326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1">
        <f t="shared" si="53"/>
        <v>18.75</v>
      </c>
      <c r="Q850" s="13" t="s">
        <v>8324</v>
      </c>
      <c r="R850" t="s">
        <v>8326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1">
        <f t="shared" si="53"/>
        <v>41.7</v>
      </c>
      <c r="Q851" s="13" t="s">
        <v>8324</v>
      </c>
      <c r="R851" t="s">
        <v>8326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1">
        <f t="shared" si="53"/>
        <v>46.67</v>
      </c>
      <c r="Q852" s="13" t="s">
        <v>8324</v>
      </c>
      <c r="R852" t="s">
        <v>8326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1">
        <f t="shared" si="53"/>
        <v>37.270000000000003</v>
      </c>
      <c r="Q853" s="13" t="s">
        <v>8324</v>
      </c>
      <c r="R853" t="s">
        <v>8326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1">
        <f t="shared" si="53"/>
        <v>59.26</v>
      </c>
      <c r="Q854" s="13" t="s">
        <v>8324</v>
      </c>
      <c r="R854" t="s">
        <v>8326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1">
        <f t="shared" si="53"/>
        <v>30</v>
      </c>
      <c r="Q855" s="13" t="s">
        <v>8324</v>
      </c>
      <c r="R855" t="s">
        <v>8326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1">
        <f t="shared" si="53"/>
        <v>65.86</v>
      </c>
      <c r="Q856" s="13" t="s">
        <v>8324</v>
      </c>
      <c r="R856" t="s">
        <v>8326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1">
        <f t="shared" si="53"/>
        <v>31.91</v>
      </c>
      <c r="Q857" s="13" t="s">
        <v>8324</v>
      </c>
      <c r="R857" t="s">
        <v>8326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1">
        <f t="shared" si="53"/>
        <v>19.46</v>
      </c>
      <c r="Q858" s="13" t="s">
        <v>8324</v>
      </c>
      <c r="R858" t="s">
        <v>8326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1">
        <f t="shared" si="53"/>
        <v>50</v>
      </c>
      <c r="Q859" s="13" t="s">
        <v>8324</v>
      </c>
      <c r="R859" t="s">
        <v>8326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1">
        <f t="shared" si="53"/>
        <v>22.74</v>
      </c>
      <c r="Q860" s="13" t="s">
        <v>8324</v>
      </c>
      <c r="R860" t="s">
        <v>8326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1">
        <f t="shared" si="53"/>
        <v>42.72</v>
      </c>
      <c r="Q861" s="13" t="s">
        <v>8324</v>
      </c>
      <c r="R861" t="s">
        <v>8326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1">
        <f t="shared" si="53"/>
        <v>52.92</v>
      </c>
      <c r="Q862" s="13" t="s">
        <v>8324</v>
      </c>
      <c r="R862" t="s">
        <v>8327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1">
        <f t="shared" si="53"/>
        <v>50.5</v>
      </c>
      <c r="Q863" s="13" t="s">
        <v>8324</v>
      </c>
      <c r="R863" t="s">
        <v>8327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1">
        <f t="shared" si="53"/>
        <v>42.5</v>
      </c>
      <c r="Q864" s="13" t="s">
        <v>8324</v>
      </c>
      <c r="R864" t="s">
        <v>8327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1">
        <f t="shared" si="53"/>
        <v>18</v>
      </c>
      <c r="Q865" s="13" t="s">
        <v>8324</v>
      </c>
      <c r="R865" t="s">
        <v>8327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1">
        <f t="shared" si="53"/>
        <v>34.18</v>
      </c>
      <c r="Q866" s="13" t="s">
        <v>8324</v>
      </c>
      <c r="R866" t="s">
        <v>8327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1">
        <f t="shared" si="53"/>
        <v>22.5</v>
      </c>
      <c r="Q867" s="13" t="s">
        <v>8324</v>
      </c>
      <c r="R867" t="s">
        <v>8327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1">
        <f t="shared" si="53"/>
        <v>58.18</v>
      </c>
      <c r="Q868" s="13" t="s">
        <v>8324</v>
      </c>
      <c r="R868" t="s">
        <v>8327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1">
        <f t="shared" si="53"/>
        <v>109.18</v>
      </c>
      <c r="Q869" s="13" t="s">
        <v>8324</v>
      </c>
      <c r="R869" t="s">
        <v>8327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1">
        <f t="shared" si="53"/>
        <v>50</v>
      </c>
      <c r="Q870" s="13" t="s">
        <v>8324</v>
      </c>
      <c r="R870" t="s">
        <v>8327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1">
        <f t="shared" si="53"/>
        <v>346.67</v>
      </c>
      <c r="Q871" s="13" t="s">
        <v>8324</v>
      </c>
      <c r="R871" t="s">
        <v>8327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1">
        <f t="shared" si="53"/>
        <v>12.4</v>
      </c>
      <c r="Q872" s="13" t="s">
        <v>8324</v>
      </c>
      <c r="R872" t="s">
        <v>8327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1">
        <f t="shared" si="53"/>
        <v>27.08</v>
      </c>
      <c r="Q873" s="13" t="s">
        <v>8324</v>
      </c>
      <c r="R873" t="s">
        <v>8327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1">
        <f t="shared" si="53"/>
        <v>32.5</v>
      </c>
      <c r="Q874" s="13" t="s">
        <v>8324</v>
      </c>
      <c r="R874" t="s">
        <v>8327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1">
        <f t="shared" si="53"/>
        <v>9</v>
      </c>
      <c r="Q875" s="13" t="s">
        <v>8324</v>
      </c>
      <c r="R875" t="s">
        <v>8327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1">
        <f t="shared" si="53"/>
        <v>34.76</v>
      </c>
      <c r="Q876" s="13" t="s">
        <v>8324</v>
      </c>
      <c r="R876" t="s">
        <v>8327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1">
        <f t="shared" si="53"/>
        <v>0</v>
      </c>
      <c r="Q877" s="13" t="s">
        <v>8324</v>
      </c>
      <c r="R877" t="s">
        <v>8327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1">
        <f t="shared" si="53"/>
        <v>28.58</v>
      </c>
      <c r="Q878" s="13" t="s">
        <v>8324</v>
      </c>
      <c r="R878" t="s">
        <v>8327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1">
        <f t="shared" si="53"/>
        <v>46.59</v>
      </c>
      <c r="Q879" s="13" t="s">
        <v>8324</v>
      </c>
      <c r="R879" t="s">
        <v>8327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1">
        <f t="shared" si="53"/>
        <v>32.5</v>
      </c>
      <c r="Q880" s="13" t="s">
        <v>8324</v>
      </c>
      <c r="R880" t="s">
        <v>8327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1">
        <f t="shared" si="53"/>
        <v>21.47</v>
      </c>
      <c r="Q881" s="13" t="s">
        <v>8324</v>
      </c>
      <c r="R881" t="s">
        <v>8327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1">
        <f t="shared" si="53"/>
        <v>14.13</v>
      </c>
      <c r="Q882" s="13" t="s">
        <v>8324</v>
      </c>
      <c r="R882" t="s">
        <v>8328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1">
        <f t="shared" si="53"/>
        <v>30</v>
      </c>
      <c r="Q883" s="13" t="s">
        <v>8324</v>
      </c>
      <c r="R883" t="s">
        <v>8328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1">
        <f t="shared" si="53"/>
        <v>21.57</v>
      </c>
      <c r="Q884" s="13" t="s">
        <v>8324</v>
      </c>
      <c r="R884" t="s">
        <v>8328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1">
        <f t="shared" si="53"/>
        <v>83.38</v>
      </c>
      <c r="Q885" s="13" t="s">
        <v>8324</v>
      </c>
      <c r="R885" t="s">
        <v>8328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1">
        <f t="shared" si="53"/>
        <v>10</v>
      </c>
      <c r="Q886" s="13" t="s">
        <v>8324</v>
      </c>
      <c r="R886" t="s">
        <v>8328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1">
        <f t="shared" si="53"/>
        <v>35.71</v>
      </c>
      <c r="Q887" s="13" t="s">
        <v>8324</v>
      </c>
      <c r="R887" t="s">
        <v>8328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1">
        <f t="shared" si="53"/>
        <v>29.29</v>
      </c>
      <c r="Q888" s="13" t="s">
        <v>8324</v>
      </c>
      <c r="R888" t="s">
        <v>8328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1">
        <f t="shared" si="53"/>
        <v>0</v>
      </c>
      <c r="Q889" s="13" t="s">
        <v>8324</v>
      </c>
      <c r="R889" t="s">
        <v>8328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1">
        <f t="shared" si="53"/>
        <v>18</v>
      </c>
      <c r="Q890" s="13" t="s">
        <v>8324</v>
      </c>
      <c r="R890" t="s">
        <v>8328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1">
        <f t="shared" si="53"/>
        <v>73.760000000000005</v>
      </c>
      <c r="Q891" s="13" t="s">
        <v>8324</v>
      </c>
      <c r="R891" t="s">
        <v>8328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1">
        <f t="shared" si="53"/>
        <v>31.25</v>
      </c>
      <c r="Q892" s="13" t="s">
        <v>8324</v>
      </c>
      <c r="R892" t="s">
        <v>8328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1">
        <f t="shared" si="53"/>
        <v>28.89</v>
      </c>
      <c r="Q893" s="13" t="s">
        <v>8324</v>
      </c>
      <c r="R893" t="s">
        <v>8328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1">
        <f t="shared" si="53"/>
        <v>143.82</v>
      </c>
      <c r="Q894" s="13" t="s">
        <v>8324</v>
      </c>
      <c r="R894" t="s">
        <v>8328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1">
        <f t="shared" si="53"/>
        <v>40</v>
      </c>
      <c r="Q895" s="13" t="s">
        <v>8324</v>
      </c>
      <c r="R895" t="s">
        <v>8328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1">
        <f t="shared" si="53"/>
        <v>147.81</v>
      </c>
      <c r="Q896" s="13" t="s">
        <v>8324</v>
      </c>
      <c r="R896" t="s">
        <v>8328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1">
        <f t="shared" si="53"/>
        <v>27.86</v>
      </c>
      <c r="Q897" s="13" t="s">
        <v>8324</v>
      </c>
      <c r="R897" t="s">
        <v>8328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 s="11">
        <f t="shared" si="53"/>
        <v>44.44</v>
      </c>
      <c r="Q898" s="13" t="s">
        <v>8324</v>
      </c>
      <c r="R898" t="s">
        <v>8328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 s="11">
        <f t="shared" ref="P899:P962" si="57">IFERROR(ROUND(E899/L899,2),0)</f>
        <v>0</v>
      </c>
      <c r="Q899" s="13" t="s">
        <v>8324</v>
      </c>
      <c r="R899" t="s">
        <v>8328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1">
        <f t="shared" si="57"/>
        <v>35</v>
      </c>
      <c r="Q900" s="13" t="s">
        <v>8324</v>
      </c>
      <c r="R900" t="s">
        <v>8328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1">
        <f t="shared" si="57"/>
        <v>35</v>
      </c>
      <c r="Q901" s="13" t="s">
        <v>8324</v>
      </c>
      <c r="R901" t="s">
        <v>8328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1">
        <f t="shared" si="57"/>
        <v>10.5</v>
      </c>
      <c r="Q902" s="13" t="s">
        <v>8324</v>
      </c>
      <c r="R902" t="s">
        <v>8327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1">
        <f t="shared" si="57"/>
        <v>0</v>
      </c>
      <c r="Q903" s="13" t="s">
        <v>8324</v>
      </c>
      <c r="R903" t="s">
        <v>8327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1">
        <f t="shared" si="57"/>
        <v>30</v>
      </c>
      <c r="Q904" s="13" t="s">
        <v>8324</v>
      </c>
      <c r="R904" t="s">
        <v>8327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1">
        <f t="shared" si="57"/>
        <v>40</v>
      </c>
      <c r="Q905" s="13" t="s">
        <v>8324</v>
      </c>
      <c r="R905" t="s">
        <v>8327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1">
        <f t="shared" si="57"/>
        <v>50.33</v>
      </c>
      <c r="Q906" s="13" t="s">
        <v>8324</v>
      </c>
      <c r="R906" t="s">
        <v>8327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1">
        <f t="shared" si="57"/>
        <v>32.67</v>
      </c>
      <c r="Q907" s="13" t="s">
        <v>8324</v>
      </c>
      <c r="R907" t="s">
        <v>8327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1">
        <f t="shared" si="57"/>
        <v>0</v>
      </c>
      <c r="Q908" s="13" t="s">
        <v>8324</v>
      </c>
      <c r="R908" t="s">
        <v>8327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1">
        <f t="shared" si="57"/>
        <v>0</v>
      </c>
      <c r="Q909" s="13" t="s">
        <v>8324</v>
      </c>
      <c r="R909" t="s">
        <v>8327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1">
        <f t="shared" si="57"/>
        <v>0</v>
      </c>
      <c r="Q910" s="13" t="s">
        <v>8324</v>
      </c>
      <c r="R910" t="s">
        <v>8327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1">
        <f t="shared" si="57"/>
        <v>65</v>
      </c>
      <c r="Q911" s="13" t="s">
        <v>8324</v>
      </c>
      <c r="R911" t="s">
        <v>8327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1">
        <f t="shared" si="57"/>
        <v>24.6</v>
      </c>
      <c r="Q912" s="13" t="s">
        <v>8324</v>
      </c>
      <c r="R912" t="s">
        <v>8327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1">
        <f t="shared" si="57"/>
        <v>0</v>
      </c>
      <c r="Q913" s="13" t="s">
        <v>8324</v>
      </c>
      <c r="R913" t="s">
        <v>8327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1">
        <f t="shared" si="57"/>
        <v>15</v>
      </c>
      <c r="Q914" s="13" t="s">
        <v>8324</v>
      </c>
      <c r="R914" t="s">
        <v>8327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1">
        <f t="shared" si="57"/>
        <v>82.58</v>
      </c>
      <c r="Q915" s="13" t="s">
        <v>8324</v>
      </c>
      <c r="R915" t="s">
        <v>8327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1">
        <f t="shared" si="57"/>
        <v>0</v>
      </c>
      <c r="Q916" s="13" t="s">
        <v>8324</v>
      </c>
      <c r="R916" t="s">
        <v>8327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1">
        <f t="shared" si="57"/>
        <v>41.67</v>
      </c>
      <c r="Q917" s="13" t="s">
        <v>8324</v>
      </c>
      <c r="R917" t="s">
        <v>8327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1">
        <f t="shared" si="57"/>
        <v>0</v>
      </c>
      <c r="Q918" s="13" t="s">
        <v>8324</v>
      </c>
      <c r="R918" t="s">
        <v>8327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1">
        <f t="shared" si="57"/>
        <v>30</v>
      </c>
      <c r="Q919" s="13" t="s">
        <v>8324</v>
      </c>
      <c r="R919" t="s">
        <v>8327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1">
        <f t="shared" si="57"/>
        <v>19.600000000000001</v>
      </c>
      <c r="Q920" s="13" t="s">
        <v>8324</v>
      </c>
      <c r="R920" t="s">
        <v>8327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1">
        <f t="shared" si="57"/>
        <v>100</v>
      </c>
      <c r="Q921" s="13" t="s">
        <v>8324</v>
      </c>
      <c r="R921" t="s">
        <v>8327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1">
        <f t="shared" si="57"/>
        <v>0</v>
      </c>
      <c r="Q922" s="13" t="s">
        <v>8324</v>
      </c>
      <c r="R922" t="s">
        <v>8327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1">
        <f t="shared" si="57"/>
        <v>231.75</v>
      </c>
      <c r="Q923" s="13" t="s">
        <v>8324</v>
      </c>
      <c r="R923" t="s">
        <v>8327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1">
        <f t="shared" si="57"/>
        <v>189.33</v>
      </c>
      <c r="Q924" s="13" t="s">
        <v>8324</v>
      </c>
      <c r="R924" t="s">
        <v>8327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1">
        <f t="shared" si="57"/>
        <v>55</v>
      </c>
      <c r="Q925" s="13" t="s">
        <v>8324</v>
      </c>
      <c r="R925" t="s">
        <v>8327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1">
        <f t="shared" si="57"/>
        <v>21.8</v>
      </c>
      <c r="Q926" s="13" t="s">
        <v>8324</v>
      </c>
      <c r="R926" t="s">
        <v>8327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1">
        <f t="shared" si="57"/>
        <v>32</v>
      </c>
      <c r="Q927" s="13" t="s">
        <v>8324</v>
      </c>
      <c r="R927" t="s">
        <v>8327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1">
        <f t="shared" si="57"/>
        <v>0</v>
      </c>
      <c r="Q928" s="13" t="s">
        <v>8324</v>
      </c>
      <c r="R928" t="s">
        <v>8327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1">
        <f t="shared" si="57"/>
        <v>0</v>
      </c>
      <c r="Q929" s="13" t="s">
        <v>8324</v>
      </c>
      <c r="R929" t="s">
        <v>8327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1">
        <f t="shared" si="57"/>
        <v>56.25</v>
      </c>
      <c r="Q930" s="13" t="s">
        <v>8324</v>
      </c>
      <c r="R930" t="s">
        <v>8327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1">
        <f t="shared" si="57"/>
        <v>0</v>
      </c>
      <c r="Q931" s="13" t="s">
        <v>8324</v>
      </c>
      <c r="R931" t="s">
        <v>8327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1">
        <f t="shared" si="57"/>
        <v>69</v>
      </c>
      <c r="Q932" s="13" t="s">
        <v>8324</v>
      </c>
      <c r="R932" t="s">
        <v>8327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1">
        <f t="shared" si="57"/>
        <v>18.71</v>
      </c>
      <c r="Q933" s="13" t="s">
        <v>8324</v>
      </c>
      <c r="R933" t="s">
        <v>8327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1">
        <f t="shared" si="57"/>
        <v>46.03</v>
      </c>
      <c r="Q934" s="13" t="s">
        <v>8324</v>
      </c>
      <c r="R934" t="s">
        <v>8327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1">
        <f t="shared" si="57"/>
        <v>60</v>
      </c>
      <c r="Q935" s="13" t="s">
        <v>8324</v>
      </c>
      <c r="R935" t="s">
        <v>8327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1">
        <f t="shared" si="57"/>
        <v>50.67</v>
      </c>
      <c r="Q936" s="13" t="s">
        <v>8324</v>
      </c>
      <c r="R936" t="s">
        <v>8327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1">
        <f t="shared" si="57"/>
        <v>25</v>
      </c>
      <c r="Q937" s="13" t="s">
        <v>8324</v>
      </c>
      <c r="R937" t="s">
        <v>8327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1">
        <f t="shared" si="57"/>
        <v>0</v>
      </c>
      <c r="Q938" s="13" t="s">
        <v>8324</v>
      </c>
      <c r="R938" t="s">
        <v>8327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1">
        <f t="shared" si="57"/>
        <v>20</v>
      </c>
      <c r="Q939" s="13" t="s">
        <v>8324</v>
      </c>
      <c r="R939" t="s">
        <v>8327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1">
        <f t="shared" si="57"/>
        <v>25</v>
      </c>
      <c r="Q940" s="13" t="s">
        <v>8324</v>
      </c>
      <c r="R940" t="s">
        <v>8327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1">
        <f t="shared" si="57"/>
        <v>20</v>
      </c>
      <c r="Q941" s="13" t="s">
        <v>8324</v>
      </c>
      <c r="R941" t="s">
        <v>8327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1">
        <f t="shared" si="57"/>
        <v>110.29</v>
      </c>
      <c r="Q942" s="13" t="s">
        <v>8318</v>
      </c>
      <c r="R942" t="s">
        <v>8320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1">
        <f t="shared" si="57"/>
        <v>37.450000000000003</v>
      </c>
      <c r="Q943" s="13" t="s">
        <v>8318</v>
      </c>
      <c r="R943" t="s">
        <v>8320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1">
        <f t="shared" si="57"/>
        <v>41.75</v>
      </c>
      <c r="Q944" s="13" t="s">
        <v>8318</v>
      </c>
      <c r="R944" t="s">
        <v>8320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1">
        <f t="shared" si="57"/>
        <v>24.08</v>
      </c>
      <c r="Q945" s="13" t="s">
        <v>8318</v>
      </c>
      <c r="R945" t="s">
        <v>8320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1">
        <f t="shared" si="57"/>
        <v>69.41</v>
      </c>
      <c r="Q946" s="13" t="s">
        <v>8318</v>
      </c>
      <c r="R946" t="s">
        <v>8320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1">
        <f t="shared" si="57"/>
        <v>155.25</v>
      </c>
      <c r="Q947" s="13" t="s">
        <v>8318</v>
      </c>
      <c r="R947" t="s">
        <v>8320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1">
        <f t="shared" si="57"/>
        <v>57.2</v>
      </c>
      <c r="Q948" s="13" t="s">
        <v>8318</v>
      </c>
      <c r="R948" t="s">
        <v>8320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1">
        <f t="shared" si="57"/>
        <v>0</v>
      </c>
      <c r="Q949" s="13" t="s">
        <v>8318</v>
      </c>
      <c r="R949" t="s">
        <v>8320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1">
        <f t="shared" si="57"/>
        <v>60</v>
      </c>
      <c r="Q950" s="13" t="s">
        <v>8318</v>
      </c>
      <c r="R950" t="s">
        <v>8320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1">
        <f t="shared" si="57"/>
        <v>39</v>
      </c>
      <c r="Q951" s="13" t="s">
        <v>8318</v>
      </c>
      <c r="R951" t="s">
        <v>8320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1">
        <f t="shared" si="57"/>
        <v>58.42</v>
      </c>
      <c r="Q952" s="13" t="s">
        <v>8318</v>
      </c>
      <c r="R952" t="s">
        <v>8320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1">
        <f t="shared" si="57"/>
        <v>158.63999999999999</v>
      </c>
      <c r="Q953" s="13" t="s">
        <v>8318</v>
      </c>
      <c r="R953" t="s">
        <v>8320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1">
        <f t="shared" si="57"/>
        <v>99.86</v>
      </c>
      <c r="Q954" s="13" t="s">
        <v>8318</v>
      </c>
      <c r="R954" t="s">
        <v>8320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1">
        <f t="shared" si="57"/>
        <v>25.2</v>
      </c>
      <c r="Q955" s="13" t="s">
        <v>8318</v>
      </c>
      <c r="R955" t="s">
        <v>8320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1">
        <f t="shared" si="57"/>
        <v>89.19</v>
      </c>
      <c r="Q956" s="13" t="s">
        <v>8318</v>
      </c>
      <c r="R956" t="s">
        <v>8320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1">
        <f t="shared" si="57"/>
        <v>182.62</v>
      </c>
      <c r="Q957" s="13" t="s">
        <v>8318</v>
      </c>
      <c r="R957" t="s">
        <v>8320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1">
        <f t="shared" si="57"/>
        <v>50.65</v>
      </c>
      <c r="Q958" s="13" t="s">
        <v>8318</v>
      </c>
      <c r="R958" t="s">
        <v>8320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1">
        <f t="shared" si="57"/>
        <v>33.29</v>
      </c>
      <c r="Q959" s="13" t="s">
        <v>8318</v>
      </c>
      <c r="R959" t="s">
        <v>8320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1">
        <f t="shared" si="57"/>
        <v>51.82</v>
      </c>
      <c r="Q960" s="13" t="s">
        <v>8318</v>
      </c>
      <c r="R960" t="s">
        <v>8320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1">
        <f t="shared" si="57"/>
        <v>113.63</v>
      </c>
      <c r="Q961" s="13" t="s">
        <v>8318</v>
      </c>
      <c r="R961" t="s">
        <v>8320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 s="11">
        <f t="shared" si="57"/>
        <v>136.46</v>
      </c>
      <c r="Q962" s="13" t="s">
        <v>8318</v>
      </c>
      <c r="R962" t="s">
        <v>8320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 s="11">
        <f t="shared" ref="P963:P1026" si="61">IFERROR(ROUND(E963/L963,2),0)</f>
        <v>364.35</v>
      </c>
      <c r="Q963" s="13" t="s">
        <v>8318</v>
      </c>
      <c r="R963" t="s">
        <v>8320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1">
        <f t="shared" si="61"/>
        <v>19.239999999999998</v>
      </c>
      <c r="Q964" s="13" t="s">
        <v>8318</v>
      </c>
      <c r="R964" t="s">
        <v>8320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1">
        <f t="shared" si="61"/>
        <v>41.89</v>
      </c>
      <c r="Q965" s="13" t="s">
        <v>8318</v>
      </c>
      <c r="R965" t="s">
        <v>8320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1">
        <f t="shared" si="61"/>
        <v>30.31</v>
      </c>
      <c r="Q966" s="13" t="s">
        <v>8318</v>
      </c>
      <c r="R966" t="s">
        <v>8320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1">
        <f t="shared" si="61"/>
        <v>49.67</v>
      </c>
      <c r="Q967" s="13" t="s">
        <v>8318</v>
      </c>
      <c r="R967" t="s">
        <v>8320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1">
        <f t="shared" si="61"/>
        <v>59.2</v>
      </c>
      <c r="Q968" s="13" t="s">
        <v>8318</v>
      </c>
      <c r="R968" t="s">
        <v>8320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1">
        <f t="shared" si="61"/>
        <v>43.98</v>
      </c>
      <c r="Q969" s="13" t="s">
        <v>8318</v>
      </c>
      <c r="R969" t="s">
        <v>8320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1">
        <f t="shared" si="61"/>
        <v>26.5</v>
      </c>
      <c r="Q970" s="13" t="s">
        <v>8318</v>
      </c>
      <c r="R970" t="s">
        <v>8320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1">
        <f t="shared" si="61"/>
        <v>1272.73</v>
      </c>
      <c r="Q971" s="13" t="s">
        <v>8318</v>
      </c>
      <c r="R971" t="s">
        <v>8320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1">
        <f t="shared" si="61"/>
        <v>164</v>
      </c>
      <c r="Q972" s="13" t="s">
        <v>8318</v>
      </c>
      <c r="R972" t="s">
        <v>8320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1">
        <f t="shared" si="61"/>
        <v>45.2</v>
      </c>
      <c r="Q973" s="13" t="s">
        <v>8318</v>
      </c>
      <c r="R973" t="s">
        <v>8320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1">
        <f t="shared" si="61"/>
        <v>153.88999999999999</v>
      </c>
      <c r="Q974" s="13" t="s">
        <v>8318</v>
      </c>
      <c r="R974" t="s">
        <v>8320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1">
        <f t="shared" si="61"/>
        <v>51.38</v>
      </c>
      <c r="Q975" s="13" t="s">
        <v>8318</v>
      </c>
      <c r="R975" t="s">
        <v>8320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1">
        <f t="shared" si="61"/>
        <v>93.33</v>
      </c>
      <c r="Q976" s="13" t="s">
        <v>8318</v>
      </c>
      <c r="R976" t="s">
        <v>8320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1">
        <f t="shared" si="61"/>
        <v>108.63</v>
      </c>
      <c r="Q977" s="13" t="s">
        <v>8318</v>
      </c>
      <c r="R977" t="s">
        <v>8320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1">
        <f t="shared" si="61"/>
        <v>160.5</v>
      </c>
      <c r="Q978" s="13" t="s">
        <v>8318</v>
      </c>
      <c r="R978" t="s">
        <v>8320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1">
        <f t="shared" si="61"/>
        <v>75.75</v>
      </c>
      <c r="Q979" s="13" t="s">
        <v>8318</v>
      </c>
      <c r="R979" t="s">
        <v>8320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1">
        <f t="shared" si="61"/>
        <v>790.84</v>
      </c>
      <c r="Q980" s="13" t="s">
        <v>8318</v>
      </c>
      <c r="R980" t="s">
        <v>8320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1">
        <f t="shared" si="61"/>
        <v>301.94</v>
      </c>
      <c r="Q981" s="13" t="s">
        <v>8318</v>
      </c>
      <c r="R981" t="s">
        <v>8320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1">
        <f t="shared" si="61"/>
        <v>47.94</v>
      </c>
      <c r="Q982" s="13" t="s">
        <v>8318</v>
      </c>
      <c r="R982" t="s">
        <v>8320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1">
        <f t="shared" si="61"/>
        <v>2.75</v>
      </c>
      <c r="Q983" s="13" t="s">
        <v>8318</v>
      </c>
      <c r="R983" t="s">
        <v>8320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1">
        <f t="shared" si="61"/>
        <v>1</v>
      </c>
      <c r="Q984" s="13" t="s">
        <v>8318</v>
      </c>
      <c r="R984" t="s">
        <v>8320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1">
        <f t="shared" si="61"/>
        <v>171.79</v>
      </c>
      <c r="Q985" s="13" t="s">
        <v>8318</v>
      </c>
      <c r="R985" t="s">
        <v>8320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1">
        <f t="shared" si="61"/>
        <v>35.33</v>
      </c>
      <c r="Q986" s="13" t="s">
        <v>8318</v>
      </c>
      <c r="R986" t="s">
        <v>8320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1">
        <f t="shared" si="61"/>
        <v>82.09</v>
      </c>
      <c r="Q987" s="13" t="s">
        <v>8318</v>
      </c>
      <c r="R987" t="s">
        <v>8320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1">
        <f t="shared" si="61"/>
        <v>110.87</v>
      </c>
      <c r="Q988" s="13" t="s">
        <v>8318</v>
      </c>
      <c r="R988" t="s">
        <v>8320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1">
        <f t="shared" si="61"/>
        <v>161.22</v>
      </c>
      <c r="Q989" s="13" t="s">
        <v>8318</v>
      </c>
      <c r="R989" t="s">
        <v>8320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1">
        <f t="shared" si="61"/>
        <v>0</v>
      </c>
      <c r="Q990" s="13" t="s">
        <v>8318</v>
      </c>
      <c r="R990" t="s">
        <v>8320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1">
        <f t="shared" si="61"/>
        <v>52.41</v>
      </c>
      <c r="Q991" s="13" t="s">
        <v>8318</v>
      </c>
      <c r="R991" t="s">
        <v>8320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1">
        <f t="shared" si="61"/>
        <v>13</v>
      </c>
      <c r="Q992" s="13" t="s">
        <v>8318</v>
      </c>
      <c r="R992" t="s">
        <v>8320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1">
        <f t="shared" si="61"/>
        <v>30.29</v>
      </c>
      <c r="Q993" s="13" t="s">
        <v>8318</v>
      </c>
      <c r="R993" t="s">
        <v>8320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1">
        <f t="shared" si="61"/>
        <v>116.75</v>
      </c>
      <c r="Q994" s="13" t="s">
        <v>8318</v>
      </c>
      <c r="R994" t="s">
        <v>8320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1">
        <f t="shared" si="61"/>
        <v>89.6</v>
      </c>
      <c r="Q995" s="13" t="s">
        <v>8318</v>
      </c>
      <c r="R995" t="s">
        <v>8320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1">
        <f t="shared" si="61"/>
        <v>424.45</v>
      </c>
      <c r="Q996" s="13" t="s">
        <v>8318</v>
      </c>
      <c r="R996" t="s">
        <v>8320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1">
        <f t="shared" si="61"/>
        <v>80.67</v>
      </c>
      <c r="Q997" s="13" t="s">
        <v>8318</v>
      </c>
      <c r="R997" t="s">
        <v>8320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1">
        <f t="shared" si="61"/>
        <v>13</v>
      </c>
      <c r="Q998" s="13" t="s">
        <v>8318</v>
      </c>
      <c r="R998" t="s">
        <v>8320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1">
        <f t="shared" si="61"/>
        <v>8.1300000000000008</v>
      </c>
      <c r="Q999" s="13" t="s">
        <v>8318</v>
      </c>
      <c r="R999" t="s">
        <v>8320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1">
        <f t="shared" si="61"/>
        <v>153.43</v>
      </c>
      <c r="Q1000" s="13" t="s">
        <v>8318</v>
      </c>
      <c r="R1000" t="s">
        <v>8320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1">
        <f t="shared" si="61"/>
        <v>292.08</v>
      </c>
      <c r="Q1001" s="13" t="s">
        <v>8318</v>
      </c>
      <c r="R1001" t="s">
        <v>8320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1">
        <f t="shared" si="61"/>
        <v>3304</v>
      </c>
      <c r="Q1002" s="13" t="s">
        <v>8318</v>
      </c>
      <c r="R1002" t="s">
        <v>8320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1">
        <f t="shared" si="61"/>
        <v>1300</v>
      </c>
      <c r="Q1003" s="13" t="s">
        <v>8318</v>
      </c>
      <c r="R1003" t="s">
        <v>8320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1">
        <f t="shared" si="61"/>
        <v>134.55000000000001</v>
      </c>
      <c r="Q1004" s="13" t="s">
        <v>8318</v>
      </c>
      <c r="R1004" t="s">
        <v>8320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1">
        <f t="shared" si="61"/>
        <v>214.07</v>
      </c>
      <c r="Q1005" s="13" t="s">
        <v>8318</v>
      </c>
      <c r="R1005" t="s">
        <v>8320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1">
        <f t="shared" si="61"/>
        <v>216.34</v>
      </c>
      <c r="Q1006" s="13" t="s">
        <v>8318</v>
      </c>
      <c r="R1006" t="s">
        <v>8320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1">
        <f t="shared" si="61"/>
        <v>932.31</v>
      </c>
      <c r="Q1007" s="13" t="s">
        <v>8318</v>
      </c>
      <c r="R1007" t="s">
        <v>8320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1">
        <f t="shared" si="61"/>
        <v>29.25</v>
      </c>
      <c r="Q1008" s="13" t="s">
        <v>8318</v>
      </c>
      <c r="R1008" t="s">
        <v>8320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1">
        <f t="shared" si="61"/>
        <v>174.95</v>
      </c>
      <c r="Q1009" s="13" t="s">
        <v>8318</v>
      </c>
      <c r="R1009" t="s">
        <v>8320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1">
        <f t="shared" si="61"/>
        <v>250</v>
      </c>
      <c r="Q1010" s="13" t="s">
        <v>8318</v>
      </c>
      <c r="R1010" t="s">
        <v>8320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1">
        <f t="shared" si="61"/>
        <v>65</v>
      </c>
      <c r="Q1011" s="13" t="s">
        <v>8318</v>
      </c>
      <c r="R1011" t="s">
        <v>8320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1">
        <f t="shared" si="61"/>
        <v>55</v>
      </c>
      <c r="Q1012" s="13" t="s">
        <v>8318</v>
      </c>
      <c r="R1012" t="s">
        <v>8320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1">
        <f t="shared" si="61"/>
        <v>75</v>
      </c>
      <c r="Q1013" s="13" t="s">
        <v>8318</v>
      </c>
      <c r="R1013" t="s">
        <v>8320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1">
        <f t="shared" si="61"/>
        <v>1389.36</v>
      </c>
      <c r="Q1014" s="13" t="s">
        <v>8318</v>
      </c>
      <c r="R1014" t="s">
        <v>8320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1">
        <f t="shared" si="61"/>
        <v>95.91</v>
      </c>
      <c r="Q1015" s="13" t="s">
        <v>8318</v>
      </c>
      <c r="R1015" t="s">
        <v>8320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1">
        <f t="shared" si="61"/>
        <v>191.25</v>
      </c>
      <c r="Q1016" s="13" t="s">
        <v>8318</v>
      </c>
      <c r="R1016" t="s">
        <v>8320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1">
        <f t="shared" si="61"/>
        <v>40</v>
      </c>
      <c r="Q1017" s="13" t="s">
        <v>8318</v>
      </c>
      <c r="R1017" t="s">
        <v>8320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1">
        <f t="shared" si="61"/>
        <v>74.790000000000006</v>
      </c>
      <c r="Q1018" s="13" t="s">
        <v>8318</v>
      </c>
      <c r="R1018" t="s">
        <v>8320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1">
        <f t="shared" si="61"/>
        <v>161.12</v>
      </c>
      <c r="Q1019" s="13" t="s">
        <v>8318</v>
      </c>
      <c r="R1019" t="s">
        <v>8320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1">
        <f t="shared" si="61"/>
        <v>88.71</v>
      </c>
      <c r="Q1020" s="13" t="s">
        <v>8318</v>
      </c>
      <c r="R1020" t="s">
        <v>8320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1">
        <f t="shared" si="61"/>
        <v>53.25</v>
      </c>
      <c r="Q1021" s="13" t="s">
        <v>8318</v>
      </c>
      <c r="R1021" t="s">
        <v>8320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1">
        <f t="shared" si="61"/>
        <v>106.2</v>
      </c>
      <c r="Q1022" s="13" t="s">
        <v>8324</v>
      </c>
      <c r="R1022" t="s">
        <v>8329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1">
        <f t="shared" si="61"/>
        <v>22.08</v>
      </c>
      <c r="Q1023" s="13" t="s">
        <v>8324</v>
      </c>
      <c r="R1023" t="s">
        <v>8329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1">
        <f t="shared" si="61"/>
        <v>31.05</v>
      </c>
      <c r="Q1024" s="13" t="s">
        <v>8324</v>
      </c>
      <c r="R1024" t="s">
        <v>8329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1">
        <f t="shared" si="61"/>
        <v>36.21</v>
      </c>
      <c r="Q1025" s="13" t="s">
        <v>8324</v>
      </c>
      <c r="R1025" t="s">
        <v>8329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 s="11">
        <f t="shared" si="61"/>
        <v>388.98</v>
      </c>
      <c r="Q1026" s="13" t="s">
        <v>8324</v>
      </c>
      <c r="R1026" t="s">
        <v>8329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 s="11">
        <f t="shared" ref="P1027:P1090" si="65">IFERROR(ROUND(E1027/L1027,2),0)</f>
        <v>71.849999999999994</v>
      </c>
      <c r="Q1027" s="13" t="s">
        <v>8324</v>
      </c>
      <c r="R1027" t="s">
        <v>8329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1">
        <f t="shared" si="65"/>
        <v>57.38</v>
      </c>
      <c r="Q1028" s="13" t="s">
        <v>8324</v>
      </c>
      <c r="R1028" t="s">
        <v>8329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1">
        <f t="shared" si="65"/>
        <v>69.67</v>
      </c>
      <c r="Q1029" s="13" t="s">
        <v>8324</v>
      </c>
      <c r="R1029" t="s">
        <v>8329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1">
        <f t="shared" si="65"/>
        <v>45.99</v>
      </c>
      <c r="Q1030" s="13" t="s">
        <v>8324</v>
      </c>
      <c r="R1030" t="s">
        <v>8329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1">
        <f t="shared" si="65"/>
        <v>79.260000000000005</v>
      </c>
      <c r="Q1031" s="13" t="s">
        <v>8324</v>
      </c>
      <c r="R1031" t="s">
        <v>8329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1">
        <f t="shared" si="65"/>
        <v>43.03</v>
      </c>
      <c r="Q1032" s="13" t="s">
        <v>8324</v>
      </c>
      <c r="R1032" t="s">
        <v>8329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1">
        <f t="shared" si="65"/>
        <v>108.48</v>
      </c>
      <c r="Q1033" s="13" t="s">
        <v>8324</v>
      </c>
      <c r="R1033" t="s">
        <v>8329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1">
        <f t="shared" si="65"/>
        <v>61.03</v>
      </c>
      <c r="Q1034" s="13" t="s">
        <v>8324</v>
      </c>
      <c r="R1034" t="s">
        <v>8329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1">
        <f t="shared" si="65"/>
        <v>50.59</v>
      </c>
      <c r="Q1035" s="13" t="s">
        <v>8324</v>
      </c>
      <c r="R1035" t="s">
        <v>8329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1">
        <f t="shared" si="65"/>
        <v>39.159999999999997</v>
      </c>
      <c r="Q1036" s="13" t="s">
        <v>8324</v>
      </c>
      <c r="R1036" t="s">
        <v>8329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1">
        <f t="shared" si="65"/>
        <v>65.16</v>
      </c>
      <c r="Q1037" s="13" t="s">
        <v>8324</v>
      </c>
      <c r="R1037" t="s">
        <v>8329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1">
        <f t="shared" si="65"/>
        <v>23.96</v>
      </c>
      <c r="Q1038" s="13" t="s">
        <v>8324</v>
      </c>
      <c r="R1038" t="s">
        <v>8329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1">
        <f t="shared" si="65"/>
        <v>48.62</v>
      </c>
      <c r="Q1039" s="13" t="s">
        <v>8324</v>
      </c>
      <c r="R1039" t="s">
        <v>8329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1">
        <f t="shared" si="65"/>
        <v>35.74</v>
      </c>
      <c r="Q1040" s="13" t="s">
        <v>8324</v>
      </c>
      <c r="R1040" t="s">
        <v>8329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1">
        <f t="shared" si="65"/>
        <v>21.37</v>
      </c>
      <c r="Q1041" s="13" t="s">
        <v>8324</v>
      </c>
      <c r="R1041" t="s">
        <v>8329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1">
        <f t="shared" si="65"/>
        <v>250</v>
      </c>
      <c r="Q1042" s="13" t="s">
        <v>8330</v>
      </c>
      <c r="R1042" t="s">
        <v>8331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1">
        <f t="shared" si="65"/>
        <v>0</v>
      </c>
      <c r="Q1043" s="13" t="s">
        <v>8330</v>
      </c>
      <c r="R1043" t="s">
        <v>8331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1">
        <f t="shared" si="65"/>
        <v>10</v>
      </c>
      <c r="Q1044" s="13" t="s">
        <v>8330</v>
      </c>
      <c r="R1044" t="s">
        <v>8331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1">
        <f t="shared" si="65"/>
        <v>29.24</v>
      </c>
      <c r="Q1045" s="13" t="s">
        <v>8330</v>
      </c>
      <c r="R1045" t="s">
        <v>8331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1">
        <f t="shared" si="65"/>
        <v>3</v>
      </c>
      <c r="Q1046" s="13" t="s">
        <v>8330</v>
      </c>
      <c r="R1046" t="s">
        <v>8331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1">
        <f t="shared" si="65"/>
        <v>33.25</v>
      </c>
      <c r="Q1047" s="13" t="s">
        <v>8330</v>
      </c>
      <c r="R1047" t="s">
        <v>8331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1">
        <f t="shared" si="65"/>
        <v>0</v>
      </c>
      <c r="Q1048" s="13" t="s">
        <v>8330</v>
      </c>
      <c r="R1048" t="s">
        <v>8331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1">
        <f t="shared" si="65"/>
        <v>1</v>
      </c>
      <c r="Q1049" s="13" t="s">
        <v>8330</v>
      </c>
      <c r="R1049" t="s">
        <v>8331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1">
        <f t="shared" si="65"/>
        <v>53</v>
      </c>
      <c r="Q1050" s="13" t="s">
        <v>8330</v>
      </c>
      <c r="R1050" t="s">
        <v>8331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1">
        <f t="shared" si="65"/>
        <v>0</v>
      </c>
      <c r="Q1051" s="13" t="s">
        <v>8330</v>
      </c>
      <c r="R1051" t="s">
        <v>8331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1">
        <f t="shared" si="65"/>
        <v>0</v>
      </c>
      <c r="Q1052" s="13" t="s">
        <v>8330</v>
      </c>
      <c r="R1052" t="s">
        <v>8331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1">
        <f t="shared" si="65"/>
        <v>0</v>
      </c>
      <c r="Q1053" s="13" t="s">
        <v>8330</v>
      </c>
      <c r="R1053" t="s">
        <v>8331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1">
        <f t="shared" si="65"/>
        <v>0</v>
      </c>
      <c r="Q1054" s="13" t="s">
        <v>8330</v>
      </c>
      <c r="R1054" t="s">
        <v>8331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1">
        <f t="shared" si="65"/>
        <v>15</v>
      </c>
      <c r="Q1055" s="13" t="s">
        <v>8330</v>
      </c>
      <c r="R1055" t="s">
        <v>8331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1">
        <f t="shared" si="65"/>
        <v>0</v>
      </c>
      <c r="Q1056" s="13" t="s">
        <v>8330</v>
      </c>
      <c r="R1056" t="s">
        <v>8331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1">
        <f t="shared" si="65"/>
        <v>0</v>
      </c>
      <c r="Q1057" s="13" t="s">
        <v>8330</v>
      </c>
      <c r="R1057" t="s">
        <v>8331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1">
        <f t="shared" si="65"/>
        <v>0</v>
      </c>
      <c r="Q1058" s="13" t="s">
        <v>8330</v>
      </c>
      <c r="R1058" t="s">
        <v>8331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1">
        <f t="shared" si="65"/>
        <v>0</v>
      </c>
      <c r="Q1059" s="13" t="s">
        <v>8330</v>
      </c>
      <c r="R1059" t="s">
        <v>8331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1">
        <f t="shared" si="65"/>
        <v>0</v>
      </c>
      <c r="Q1060" s="13" t="s">
        <v>8330</v>
      </c>
      <c r="R1060" t="s">
        <v>8331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1">
        <f t="shared" si="65"/>
        <v>0</v>
      </c>
      <c r="Q1061" s="13" t="s">
        <v>8330</v>
      </c>
      <c r="R1061" t="s">
        <v>8331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1">
        <f t="shared" si="65"/>
        <v>50</v>
      </c>
      <c r="Q1062" s="13" t="s">
        <v>8330</v>
      </c>
      <c r="R1062" t="s">
        <v>8331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1">
        <f t="shared" si="65"/>
        <v>0</v>
      </c>
      <c r="Q1063" s="13" t="s">
        <v>8330</v>
      </c>
      <c r="R1063" t="s">
        <v>8331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1">
        <f t="shared" si="65"/>
        <v>47.5</v>
      </c>
      <c r="Q1064" s="13" t="s">
        <v>8330</v>
      </c>
      <c r="R1064" t="s">
        <v>8331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1">
        <f t="shared" si="65"/>
        <v>0</v>
      </c>
      <c r="Q1065" s="13" t="s">
        <v>8330</v>
      </c>
      <c r="R1065" t="s">
        <v>8331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1">
        <f t="shared" si="65"/>
        <v>65.67</v>
      </c>
      <c r="Q1066" s="13" t="s">
        <v>8332</v>
      </c>
      <c r="R1066" t="s">
        <v>8333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1">
        <f t="shared" si="65"/>
        <v>16.2</v>
      </c>
      <c r="Q1067" s="13" t="s">
        <v>8332</v>
      </c>
      <c r="R1067" t="s">
        <v>8333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1">
        <f t="shared" si="65"/>
        <v>34.130000000000003</v>
      </c>
      <c r="Q1068" s="13" t="s">
        <v>8332</v>
      </c>
      <c r="R1068" t="s">
        <v>8333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1">
        <f t="shared" si="65"/>
        <v>13</v>
      </c>
      <c r="Q1069" s="13" t="s">
        <v>8332</v>
      </c>
      <c r="R1069" t="s">
        <v>8333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1">
        <f t="shared" si="65"/>
        <v>11.25</v>
      </c>
      <c r="Q1070" s="13" t="s">
        <v>8332</v>
      </c>
      <c r="R1070" t="s">
        <v>8333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1">
        <f t="shared" si="65"/>
        <v>40.479999999999997</v>
      </c>
      <c r="Q1071" s="13" t="s">
        <v>8332</v>
      </c>
      <c r="R1071" t="s">
        <v>8333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1">
        <f t="shared" si="65"/>
        <v>35</v>
      </c>
      <c r="Q1072" s="13" t="s">
        <v>8332</v>
      </c>
      <c r="R1072" t="s">
        <v>8333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1">
        <f t="shared" si="65"/>
        <v>0</v>
      </c>
      <c r="Q1073" s="13" t="s">
        <v>8332</v>
      </c>
      <c r="R1073" t="s">
        <v>8333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1">
        <f t="shared" si="65"/>
        <v>12.75</v>
      </c>
      <c r="Q1074" s="13" t="s">
        <v>8332</v>
      </c>
      <c r="R1074" t="s">
        <v>8333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1">
        <f t="shared" si="65"/>
        <v>10</v>
      </c>
      <c r="Q1075" s="13" t="s">
        <v>8332</v>
      </c>
      <c r="R1075" t="s">
        <v>8333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1">
        <f t="shared" si="65"/>
        <v>113.57</v>
      </c>
      <c r="Q1076" s="13" t="s">
        <v>8332</v>
      </c>
      <c r="R1076" t="s">
        <v>8333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1">
        <f t="shared" si="65"/>
        <v>15</v>
      </c>
      <c r="Q1077" s="13" t="s">
        <v>8332</v>
      </c>
      <c r="R1077" t="s">
        <v>8333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1">
        <f t="shared" si="65"/>
        <v>48.28</v>
      </c>
      <c r="Q1078" s="13" t="s">
        <v>8332</v>
      </c>
      <c r="R1078" t="s">
        <v>8333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1">
        <f t="shared" si="65"/>
        <v>43.98</v>
      </c>
      <c r="Q1079" s="13" t="s">
        <v>8332</v>
      </c>
      <c r="R1079" t="s">
        <v>8333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1">
        <f t="shared" si="65"/>
        <v>9</v>
      </c>
      <c r="Q1080" s="13" t="s">
        <v>8332</v>
      </c>
      <c r="R1080" t="s">
        <v>8333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1">
        <f t="shared" si="65"/>
        <v>37.67</v>
      </c>
      <c r="Q1081" s="13" t="s">
        <v>8332</v>
      </c>
      <c r="R1081" t="s">
        <v>8333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1">
        <f t="shared" si="65"/>
        <v>18.579999999999998</v>
      </c>
      <c r="Q1082" s="13" t="s">
        <v>8332</v>
      </c>
      <c r="R1082" t="s">
        <v>8333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1">
        <f t="shared" si="65"/>
        <v>3</v>
      </c>
      <c r="Q1083" s="13" t="s">
        <v>8332</v>
      </c>
      <c r="R1083" t="s">
        <v>8333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1">
        <f t="shared" si="65"/>
        <v>18.670000000000002</v>
      </c>
      <c r="Q1084" s="13" t="s">
        <v>8332</v>
      </c>
      <c r="R1084" t="s">
        <v>8333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1">
        <f t="shared" si="65"/>
        <v>410</v>
      </c>
      <c r="Q1085" s="13" t="s">
        <v>8332</v>
      </c>
      <c r="R1085" t="s">
        <v>8333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1">
        <f t="shared" si="65"/>
        <v>0</v>
      </c>
      <c r="Q1086" s="13" t="s">
        <v>8332</v>
      </c>
      <c r="R1086" t="s">
        <v>8333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1">
        <f t="shared" si="65"/>
        <v>114</v>
      </c>
      <c r="Q1087" s="13" t="s">
        <v>8332</v>
      </c>
      <c r="R1087" t="s">
        <v>8333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1">
        <f t="shared" si="65"/>
        <v>7.5</v>
      </c>
      <c r="Q1088" s="13" t="s">
        <v>8332</v>
      </c>
      <c r="R1088" t="s">
        <v>8333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1">
        <f t="shared" si="65"/>
        <v>0</v>
      </c>
      <c r="Q1089" s="13" t="s">
        <v>8332</v>
      </c>
      <c r="R1089" t="s">
        <v>8333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 s="11">
        <f t="shared" si="65"/>
        <v>43.42</v>
      </c>
      <c r="Q1090" s="13" t="s">
        <v>8332</v>
      </c>
      <c r="R1090" t="s">
        <v>8333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 s="11">
        <f t="shared" ref="P1091:P1154" si="69">IFERROR(ROUND(E1091/L1091,2),0)</f>
        <v>23.96</v>
      </c>
      <c r="Q1091" s="13" t="s">
        <v>8332</v>
      </c>
      <c r="R1091" t="s">
        <v>8333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1">
        <f t="shared" si="69"/>
        <v>5</v>
      </c>
      <c r="Q1092" s="13" t="s">
        <v>8332</v>
      </c>
      <c r="R1092" t="s">
        <v>8333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1">
        <f t="shared" si="69"/>
        <v>12.5</v>
      </c>
      <c r="Q1093" s="13" t="s">
        <v>8332</v>
      </c>
      <c r="R1093" t="s">
        <v>8333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1">
        <f t="shared" si="69"/>
        <v>3</v>
      </c>
      <c r="Q1094" s="13" t="s">
        <v>8332</v>
      </c>
      <c r="R1094" t="s">
        <v>8333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1">
        <f t="shared" si="69"/>
        <v>10.56</v>
      </c>
      <c r="Q1095" s="13" t="s">
        <v>8332</v>
      </c>
      <c r="R1095" t="s">
        <v>8333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1">
        <f t="shared" si="69"/>
        <v>122</v>
      </c>
      <c r="Q1096" s="13" t="s">
        <v>8332</v>
      </c>
      <c r="R1096" t="s">
        <v>8333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1">
        <f t="shared" si="69"/>
        <v>267.81</v>
      </c>
      <c r="Q1097" s="13" t="s">
        <v>8332</v>
      </c>
      <c r="R1097" t="s">
        <v>8333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1">
        <f t="shared" si="69"/>
        <v>74.209999999999994</v>
      </c>
      <c r="Q1098" s="13" t="s">
        <v>8332</v>
      </c>
      <c r="R1098" t="s">
        <v>8333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1">
        <f t="shared" si="69"/>
        <v>6.71</v>
      </c>
      <c r="Q1099" s="13" t="s">
        <v>8332</v>
      </c>
      <c r="R1099" t="s">
        <v>8333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1">
        <f t="shared" si="69"/>
        <v>81.95</v>
      </c>
      <c r="Q1100" s="13" t="s">
        <v>8332</v>
      </c>
      <c r="R1100" t="s">
        <v>8333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1">
        <f t="shared" si="69"/>
        <v>25</v>
      </c>
      <c r="Q1101" s="13" t="s">
        <v>8332</v>
      </c>
      <c r="R1101" t="s">
        <v>8333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1">
        <f t="shared" si="69"/>
        <v>10</v>
      </c>
      <c r="Q1102" s="13" t="s">
        <v>8332</v>
      </c>
      <c r="R1102" t="s">
        <v>8333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1">
        <f t="shared" si="69"/>
        <v>6.83</v>
      </c>
      <c r="Q1103" s="13" t="s">
        <v>8332</v>
      </c>
      <c r="R1103" t="s">
        <v>8333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1">
        <f t="shared" si="69"/>
        <v>17.71</v>
      </c>
      <c r="Q1104" s="13" t="s">
        <v>8332</v>
      </c>
      <c r="R1104" t="s">
        <v>8333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1">
        <f t="shared" si="69"/>
        <v>16.2</v>
      </c>
      <c r="Q1105" s="13" t="s">
        <v>8332</v>
      </c>
      <c r="R1105" t="s">
        <v>8333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1">
        <f t="shared" si="69"/>
        <v>80.3</v>
      </c>
      <c r="Q1106" s="13" t="s">
        <v>8332</v>
      </c>
      <c r="R1106" t="s">
        <v>8333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1">
        <f t="shared" si="69"/>
        <v>71.55</v>
      </c>
      <c r="Q1107" s="13" t="s">
        <v>8332</v>
      </c>
      <c r="R1107" t="s">
        <v>8333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1">
        <f t="shared" si="69"/>
        <v>23.57</v>
      </c>
      <c r="Q1108" s="13" t="s">
        <v>8332</v>
      </c>
      <c r="R1108" t="s">
        <v>8333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1">
        <f t="shared" si="69"/>
        <v>0</v>
      </c>
      <c r="Q1109" s="13" t="s">
        <v>8332</v>
      </c>
      <c r="R1109" t="s">
        <v>8333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1">
        <f t="shared" si="69"/>
        <v>34.880000000000003</v>
      </c>
      <c r="Q1110" s="13" t="s">
        <v>8332</v>
      </c>
      <c r="R1110" t="s">
        <v>8333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1">
        <f t="shared" si="69"/>
        <v>15</v>
      </c>
      <c r="Q1111" s="13" t="s">
        <v>8332</v>
      </c>
      <c r="R1111" t="s">
        <v>8333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1">
        <f t="shared" si="69"/>
        <v>23.18</v>
      </c>
      <c r="Q1112" s="13" t="s">
        <v>8332</v>
      </c>
      <c r="R1112" t="s">
        <v>8333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1">
        <f t="shared" si="69"/>
        <v>1</v>
      </c>
      <c r="Q1113" s="13" t="s">
        <v>8332</v>
      </c>
      <c r="R1113" t="s">
        <v>8333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1">
        <f t="shared" si="69"/>
        <v>100.23</v>
      </c>
      <c r="Q1114" s="13" t="s">
        <v>8332</v>
      </c>
      <c r="R1114" t="s">
        <v>8333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1">
        <f t="shared" si="69"/>
        <v>5</v>
      </c>
      <c r="Q1115" s="13" t="s">
        <v>8332</v>
      </c>
      <c r="R1115" t="s">
        <v>8333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1">
        <f t="shared" si="69"/>
        <v>3.33</v>
      </c>
      <c r="Q1116" s="13" t="s">
        <v>8332</v>
      </c>
      <c r="R1116" t="s">
        <v>8333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1">
        <f t="shared" si="69"/>
        <v>13.25</v>
      </c>
      <c r="Q1117" s="13" t="s">
        <v>8332</v>
      </c>
      <c r="R1117" t="s">
        <v>8333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1">
        <f t="shared" si="69"/>
        <v>17.850000000000001</v>
      </c>
      <c r="Q1118" s="13" t="s">
        <v>8332</v>
      </c>
      <c r="R1118" t="s">
        <v>8333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1">
        <f t="shared" si="69"/>
        <v>10.38</v>
      </c>
      <c r="Q1119" s="13" t="s">
        <v>8332</v>
      </c>
      <c r="R1119" t="s">
        <v>8333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1">
        <f t="shared" si="69"/>
        <v>36.33</v>
      </c>
      <c r="Q1120" s="13" t="s">
        <v>8332</v>
      </c>
      <c r="R1120" t="s">
        <v>8333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1">
        <f t="shared" si="69"/>
        <v>5</v>
      </c>
      <c r="Q1121" s="13" t="s">
        <v>8332</v>
      </c>
      <c r="R1121" t="s">
        <v>8333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1">
        <f t="shared" si="69"/>
        <v>0</v>
      </c>
      <c r="Q1122" s="13" t="s">
        <v>8332</v>
      </c>
      <c r="R1122" t="s">
        <v>8333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1">
        <f t="shared" si="69"/>
        <v>5.8</v>
      </c>
      <c r="Q1123" s="13" t="s">
        <v>8332</v>
      </c>
      <c r="R1123" t="s">
        <v>8333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1">
        <f t="shared" si="69"/>
        <v>0</v>
      </c>
      <c r="Q1124" s="13" t="s">
        <v>8332</v>
      </c>
      <c r="R1124" t="s">
        <v>8333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1">
        <f t="shared" si="69"/>
        <v>3.67</v>
      </c>
      <c r="Q1125" s="13" t="s">
        <v>8332</v>
      </c>
      <c r="R1125" t="s">
        <v>8333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1">
        <f t="shared" si="69"/>
        <v>60.71</v>
      </c>
      <c r="Q1126" s="13" t="s">
        <v>8332</v>
      </c>
      <c r="R1126" t="s">
        <v>8334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1">
        <f t="shared" si="69"/>
        <v>0</v>
      </c>
      <c r="Q1127" s="13" t="s">
        <v>8332</v>
      </c>
      <c r="R1127" t="s">
        <v>8334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1">
        <f t="shared" si="69"/>
        <v>5</v>
      </c>
      <c r="Q1128" s="13" t="s">
        <v>8332</v>
      </c>
      <c r="R1128" t="s">
        <v>8334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1">
        <f t="shared" si="69"/>
        <v>25.43</v>
      </c>
      <c r="Q1129" s="13" t="s">
        <v>8332</v>
      </c>
      <c r="R1129" t="s">
        <v>8334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1">
        <f t="shared" si="69"/>
        <v>1</v>
      </c>
      <c r="Q1130" s="13" t="s">
        <v>8332</v>
      </c>
      <c r="R1130" t="s">
        <v>8334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1">
        <f t="shared" si="69"/>
        <v>10.5</v>
      </c>
      <c r="Q1131" s="13" t="s">
        <v>8332</v>
      </c>
      <c r="R1131" t="s">
        <v>8334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1">
        <f t="shared" si="69"/>
        <v>3.67</v>
      </c>
      <c r="Q1132" s="13" t="s">
        <v>8332</v>
      </c>
      <c r="R1132" t="s">
        <v>8334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1">
        <f t="shared" si="69"/>
        <v>0</v>
      </c>
      <c r="Q1133" s="13" t="s">
        <v>8332</v>
      </c>
      <c r="R1133" t="s">
        <v>8334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1">
        <f t="shared" si="69"/>
        <v>110.62</v>
      </c>
      <c r="Q1134" s="13" t="s">
        <v>8332</v>
      </c>
      <c r="R1134" t="s">
        <v>8334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1">
        <f t="shared" si="69"/>
        <v>20</v>
      </c>
      <c r="Q1135" s="13" t="s">
        <v>8332</v>
      </c>
      <c r="R1135" t="s">
        <v>8334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1">
        <f t="shared" si="69"/>
        <v>1</v>
      </c>
      <c r="Q1136" s="13" t="s">
        <v>8332</v>
      </c>
      <c r="R1136" t="s">
        <v>8334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1">
        <f t="shared" si="69"/>
        <v>50</v>
      </c>
      <c r="Q1137" s="13" t="s">
        <v>8332</v>
      </c>
      <c r="R1137" t="s">
        <v>8334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1">
        <f t="shared" si="69"/>
        <v>45</v>
      </c>
      <c r="Q1138" s="13" t="s">
        <v>8332</v>
      </c>
      <c r="R1138" t="s">
        <v>8334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1">
        <f t="shared" si="69"/>
        <v>253.21</v>
      </c>
      <c r="Q1139" s="13" t="s">
        <v>8332</v>
      </c>
      <c r="R1139" t="s">
        <v>8334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1">
        <f t="shared" si="69"/>
        <v>31.25</v>
      </c>
      <c r="Q1140" s="13" t="s">
        <v>8332</v>
      </c>
      <c r="R1140" t="s">
        <v>8334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1">
        <f t="shared" si="69"/>
        <v>5</v>
      </c>
      <c r="Q1141" s="13" t="s">
        <v>8332</v>
      </c>
      <c r="R1141" t="s">
        <v>8334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1">
        <f t="shared" si="69"/>
        <v>0</v>
      </c>
      <c r="Q1142" s="13" t="s">
        <v>8332</v>
      </c>
      <c r="R1142" t="s">
        <v>8334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1">
        <f t="shared" si="69"/>
        <v>0</v>
      </c>
      <c r="Q1143" s="13" t="s">
        <v>8332</v>
      </c>
      <c r="R1143" t="s">
        <v>8334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1">
        <f t="shared" si="69"/>
        <v>0</v>
      </c>
      <c r="Q1144" s="13" t="s">
        <v>8332</v>
      </c>
      <c r="R1144" t="s">
        <v>8334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1">
        <f t="shared" si="69"/>
        <v>23.25</v>
      </c>
      <c r="Q1145" s="13" t="s">
        <v>8332</v>
      </c>
      <c r="R1145" t="s">
        <v>8334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1">
        <f t="shared" si="69"/>
        <v>0</v>
      </c>
      <c r="Q1146" s="13" t="s">
        <v>8335</v>
      </c>
      <c r="R1146" t="s">
        <v>8336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1">
        <f t="shared" si="69"/>
        <v>100</v>
      </c>
      <c r="Q1147" s="13" t="s">
        <v>8335</v>
      </c>
      <c r="R1147" t="s">
        <v>8336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1">
        <f t="shared" si="69"/>
        <v>44.17</v>
      </c>
      <c r="Q1148" s="13" t="s">
        <v>8335</v>
      </c>
      <c r="R1148" t="s">
        <v>8336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1">
        <f t="shared" si="69"/>
        <v>0</v>
      </c>
      <c r="Q1149" s="13" t="s">
        <v>8335</v>
      </c>
      <c r="R1149" t="s">
        <v>8336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1">
        <f t="shared" si="69"/>
        <v>24.33</v>
      </c>
      <c r="Q1150" s="13" t="s">
        <v>8335</v>
      </c>
      <c r="R1150" t="s">
        <v>8336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1">
        <f t="shared" si="69"/>
        <v>37.5</v>
      </c>
      <c r="Q1151" s="13" t="s">
        <v>8335</v>
      </c>
      <c r="R1151" t="s">
        <v>8336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1">
        <f t="shared" si="69"/>
        <v>42</v>
      </c>
      <c r="Q1152" s="13" t="s">
        <v>8335</v>
      </c>
      <c r="R1152" t="s">
        <v>8336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1">
        <f t="shared" si="69"/>
        <v>0</v>
      </c>
      <c r="Q1153" s="13" t="s">
        <v>8335</v>
      </c>
      <c r="R1153" t="s">
        <v>8336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 s="11">
        <f t="shared" si="69"/>
        <v>60.73</v>
      </c>
      <c r="Q1154" s="13" t="s">
        <v>8335</v>
      </c>
      <c r="R1154" t="s">
        <v>8336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 s="11">
        <f t="shared" ref="P1155:P1218" si="73">IFERROR(ROUND(E1155/L1155,2),0)</f>
        <v>50</v>
      </c>
      <c r="Q1155" s="13" t="s">
        <v>8335</v>
      </c>
      <c r="R1155" t="s">
        <v>8336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1">
        <f t="shared" si="73"/>
        <v>108.33</v>
      </c>
      <c r="Q1156" s="13" t="s">
        <v>8335</v>
      </c>
      <c r="R1156" t="s">
        <v>8336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1">
        <f t="shared" si="73"/>
        <v>23.5</v>
      </c>
      <c r="Q1157" s="13" t="s">
        <v>8335</v>
      </c>
      <c r="R1157" t="s">
        <v>8336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1">
        <f t="shared" si="73"/>
        <v>0</v>
      </c>
      <c r="Q1158" s="13" t="s">
        <v>8335</v>
      </c>
      <c r="R1158" t="s">
        <v>8336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1">
        <f t="shared" si="73"/>
        <v>50.33</v>
      </c>
      <c r="Q1159" s="13" t="s">
        <v>8335</v>
      </c>
      <c r="R1159" t="s">
        <v>8336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1">
        <f t="shared" si="73"/>
        <v>11.67</v>
      </c>
      <c r="Q1160" s="13" t="s">
        <v>8335</v>
      </c>
      <c r="R1160" t="s">
        <v>8336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1">
        <f t="shared" si="73"/>
        <v>0</v>
      </c>
      <c r="Q1161" s="13" t="s">
        <v>8335</v>
      </c>
      <c r="R1161" t="s">
        <v>8336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1">
        <f t="shared" si="73"/>
        <v>60.79</v>
      </c>
      <c r="Q1162" s="13" t="s">
        <v>8335</v>
      </c>
      <c r="R1162" t="s">
        <v>8336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1">
        <f t="shared" si="73"/>
        <v>0</v>
      </c>
      <c r="Q1163" s="13" t="s">
        <v>8335</v>
      </c>
      <c r="R1163" t="s">
        <v>8336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1">
        <f t="shared" si="73"/>
        <v>17.5</v>
      </c>
      <c r="Q1164" s="13" t="s">
        <v>8335</v>
      </c>
      <c r="R1164" t="s">
        <v>8336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1">
        <f t="shared" si="73"/>
        <v>0</v>
      </c>
      <c r="Q1165" s="13" t="s">
        <v>8335</v>
      </c>
      <c r="R1165" t="s">
        <v>8336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1">
        <f t="shared" si="73"/>
        <v>0</v>
      </c>
      <c r="Q1166" s="13" t="s">
        <v>8335</v>
      </c>
      <c r="R1166" t="s">
        <v>8336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1">
        <f t="shared" si="73"/>
        <v>82.82</v>
      </c>
      <c r="Q1167" s="13" t="s">
        <v>8335</v>
      </c>
      <c r="R1167" t="s">
        <v>8336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1">
        <f t="shared" si="73"/>
        <v>358.88</v>
      </c>
      <c r="Q1168" s="13" t="s">
        <v>8335</v>
      </c>
      <c r="R1168" t="s">
        <v>8336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1">
        <f t="shared" si="73"/>
        <v>61.19</v>
      </c>
      <c r="Q1169" s="13" t="s">
        <v>8335</v>
      </c>
      <c r="R1169" t="s">
        <v>8336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1">
        <f t="shared" si="73"/>
        <v>340</v>
      </c>
      <c r="Q1170" s="13" t="s">
        <v>8335</v>
      </c>
      <c r="R1170" t="s">
        <v>8336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1">
        <f t="shared" si="73"/>
        <v>5.67</v>
      </c>
      <c r="Q1171" s="13" t="s">
        <v>8335</v>
      </c>
      <c r="R1171" t="s">
        <v>8336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1">
        <f t="shared" si="73"/>
        <v>50</v>
      </c>
      <c r="Q1172" s="13" t="s">
        <v>8335</v>
      </c>
      <c r="R1172" t="s">
        <v>8336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1">
        <f t="shared" si="73"/>
        <v>25</v>
      </c>
      <c r="Q1173" s="13" t="s">
        <v>8335</v>
      </c>
      <c r="R1173" t="s">
        <v>8336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1">
        <f t="shared" si="73"/>
        <v>0</v>
      </c>
      <c r="Q1174" s="13" t="s">
        <v>8335</v>
      </c>
      <c r="R1174" t="s">
        <v>8336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1">
        <f t="shared" si="73"/>
        <v>30</v>
      </c>
      <c r="Q1175" s="13" t="s">
        <v>8335</v>
      </c>
      <c r="R1175" t="s">
        <v>8336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1">
        <f t="shared" si="73"/>
        <v>46.63</v>
      </c>
      <c r="Q1176" s="13" t="s">
        <v>8335</v>
      </c>
      <c r="R1176" t="s">
        <v>8336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1">
        <f t="shared" si="73"/>
        <v>65</v>
      </c>
      <c r="Q1177" s="13" t="s">
        <v>8335</v>
      </c>
      <c r="R1177" t="s">
        <v>8336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1">
        <f t="shared" si="73"/>
        <v>10</v>
      </c>
      <c r="Q1178" s="13" t="s">
        <v>8335</v>
      </c>
      <c r="R1178" t="s">
        <v>8336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1">
        <f t="shared" si="73"/>
        <v>0</v>
      </c>
      <c r="Q1179" s="13" t="s">
        <v>8335</v>
      </c>
      <c r="R1179" t="s">
        <v>8336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1">
        <f t="shared" si="73"/>
        <v>5</v>
      </c>
      <c r="Q1180" s="13" t="s">
        <v>8335</v>
      </c>
      <c r="R1180" t="s">
        <v>8336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1">
        <f t="shared" si="73"/>
        <v>640</v>
      </c>
      <c r="Q1181" s="13" t="s">
        <v>8335</v>
      </c>
      <c r="R1181" t="s">
        <v>8336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1">
        <f t="shared" si="73"/>
        <v>69.12</v>
      </c>
      <c r="Q1182" s="13" t="s">
        <v>8335</v>
      </c>
      <c r="R1182" t="s">
        <v>8336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1">
        <f t="shared" si="73"/>
        <v>1.33</v>
      </c>
      <c r="Q1183" s="13" t="s">
        <v>8335</v>
      </c>
      <c r="R1183" t="s">
        <v>8336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1">
        <f t="shared" si="73"/>
        <v>10.5</v>
      </c>
      <c r="Q1184" s="13" t="s">
        <v>8335</v>
      </c>
      <c r="R1184" t="s">
        <v>8336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1">
        <f t="shared" si="73"/>
        <v>33.33</v>
      </c>
      <c r="Q1185" s="13" t="s">
        <v>8335</v>
      </c>
      <c r="R1185" t="s">
        <v>8336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1">
        <f t="shared" si="73"/>
        <v>61.56</v>
      </c>
      <c r="Q1186" s="13" t="s">
        <v>8337</v>
      </c>
      <c r="R1186" t="s">
        <v>8338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1">
        <f t="shared" si="73"/>
        <v>118.74</v>
      </c>
      <c r="Q1187" s="13" t="s">
        <v>8337</v>
      </c>
      <c r="R1187" t="s">
        <v>8338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1">
        <f t="shared" si="73"/>
        <v>65.08</v>
      </c>
      <c r="Q1188" s="13" t="s">
        <v>8337</v>
      </c>
      <c r="R1188" t="s">
        <v>8338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1">
        <f t="shared" si="73"/>
        <v>130.16</v>
      </c>
      <c r="Q1189" s="13" t="s">
        <v>8337</v>
      </c>
      <c r="R1189" t="s">
        <v>8338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1">
        <f t="shared" si="73"/>
        <v>37.78</v>
      </c>
      <c r="Q1190" s="13" t="s">
        <v>8337</v>
      </c>
      <c r="R1190" t="s">
        <v>8338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1">
        <f t="shared" si="73"/>
        <v>112.79</v>
      </c>
      <c r="Q1191" s="13" t="s">
        <v>8337</v>
      </c>
      <c r="R1191" t="s">
        <v>8338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1">
        <f t="shared" si="73"/>
        <v>51.92</v>
      </c>
      <c r="Q1192" s="13" t="s">
        <v>8337</v>
      </c>
      <c r="R1192" t="s">
        <v>8338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1">
        <f t="shared" si="73"/>
        <v>89.24</v>
      </c>
      <c r="Q1193" s="13" t="s">
        <v>8337</v>
      </c>
      <c r="R1193" t="s">
        <v>8338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1">
        <f t="shared" si="73"/>
        <v>19.329999999999998</v>
      </c>
      <c r="Q1194" s="13" t="s">
        <v>8337</v>
      </c>
      <c r="R1194" t="s">
        <v>8338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1">
        <f t="shared" si="73"/>
        <v>79.97</v>
      </c>
      <c r="Q1195" s="13" t="s">
        <v>8337</v>
      </c>
      <c r="R1195" t="s">
        <v>8338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1">
        <f t="shared" si="73"/>
        <v>56.41</v>
      </c>
      <c r="Q1196" s="13" t="s">
        <v>8337</v>
      </c>
      <c r="R1196" t="s">
        <v>8338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1">
        <f t="shared" si="73"/>
        <v>79.41</v>
      </c>
      <c r="Q1197" s="13" t="s">
        <v>8337</v>
      </c>
      <c r="R1197" t="s">
        <v>8338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1">
        <f t="shared" si="73"/>
        <v>76.44</v>
      </c>
      <c r="Q1198" s="13" t="s">
        <v>8337</v>
      </c>
      <c r="R1198" t="s">
        <v>8338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1">
        <f t="shared" si="73"/>
        <v>121</v>
      </c>
      <c r="Q1199" s="13" t="s">
        <v>8337</v>
      </c>
      <c r="R1199" t="s">
        <v>8338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1">
        <f t="shared" si="73"/>
        <v>54.62</v>
      </c>
      <c r="Q1200" s="13" t="s">
        <v>8337</v>
      </c>
      <c r="R1200" t="s">
        <v>8338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1">
        <f t="shared" si="73"/>
        <v>299.22000000000003</v>
      </c>
      <c r="Q1201" s="13" t="s">
        <v>8337</v>
      </c>
      <c r="R1201" t="s">
        <v>8338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1">
        <f t="shared" si="73"/>
        <v>58.53</v>
      </c>
      <c r="Q1202" s="13" t="s">
        <v>8337</v>
      </c>
      <c r="R1202" t="s">
        <v>8338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1">
        <f t="shared" si="73"/>
        <v>55.37</v>
      </c>
      <c r="Q1203" s="13" t="s">
        <v>8337</v>
      </c>
      <c r="R1203" t="s">
        <v>8338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1">
        <f t="shared" si="73"/>
        <v>183.8</v>
      </c>
      <c r="Q1204" s="13" t="s">
        <v>8337</v>
      </c>
      <c r="R1204" t="s">
        <v>8338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1">
        <f t="shared" si="73"/>
        <v>165.35</v>
      </c>
      <c r="Q1205" s="13" t="s">
        <v>8337</v>
      </c>
      <c r="R1205" t="s">
        <v>8338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1">
        <f t="shared" si="73"/>
        <v>234.79</v>
      </c>
      <c r="Q1206" s="13" t="s">
        <v>8337</v>
      </c>
      <c r="R1206" t="s">
        <v>8338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1">
        <f t="shared" si="73"/>
        <v>211.48</v>
      </c>
      <c r="Q1207" s="13" t="s">
        <v>8337</v>
      </c>
      <c r="R1207" t="s">
        <v>8338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1">
        <f t="shared" si="73"/>
        <v>32.340000000000003</v>
      </c>
      <c r="Q1208" s="13" t="s">
        <v>8337</v>
      </c>
      <c r="R1208" t="s">
        <v>8338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1">
        <f t="shared" si="73"/>
        <v>123.38</v>
      </c>
      <c r="Q1209" s="13" t="s">
        <v>8337</v>
      </c>
      <c r="R1209" t="s">
        <v>8338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1">
        <f t="shared" si="73"/>
        <v>207.07</v>
      </c>
      <c r="Q1210" s="13" t="s">
        <v>8337</v>
      </c>
      <c r="R1210" t="s">
        <v>8338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1">
        <f t="shared" si="73"/>
        <v>138.26</v>
      </c>
      <c r="Q1211" s="13" t="s">
        <v>8337</v>
      </c>
      <c r="R1211" t="s">
        <v>8338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1">
        <f t="shared" si="73"/>
        <v>493.82</v>
      </c>
      <c r="Q1212" s="13" t="s">
        <v>8337</v>
      </c>
      <c r="R1212" t="s">
        <v>8338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1">
        <f t="shared" si="73"/>
        <v>168.5</v>
      </c>
      <c r="Q1213" s="13" t="s">
        <v>8337</v>
      </c>
      <c r="R1213" t="s">
        <v>8338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1">
        <f t="shared" si="73"/>
        <v>38.869999999999997</v>
      </c>
      <c r="Q1214" s="13" t="s">
        <v>8337</v>
      </c>
      <c r="R1214" t="s">
        <v>8338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1">
        <f t="shared" si="73"/>
        <v>61.53</v>
      </c>
      <c r="Q1215" s="13" t="s">
        <v>8337</v>
      </c>
      <c r="R1215" t="s">
        <v>8338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1">
        <f t="shared" si="73"/>
        <v>105.44</v>
      </c>
      <c r="Q1216" s="13" t="s">
        <v>8337</v>
      </c>
      <c r="R1216" t="s">
        <v>8338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1">
        <f t="shared" si="73"/>
        <v>71.59</v>
      </c>
      <c r="Q1217" s="13" t="s">
        <v>8337</v>
      </c>
      <c r="R1217" t="s">
        <v>8338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 s="11">
        <f t="shared" si="73"/>
        <v>91.88</v>
      </c>
      <c r="Q1218" s="13" t="s">
        <v>8337</v>
      </c>
      <c r="R1218" t="s">
        <v>8338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 s="11">
        <f t="shared" ref="P1219:P1282" si="77">IFERROR(ROUND(E1219/L1219,2),0)</f>
        <v>148.57</v>
      </c>
      <c r="Q1219" s="13" t="s">
        <v>8337</v>
      </c>
      <c r="R1219" t="s">
        <v>8338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1">
        <f t="shared" si="77"/>
        <v>174.21</v>
      </c>
      <c r="Q1220" s="13" t="s">
        <v>8337</v>
      </c>
      <c r="R1220" t="s">
        <v>8338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1">
        <f t="shared" si="77"/>
        <v>102.86</v>
      </c>
      <c r="Q1221" s="13" t="s">
        <v>8337</v>
      </c>
      <c r="R1221" t="s">
        <v>8338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1">
        <f t="shared" si="77"/>
        <v>111.18</v>
      </c>
      <c r="Q1222" s="13" t="s">
        <v>8337</v>
      </c>
      <c r="R1222" t="s">
        <v>8338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1">
        <f t="shared" si="77"/>
        <v>23.8</v>
      </c>
      <c r="Q1223" s="13" t="s">
        <v>8337</v>
      </c>
      <c r="R1223" t="s">
        <v>8338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1">
        <f t="shared" si="77"/>
        <v>81.27</v>
      </c>
      <c r="Q1224" s="13" t="s">
        <v>8337</v>
      </c>
      <c r="R1224" t="s">
        <v>8338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1">
        <f t="shared" si="77"/>
        <v>116.21</v>
      </c>
      <c r="Q1225" s="13" t="s">
        <v>8337</v>
      </c>
      <c r="R1225" t="s">
        <v>8338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1">
        <f t="shared" si="77"/>
        <v>58.89</v>
      </c>
      <c r="Q1226" s="13" t="s">
        <v>8324</v>
      </c>
      <c r="R1226" t="s">
        <v>8339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1">
        <f t="shared" si="77"/>
        <v>44</v>
      </c>
      <c r="Q1227" s="13" t="s">
        <v>8324</v>
      </c>
      <c r="R1227" t="s">
        <v>8339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1">
        <f t="shared" si="77"/>
        <v>48.43</v>
      </c>
      <c r="Q1228" s="13" t="s">
        <v>8324</v>
      </c>
      <c r="R1228" t="s">
        <v>8339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1">
        <f t="shared" si="77"/>
        <v>0</v>
      </c>
      <c r="Q1229" s="13" t="s">
        <v>8324</v>
      </c>
      <c r="R1229" t="s">
        <v>8339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1">
        <f t="shared" si="77"/>
        <v>61.04</v>
      </c>
      <c r="Q1230" s="13" t="s">
        <v>8324</v>
      </c>
      <c r="R1230" t="s">
        <v>8339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1">
        <f t="shared" si="77"/>
        <v>25</v>
      </c>
      <c r="Q1231" s="13" t="s">
        <v>8324</v>
      </c>
      <c r="R1231" t="s">
        <v>8339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1">
        <f t="shared" si="77"/>
        <v>0</v>
      </c>
      <c r="Q1232" s="13" t="s">
        <v>8324</v>
      </c>
      <c r="R1232" t="s">
        <v>8339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1">
        <f t="shared" si="77"/>
        <v>0</v>
      </c>
      <c r="Q1233" s="13" t="s">
        <v>8324</v>
      </c>
      <c r="R1233" t="s">
        <v>8339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1">
        <f t="shared" si="77"/>
        <v>40</v>
      </c>
      <c r="Q1234" s="13" t="s">
        <v>8324</v>
      </c>
      <c r="R1234" t="s">
        <v>8339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1">
        <f t="shared" si="77"/>
        <v>19.329999999999998</v>
      </c>
      <c r="Q1235" s="13" t="s">
        <v>8324</v>
      </c>
      <c r="R1235" t="s">
        <v>8339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1">
        <f t="shared" si="77"/>
        <v>0</v>
      </c>
      <c r="Q1236" s="13" t="s">
        <v>8324</v>
      </c>
      <c r="R1236" t="s">
        <v>8339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1">
        <f t="shared" si="77"/>
        <v>35</v>
      </c>
      <c r="Q1237" s="13" t="s">
        <v>8324</v>
      </c>
      <c r="R1237" t="s">
        <v>8339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1">
        <f t="shared" si="77"/>
        <v>0</v>
      </c>
      <c r="Q1238" s="13" t="s">
        <v>8324</v>
      </c>
      <c r="R1238" t="s">
        <v>8339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1">
        <f t="shared" si="77"/>
        <v>0</v>
      </c>
      <c r="Q1239" s="13" t="s">
        <v>8324</v>
      </c>
      <c r="R1239" t="s">
        <v>8339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1">
        <f t="shared" si="77"/>
        <v>59.33</v>
      </c>
      <c r="Q1240" s="13" t="s">
        <v>8324</v>
      </c>
      <c r="R1240" t="s">
        <v>8339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1">
        <f t="shared" si="77"/>
        <v>0</v>
      </c>
      <c r="Q1241" s="13" t="s">
        <v>8324</v>
      </c>
      <c r="R1241" t="s">
        <v>8339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1">
        <f t="shared" si="77"/>
        <v>30.13</v>
      </c>
      <c r="Q1242" s="13" t="s">
        <v>8324</v>
      </c>
      <c r="R1242" t="s">
        <v>8339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1">
        <f t="shared" si="77"/>
        <v>74.62</v>
      </c>
      <c r="Q1243" s="13" t="s">
        <v>8324</v>
      </c>
      <c r="R1243" t="s">
        <v>8339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1">
        <f t="shared" si="77"/>
        <v>5</v>
      </c>
      <c r="Q1244" s="13" t="s">
        <v>8324</v>
      </c>
      <c r="R1244" t="s">
        <v>8339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1">
        <f t="shared" si="77"/>
        <v>44.5</v>
      </c>
      <c r="Q1245" s="13" t="s">
        <v>8324</v>
      </c>
      <c r="R1245" t="s">
        <v>8339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1">
        <f t="shared" si="77"/>
        <v>46.13</v>
      </c>
      <c r="Q1246" s="13" t="s">
        <v>8324</v>
      </c>
      <c r="R1246" t="s">
        <v>8325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1">
        <f t="shared" si="77"/>
        <v>141.47</v>
      </c>
      <c r="Q1247" s="13" t="s">
        <v>8324</v>
      </c>
      <c r="R1247" t="s">
        <v>8325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1">
        <f t="shared" si="77"/>
        <v>75.48</v>
      </c>
      <c r="Q1248" s="13" t="s">
        <v>8324</v>
      </c>
      <c r="R1248" t="s">
        <v>8325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1">
        <f t="shared" si="77"/>
        <v>85.5</v>
      </c>
      <c r="Q1249" s="13" t="s">
        <v>8324</v>
      </c>
      <c r="R1249" t="s">
        <v>8325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1">
        <f t="shared" si="77"/>
        <v>64.25</v>
      </c>
      <c r="Q1250" s="13" t="s">
        <v>8324</v>
      </c>
      <c r="R1250" t="s">
        <v>8325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1">
        <f t="shared" si="77"/>
        <v>64.47</v>
      </c>
      <c r="Q1251" s="13" t="s">
        <v>8324</v>
      </c>
      <c r="R1251" t="s">
        <v>8325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1">
        <f t="shared" si="77"/>
        <v>118.2</v>
      </c>
      <c r="Q1252" s="13" t="s">
        <v>8324</v>
      </c>
      <c r="R1252" t="s">
        <v>8325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1">
        <f t="shared" si="77"/>
        <v>82.54</v>
      </c>
      <c r="Q1253" s="13" t="s">
        <v>8324</v>
      </c>
      <c r="R1253" t="s">
        <v>8325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1">
        <f t="shared" si="77"/>
        <v>34.17</v>
      </c>
      <c r="Q1254" s="13" t="s">
        <v>8324</v>
      </c>
      <c r="R1254" t="s">
        <v>8325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1">
        <f t="shared" si="77"/>
        <v>42.73</v>
      </c>
      <c r="Q1255" s="13" t="s">
        <v>8324</v>
      </c>
      <c r="R1255" t="s">
        <v>8325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1">
        <f t="shared" si="77"/>
        <v>94.49</v>
      </c>
      <c r="Q1256" s="13" t="s">
        <v>8324</v>
      </c>
      <c r="R1256" t="s">
        <v>8325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1">
        <f t="shared" si="77"/>
        <v>55.7</v>
      </c>
      <c r="Q1257" s="13" t="s">
        <v>8324</v>
      </c>
      <c r="R1257" t="s">
        <v>8325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1">
        <f t="shared" si="77"/>
        <v>98.03</v>
      </c>
      <c r="Q1258" s="13" t="s">
        <v>8324</v>
      </c>
      <c r="R1258" t="s">
        <v>8325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1">
        <f t="shared" si="77"/>
        <v>92.1</v>
      </c>
      <c r="Q1259" s="13" t="s">
        <v>8324</v>
      </c>
      <c r="R1259" t="s">
        <v>8325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1">
        <f t="shared" si="77"/>
        <v>38.18</v>
      </c>
      <c r="Q1260" s="13" t="s">
        <v>8324</v>
      </c>
      <c r="R1260" t="s">
        <v>8325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1">
        <f t="shared" si="77"/>
        <v>27.15</v>
      </c>
      <c r="Q1261" s="13" t="s">
        <v>8324</v>
      </c>
      <c r="R1261" t="s">
        <v>8325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1">
        <f t="shared" si="77"/>
        <v>50.69</v>
      </c>
      <c r="Q1262" s="13" t="s">
        <v>8324</v>
      </c>
      <c r="R1262" t="s">
        <v>8325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1">
        <f t="shared" si="77"/>
        <v>38.94</v>
      </c>
      <c r="Q1263" s="13" t="s">
        <v>8324</v>
      </c>
      <c r="R1263" t="s">
        <v>8325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1">
        <f t="shared" si="77"/>
        <v>77.64</v>
      </c>
      <c r="Q1264" s="13" t="s">
        <v>8324</v>
      </c>
      <c r="R1264" t="s">
        <v>8325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1">
        <f t="shared" si="77"/>
        <v>43.54</v>
      </c>
      <c r="Q1265" s="13" t="s">
        <v>8324</v>
      </c>
      <c r="R1265" t="s">
        <v>8325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1">
        <f t="shared" si="77"/>
        <v>31.82</v>
      </c>
      <c r="Q1266" s="13" t="s">
        <v>8324</v>
      </c>
      <c r="R1266" t="s">
        <v>8325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1">
        <f t="shared" si="77"/>
        <v>63.18</v>
      </c>
      <c r="Q1267" s="13" t="s">
        <v>8324</v>
      </c>
      <c r="R1267" t="s">
        <v>8325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1">
        <f t="shared" si="77"/>
        <v>190.9</v>
      </c>
      <c r="Q1268" s="13" t="s">
        <v>8324</v>
      </c>
      <c r="R1268" t="s">
        <v>8325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1">
        <f t="shared" si="77"/>
        <v>140.86000000000001</v>
      </c>
      <c r="Q1269" s="13" t="s">
        <v>8324</v>
      </c>
      <c r="R1269" t="s">
        <v>8325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1">
        <f t="shared" si="77"/>
        <v>76.92</v>
      </c>
      <c r="Q1270" s="13" t="s">
        <v>8324</v>
      </c>
      <c r="R1270" t="s">
        <v>8325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1">
        <f t="shared" si="77"/>
        <v>99.16</v>
      </c>
      <c r="Q1271" s="13" t="s">
        <v>8324</v>
      </c>
      <c r="R1271" t="s">
        <v>8325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1">
        <f t="shared" si="77"/>
        <v>67.88</v>
      </c>
      <c r="Q1272" s="13" t="s">
        <v>8324</v>
      </c>
      <c r="R1272" t="s">
        <v>8325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1">
        <f t="shared" si="77"/>
        <v>246.29</v>
      </c>
      <c r="Q1273" s="13" t="s">
        <v>8324</v>
      </c>
      <c r="R1273" t="s">
        <v>8325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1">
        <f t="shared" si="77"/>
        <v>189.29</v>
      </c>
      <c r="Q1274" s="13" t="s">
        <v>8324</v>
      </c>
      <c r="R1274" t="s">
        <v>8325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1">
        <f t="shared" si="77"/>
        <v>76.67</v>
      </c>
      <c r="Q1275" s="13" t="s">
        <v>8324</v>
      </c>
      <c r="R1275" t="s">
        <v>8325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1">
        <f t="shared" si="77"/>
        <v>82.96</v>
      </c>
      <c r="Q1276" s="13" t="s">
        <v>8324</v>
      </c>
      <c r="R1276" t="s">
        <v>8325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1">
        <f t="shared" si="77"/>
        <v>62.52</v>
      </c>
      <c r="Q1277" s="13" t="s">
        <v>8324</v>
      </c>
      <c r="R1277" t="s">
        <v>8325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1">
        <f t="shared" si="77"/>
        <v>46.07</v>
      </c>
      <c r="Q1278" s="13" t="s">
        <v>8324</v>
      </c>
      <c r="R1278" t="s">
        <v>8325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1">
        <f t="shared" si="77"/>
        <v>38.54</v>
      </c>
      <c r="Q1279" s="13" t="s">
        <v>8324</v>
      </c>
      <c r="R1279" t="s">
        <v>8325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1">
        <f t="shared" si="77"/>
        <v>53.01</v>
      </c>
      <c r="Q1280" s="13" t="s">
        <v>8324</v>
      </c>
      <c r="R1280" t="s">
        <v>8325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1">
        <f t="shared" si="77"/>
        <v>73.36</v>
      </c>
      <c r="Q1281" s="13" t="s">
        <v>8324</v>
      </c>
      <c r="R1281" t="s">
        <v>8325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 s="11">
        <f t="shared" si="77"/>
        <v>127.98</v>
      </c>
      <c r="Q1282" s="13" t="s">
        <v>8324</v>
      </c>
      <c r="R1282" t="s">
        <v>8325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 s="11">
        <f t="shared" ref="P1283:P1346" si="81">IFERROR(ROUND(E1283/L1283,2),0)</f>
        <v>104.73</v>
      </c>
      <c r="Q1283" s="13" t="s">
        <v>8324</v>
      </c>
      <c r="R1283" t="s">
        <v>8325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1">
        <f t="shared" si="81"/>
        <v>67.67</v>
      </c>
      <c r="Q1284" s="13" t="s">
        <v>8324</v>
      </c>
      <c r="R1284" t="s">
        <v>8325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1">
        <f t="shared" si="81"/>
        <v>95.93</v>
      </c>
      <c r="Q1285" s="13" t="s">
        <v>8324</v>
      </c>
      <c r="R1285" t="s">
        <v>8325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1">
        <f t="shared" si="81"/>
        <v>65.16</v>
      </c>
      <c r="Q1286" s="13" t="s">
        <v>8316</v>
      </c>
      <c r="R1286" t="s">
        <v>8317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1">
        <f t="shared" si="81"/>
        <v>32.270000000000003</v>
      </c>
      <c r="Q1287" s="13" t="s">
        <v>8316</v>
      </c>
      <c r="R1287" t="s">
        <v>8317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1">
        <f t="shared" si="81"/>
        <v>81.25</v>
      </c>
      <c r="Q1288" s="13" t="s">
        <v>8316</v>
      </c>
      <c r="R1288" t="s">
        <v>8317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1">
        <f t="shared" si="81"/>
        <v>24.2</v>
      </c>
      <c r="Q1289" s="13" t="s">
        <v>8316</v>
      </c>
      <c r="R1289" t="s">
        <v>8317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1">
        <f t="shared" si="81"/>
        <v>65.87</v>
      </c>
      <c r="Q1290" s="13" t="s">
        <v>8316</v>
      </c>
      <c r="R1290" t="s">
        <v>8317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1">
        <f t="shared" si="81"/>
        <v>36.08</v>
      </c>
      <c r="Q1291" s="13" t="s">
        <v>8316</v>
      </c>
      <c r="R1291" t="s">
        <v>8317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1">
        <f t="shared" si="81"/>
        <v>44.19</v>
      </c>
      <c r="Q1292" s="13" t="s">
        <v>8316</v>
      </c>
      <c r="R1292" t="s">
        <v>8317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1">
        <f t="shared" si="81"/>
        <v>104.07</v>
      </c>
      <c r="Q1293" s="13" t="s">
        <v>8316</v>
      </c>
      <c r="R1293" t="s">
        <v>8317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1">
        <f t="shared" si="81"/>
        <v>35.96</v>
      </c>
      <c r="Q1294" s="13" t="s">
        <v>8316</v>
      </c>
      <c r="R1294" t="s">
        <v>8317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1">
        <f t="shared" si="81"/>
        <v>127.79</v>
      </c>
      <c r="Q1295" s="13" t="s">
        <v>8316</v>
      </c>
      <c r="R1295" t="s">
        <v>8317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1">
        <f t="shared" si="81"/>
        <v>27.73</v>
      </c>
      <c r="Q1296" s="13" t="s">
        <v>8316</v>
      </c>
      <c r="R1296" t="s">
        <v>8317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1">
        <f t="shared" si="81"/>
        <v>39.83</v>
      </c>
      <c r="Q1297" s="13" t="s">
        <v>8316</v>
      </c>
      <c r="R1297" t="s">
        <v>8317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1">
        <f t="shared" si="81"/>
        <v>52.17</v>
      </c>
      <c r="Q1298" s="13" t="s">
        <v>8316</v>
      </c>
      <c r="R1298" t="s">
        <v>8317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1">
        <f t="shared" si="81"/>
        <v>92.04</v>
      </c>
      <c r="Q1299" s="13" t="s">
        <v>8316</v>
      </c>
      <c r="R1299" t="s">
        <v>8317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1">
        <f t="shared" si="81"/>
        <v>63.42</v>
      </c>
      <c r="Q1300" s="13" t="s">
        <v>8316</v>
      </c>
      <c r="R1300" t="s">
        <v>8317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1">
        <f t="shared" si="81"/>
        <v>135.63</v>
      </c>
      <c r="Q1301" s="13" t="s">
        <v>8316</v>
      </c>
      <c r="R1301" t="s">
        <v>8317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1">
        <f t="shared" si="81"/>
        <v>168.75</v>
      </c>
      <c r="Q1302" s="13" t="s">
        <v>8316</v>
      </c>
      <c r="R1302" t="s">
        <v>8317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1">
        <f t="shared" si="81"/>
        <v>70.86</v>
      </c>
      <c r="Q1303" s="13" t="s">
        <v>8316</v>
      </c>
      <c r="R1303" t="s">
        <v>8317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1">
        <f t="shared" si="81"/>
        <v>50</v>
      </c>
      <c r="Q1304" s="13" t="s">
        <v>8316</v>
      </c>
      <c r="R1304" t="s">
        <v>8317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1">
        <f t="shared" si="81"/>
        <v>42.21</v>
      </c>
      <c r="Q1305" s="13" t="s">
        <v>8316</v>
      </c>
      <c r="R1305" t="s">
        <v>8317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1">
        <f t="shared" si="81"/>
        <v>152.41</v>
      </c>
      <c r="Q1306" s="13" t="s">
        <v>8318</v>
      </c>
      <c r="R1306" t="s">
        <v>8320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1">
        <f t="shared" si="81"/>
        <v>90.62</v>
      </c>
      <c r="Q1307" s="13" t="s">
        <v>8318</v>
      </c>
      <c r="R1307" t="s">
        <v>8320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1">
        <f t="shared" si="81"/>
        <v>201.6</v>
      </c>
      <c r="Q1308" s="13" t="s">
        <v>8318</v>
      </c>
      <c r="R1308" t="s">
        <v>8320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1">
        <f t="shared" si="81"/>
        <v>127.93</v>
      </c>
      <c r="Q1309" s="13" t="s">
        <v>8318</v>
      </c>
      <c r="R1309" t="s">
        <v>8320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1">
        <f t="shared" si="81"/>
        <v>29.89</v>
      </c>
      <c r="Q1310" s="13" t="s">
        <v>8318</v>
      </c>
      <c r="R1310" t="s">
        <v>8320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1">
        <f t="shared" si="81"/>
        <v>367.97</v>
      </c>
      <c r="Q1311" s="13" t="s">
        <v>8318</v>
      </c>
      <c r="R1311" t="s">
        <v>8320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1">
        <f t="shared" si="81"/>
        <v>129.16999999999999</v>
      </c>
      <c r="Q1312" s="13" t="s">
        <v>8318</v>
      </c>
      <c r="R1312" t="s">
        <v>8320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1">
        <f t="shared" si="81"/>
        <v>800.7</v>
      </c>
      <c r="Q1313" s="13" t="s">
        <v>8318</v>
      </c>
      <c r="R1313" t="s">
        <v>8320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1">
        <f t="shared" si="81"/>
        <v>28</v>
      </c>
      <c r="Q1314" s="13" t="s">
        <v>8318</v>
      </c>
      <c r="R1314" t="s">
        <v>8320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1">
        <f t="shared" si="81"/>
        <v>102.02</v>
      </c>
      <c r="Q1315" s="13" t="s">
        <v>8318</v>
      </c>
      <c r="R1315" t="s">
        <v>8320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1">
        <f t="shared" si="81"/>
        <v>184.36</v>
      </c>
      <c r="Q1316" s="13" t="s">
        <v>8318</v>
      </c>
      <c r="R1316" t="s">
        <v>8320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1">
        <f t="shared" si="81"/>
        <v>162.91999999999999</v>
      </c>
      <c r="Q1317" s="13" t="s">
        <v>8318</v>
      </c>
      <c r="R1317" t="s">
        <v>8320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1">
        <f t="shared" si="81"/>
        <v>1</v>
      </c>
      <c r="Q1318" s="13" t="s">
        <v>8318</v>
      </c>
      <c r="R1318" t="s">
        <v>8320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1">
        <f t="shared" si="81"/>
        <v>603.53</v>
      </c>
      <c r="Q1319" s="13" t="s">
        <v>8318</v>
      </c>
      <c r="R1319" t="s">
        <v>8320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1">
        <f t="shared" si="81"/>
        <v>45.41</v>
      </c>
      <c r="Q1320" s="13" t="s">
        <v>8318</v>
      </c>
      <c r="R1320" t="s">
        <v>8320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1">
        <f t="shared" si="81"/>
        <v>97.33</v>
      </c>
      <c r="Q1321" s="13" t="s">
        <v>8318</v>
      </c>
      <c r="R1321" t="s">
        <v>8320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1">
        <f t="shared" si="81"/>
        <v>167.67</v>
      </c>
      <c r="Q1322" s="13" t="s">
        <v>8318</v>
      </c>
      <c r="R1322" t="s">
        <v>8320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1">
        <f t="shared" si="81"/>
        <v>859.86</v>
      </c>
      <c r="Q1323" s="13" t="s">
        <v>8318</v>
      </c>
      <c r="R1323" t="s">
        <v>8320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1">
        <f t="shared" si="81"/>
        <v>26.5</v>
      </c>
      <c r="Q1324" s="13" t="s">
        <v>8318</v>
      </c>
      <c r="R1324" t="s">
        <v>8320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1">
        <f t="shared" si="81"/>
        <v>30.27</v>
      </c>
      <c r="Q1325" s="13" t="s">
        <v>8318</v>
      </c>
      <c r="R1325" t="s">
        <v>8320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1">
        <f t="shared" si="81"/>
        <v>54.67</v>
      </c>
      <c r="Q1326" s="13" t="s">
        <v>8318</v>
      </c>
      <c r="R1326" t="s">
        <v>8320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1">
        <f t="shared" si="81"/>
        <v>60.75</v>
      </c>
      <c r="Q1327" s="13" t="s">
        <v>8318</v>
      </c>
      <c r="R1327" t="s">
        <v>8320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1">
        <f t="shared" si="81"/>
        <v>102.73</v>
      </c>
      <c r="Q1328" s="13" t="s">
        <v>8318</v>
      </c>
      <c r="R1328" t="s">
        <v>8320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1">
        <f t="shared" si="81"/>
        <v>41.59</v>
      </c>
      <c r="Q1329" s="13" t="s">
        <v>8318</v>
      </c>
      <c r="R1329" t="s">
        <v>8320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1">
        <f t="shared" si="81"/>
        <v>116.53</v>
      </c>
      <c r="Q1330" s="13" t="s">
        <v>8318</v>
      </c>
      <c r="R1330" t="s">
        <v>8320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1">
        <f t="shared" si="81"/>
        <v>45.33</v>
      </c>
      <c r="Q1331" s="13" t="s">
        <v>8318</v>
      </c>
      <c r="R1331" t="s">
        <v>8320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1">
        <f t="shared" si="81"/>
        <v>157.46</v>
      </c>
      <c r="Q1332" s="13" t="s">
        <v>8318</v>
      </c>
      <c r="R1332" t="s">
        <v>8320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1">
        <f t="shared" si="81"/>
        <v>100.5</v>
      </c>
      <c r="Q1333" s="13" t="s">
        <v>8318</v>
      </c>
      <c r="R1333" t="s">
        <v>8320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1">
        <f t="shared" si="81"/>
        <v>0</v>
      </c>
      <c r="Q1334" s="13" t="s">
        <v>8318</v>
      </c>
      <c r="R1334" t="s">
        <v>8320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1">
        <f t="shared" si="81"/>
        <v>0</v>
      </c>
      <c r="Q1335" s="13" t="s">
        <v>8318</v>
      </c>
      <c r="R1335" t="s">
        <v>8320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1">
        <f t="shared" si="81"/>
        <v>51.82</v>
      </c>
      <c r="Q1336" s="13" t="s">
        <v>8318</v>
      </c>
      <c r="R1336" t="s">
        <v>8320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1">
        <f t="shared" si="81"/>
        <v>308.75</v>
      </c>
      <c r="Q1337" s="13" t="s">
        <v>8318</v>
      </c>
      <c r="R1337" t="s">
        <v>8320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1">
        <f t="shared" si="81"/>
        <v>379.23</v>
      </c>
      <c r="Q1338" s="13" t="s">
        <v>8318</v>
      </c>
      <c r="R1338" t="s">
        <v>8320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1">
        <f t="shared" si="81"/>
        <v>176.36</v>
      </c>
      <c r="Q1339" s="13" t="s">
        <v>8318</v>
      </c>
      <c r="R1339" t="s">
        <v>8320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1">
        <f t="shared" si="81"/>
        <v>66.069999999999993</v>
      </c>
      <c r="Q1340" s="13" t="s">
        <v>8318</v>
      </c>
      <c r="R1340" t="s">
        <v>8320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1">
        <f t="shared" si="81"/>
        <v>89.65</v>
      </c>
      <c r="Q1341" s="13" t="s">
        <v>8318</v>
      </c>
      <c r="R1341" t="s">
        <v>8320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1">
        <f t="shared" si="81"/>
        <v>0</v>
      </c>
      <c r="Q1342" s="13" t="s">
        <v>8318</v>
      </c>
      <c r="R1342" t="s">
        <v>8320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1">
        <f t="shared" si="81"/>
        <v>382.39</v>
      </c>
      <c r="Q1343" s="13" t="s">
        <v>8318</v>
      </c>
      <c r="R1343" t="s">
        <v>8320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1">
        <f t="shared" si="81"/>
        <v>100</v>
      </c>
      <c r="Q1344" s="13" t="s">
        <v>8318</v>
      </c>
      <c r="R1344" t="s">
        <v>8320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1">
        <f t="shared" si="81"/>
        <v>158.36000000000001</v>
      </c>
      <c r="Q1345" s="13" t="s">
        <v>8318</v>
      </c>
      <c r="R1345" t="s">
        <v>8320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 s="11">
        <f t="shared" si="81"/>
        <v>40.76</v>
      </c>
      <c r="Q1346" s="13" t="s">
        <v>8321</v>
      </c>
      <c r="R1346" t="s">
        <v>8322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 s="11">
        <f t="shared" ref="P1347:P1410" si="85">IFERROR(ROUND(E1347/L1347,2),0)</f>
        <v>53.57</v>
      </c>
      <c r="Q1347" s="13" t="s">
        <v>8321</v>
      </c>
      <c r="R1347" t="s">
        <v>8322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1">
        <f t="shared" si="85"/>
        <v>48.45</v>
      </c>
      <c r="Q1348" s="13" t="s">
        <v>8321</v>
      </c>
      <c r="R1348" t="s">
        <v>8322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1">
        <f t="shared" si="85"/>
        <v>82.42</v>
      </c>
      <c r="Q1349" s="13" t="s">
        <v>8321</v>
      </c>
      <c r="R1349" t="s">
        <v>8322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1">
        <f t="shared" si="85"/>
        <v>230.19</v>
      </c>
      <c r="Q1350" s="13" t="s">
        <v>8321</v>
      </c>
      <c r="R1350" t="s">
        <v>8322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1">
        <f t="shared" si="85"/>
        <v>59.36</v>
      </c>
      <c r="Q1351" s="13" t="s">
        <v>8321</v>
      </c>
      <c r="R1351" t="s">
        <v>8322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1">
        <f t="shared" si="85"/>
        <v>66.7</v>
      </c>
      <c r="Q1352" s="13" t="s">
        <v>8321</v>
      </c>
      <c r="R1352" t="s">
        <v>8322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1">
        <f t="shared" si="85"/>
        <v>168.78</v>
      </c>
      <c r="Q1353" s="13" t="s">
        <v>8321</v>
      </c>
      <c r="R1353" t="s">
        <v>8322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1">
        <f t="shared" si="85"/>
        <v>59.97</v>
      </c>
      <c r="Q1354" s="13" t="s">
        <v>8321</v>
      </c>
      <c r="R1354" t="s">
        <v>8322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1">
        <f t="shared" si="85"/>
        <v>31.81</v>
      </c>
      <c r="Q1355" s="13" t="s">
        <v>8321</v>
      </c>
      <c r="R1355" t="s">
        <v>8322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1">
        <f t="shared" si="85"/>
        <v>24.42</v>
      </c>
      <c r="Q1356" s="13" t="s">
        <v>8321</v>
      </c>
      <c r="R1356" t="s">
        <v>8322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1">
        <f t="shared" si="85"/>
        <v>25.35</v>
      </c>
      <c r="Q1357" s="13" t="s">
        <v>8321</v>
      </c>
      <c r="R1357" t="s">
        <v>8322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1">
        <f t="shared" si="85"/>
        <v>71.44</v>
      </c>
      <c r="Q1358" s="13" t="s">
        <v>8321</v>
      </c>
      <c r="R1358" t="s">
        <v>8322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1">
        <f t="shared" si="85"/>
        <v>38.549999999999997</v>
      </c>
      <c r="Q1359" s="13" t="s">
        <v>8321</v>
      </c>
      <c r="R1359" t="s">
        <v>8322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1">
        <f t="shared" si="85"/>
        <v>68.37</v>
      </c>
      <c r="Q1360" s="13" t="s">
        <v>8321</v>
      </c>
      <c r="R1360" t="s">
        <v>8322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1">
        <f t="shared" si="85"/>
        <v>40.21</v>
      </c>
      <c r="Q1361" s="13" t="s">
        <v>8321</v>
      </c>
      <c r="R1361" t="s">
        <v>8322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1">
        <f t="shared" si="85"/>
        <v>32.07</v>
      </c>
      <c r="Q1362" s="13" t="s">
        <v>8321</v>
      </c>
      <c r="R1362" t="s">
        <v>8322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1">
        <f t="shared" si="85"/>
        <v>28.63</v>
      </c>
      <c r="Q1363" s="13" t="s">
        <v>8321</v>
      </c>
      <c r="R1363" t="s">
        <v>8322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1">
        <f t="shared" si="85"/>
        <v>43.64</v>
      </c>
      <c r="Q1364" s="13" t="s">
        <v>8321</v>
      </c>
      <c r="R1364" t="s">
        <v>8322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1">
        <f t="shared" si="85"/>
        <v>40</v>
      </c>
      <c r="Q1365" s="13" t="s">
        <v>8321</v>
      </c>
      <c r="R1365" t="s">
        <v>8322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1">
        <f t="shared" si="85"/>
        <v>346.04</v>
      </c>
      <c r="Q1366" s="13" t="s">
        <v>8324</v>
      </c>
      <c r="R1366" t="s">
        <v>8325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1">
        <f t="shared" si="85"/>
        <v>81.739999999999995</v>
      </c>
      <c r="Q1367" s="13" t="s">
        <v>8324</v>
      </c>
      <c r="R1367" t="s">
        <v>8325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1">
        <f t="shared" si="85"/>
        <v>64.540000000000006</v>
      </c>
      <c r="Q1368" s="13" t="s">
        <v>8324</v>
      </c>
      <c r="R1368" t="s">
        <v>8325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1">
        <f t="shared" si="85"/>
        <v>63.48</v>
      </c>
      <c r="Q1369" s="13" t="s">
        <v>8324</v>
      </c>
      <c r="R1369" t="s">
        <v>8325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1">
        <f t="shared" si="85"/>
        <v>63.62</v>
      </c>
      <c r="Q1370" s="13" t="s">
        <v>8324</v>
      </c>
      <c r="R1370" t="s">
        <v>8325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1">
        <f t="shared" si="85"/>
        <v>83.97</v>
      </c>
      <c r="Q1371" s="13" t="s">
        <v>8324</v>
      </c>
      <c r="R1371" t="s">
        <v>8325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1">
        <f t="shared" si="85"/>
        <v>77.75</v>
      </c>
      <c r="Q1372" s="13" t="s">
        <v>8324</v>
      </c>
      <c r="R1372" t="s">
        <v>8325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1">
        <f t="shared" si="85"/>
        <v>107.07</v>
      </c>
      <c r="Q1373" s="13" t="s">
        <v>8324</v>
      </c>
      <c r="R1373" t="s">
        <v>8325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1">
        <f t="shared" si="85"/>
        <v>38.75</v>
      </c>
      <c r="Q1374" s="13" t="s">
        <v>8324</v>
      </c>
      <c r="R1374" t="s">
        <v>8325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1">
        <f t="shared" si="85"/>
        <v>201.94</v>
      </c>
      <c r="Q1375" s="13" t="s">
        <v>8324</v>
      </c>
      <c r="R1375" t="s">
        <v>8325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1">
        <f t="shared" si="85"/>
        <v>43.06</v>
      </c>
      <c r="Q1376" s="13" t="s">
        <v>8324</v>
      </c>
      <c r="R1376" t="s">
        <v>8325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1">
        <f t="shared" si="85"/>
        <v>62.87</v>
      </c>
      <c r="Q1377" s="13" t="s">
        <v>8324</v>
      </c>
      <c r="R1377" t="s">
        <v>8325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1">
        <f t="shared" si="85"/>
        <v>55.61</v>
      </c>
      <c r="Q1378" s="13" t="s">
        <v>8324</v>
      </c>
      <c r="R1378" t="s">
        <v>8325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1">
        <f t="shared" si="85"/>
        <v>48.71</v>
      </c>
      <c r="Q1379" s="13" t="s">
        <v>8324</v>
      </c>
      <c r="R1379" t="s">
        <v>8325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1">
        <f t="shared" si="85"/>
        <v>30.58</v>
      </c>
      <c r="Q1380" s="13" t="s">
        <v>8324</v>
      </c>
      <c r="R1380" t="s">
        <v>8325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1">
        <f t="shared" si="85"/>
        <v>73.91</v>
      </c>
      <c r="Q1381" s="13" t="s">
        <v>8324</v>
      </c>
      <c r="R1381" t="s">
        <v>8325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1">
        <f t="shared" si="85"/>
        <v>21.2</v>
      </c>
      <c r="Q1382" s="13" t="s">
        <v>8324</v>
      </c>
      <c r="R1382" t="s">
        <v>8325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1">
        <f t="shared" si="85"/>
        <v>73.36</v>
      </c>
      <c r="Q1383" s="13" t="s">
        <v>8324</v>
      </c>
      <c r="R1383" t="s">
        <v>8325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1">
        <f t="shared" si="85"/>
        <v>56.41</v>
      </c>
      <c r="Q1384" s="13" t="s">
        <v>8324</v>
      </c>
      <c r="R1384" t="s">
        <v>8325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1">
        <f t="shared" si="85"/>
        <v>50.25</v>
      </c>
      <c r="Q1385" s="13" t="s">
        <v>8324</v>
      </c>
      <c r="R1385" t="s">
        <v>8325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1">
        <f t="shared" si="85"/>
        <v>68.94</v>
      </c>
      <c r="Q1386" s="13" t="s">
        <v>8324</v>
      </c>
      <c r="R1386" t="s">
        <v>8325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1">
        <f t="shared" si="85"/>
        <v>65.91</v>
      </c>
      <c r="Q1387" s="13" t="s">
        <v>8324</v>
      </c>
      <c r="R1387" t="s">
        <v>8325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1">
        <f t="shared" si="85"/>
        <v>62.5</v>
      </c>
      <c r="Q1388" s="13" t="s">
        <v>8324</v>
      </c>
      <c r="R1388" t="s">
        <v>8325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1">
        <f t="shared" si="85"/>
        <v>70.06</v>
      </c>
      <c r="Q1389" s="13" t="s">
        <v>8324</v>
      </c>
      <c r="R1389" t="s">
        <v>8325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1">
        <f t="shared" si="85"/>
        <v>60.18</v>
      </c>
      <c r="Q1390" s="13" t="s">
        <v>8324</v>
      </c>
      <c r="R1390" t="s">
        <v>8325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1">
        <f t="shared" si="85"/>
        <v>21.38</v>
      </c>
      <c r="Q1391" s="13" t="s">
        <v>8324</v>
      </c>
      <c r="R1391" t="s">
        <v>8325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1">
        <f t="shared" si="85"/>
        <v>160.79</v>
      </c>
      <c r="Q1392" s="13" t="s">
        <v>8324</v>
      </c>
      <c r="R1392" t="s">
        <v>8325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1">
        <f t="shared" si="85"/>
        <v>42.38</v>
      </c>
      <c r="Q1393" s="13" t="s">
        <v>8324</v>
      </c>
      <c r="R1393" t="s">
        <v>8325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1">
        <f t="shared" si="85"/>
        <v>27.32</v>
      </c>
      <c r="Q1394" s="13" t="s">
        <v>8324</v>
      </c>
      <c r="R1394" t="s">
        <v>8325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1">
        <f t="shared" si="85"/>
        <v>196.83</v>
      </c>
      <c r="Q1395" s="13" t="s">
        <v>8324</v>
      </c>
      <c r="R1395" t="s">
        <v>8325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1">
        <f t="shared" si="85"/>
        <v>53.88</v>
      </c>
      <c r="Q1396" s="13" t="s">
        <v>8324</v>
      </c>
      <c r="R1396" t="s">
        <v>8325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1">
        <f t="shared" si="85"/>
        <v>47.76</v>
      </c>
      <c r="Q1397" s="13" t="s">
        <v>8324</v>
      </c>
      <c r="R1397" t="s">
        <v>8325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1">
        <f t="shared" si="85"/>
        <v>88.19</v>
      </c>
      <c r="Q1398" s="13" t="s">
        <v>8324</v>
      </c>
      <c r="R1398" t="s">
        <v>8325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1">
        <f t="shared" si="85"/>
        <v>72.06</v>
      </c>
      <c r="Q1399" s="13" t="s">
        <v>8324</v>
      </c>
      <c r="R1399" t="s">
        <v>8325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1">
        <f t="shared" si="85"/>
        <v>74.25</v>
      </c>
      <c r="Q1400" s="13" t="s">
        <v>8324</v>
      </c>
      <c r="R1400" t="s">
        <v>8325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1">
        <f t="shared" si="85"/>
        <v>61.7</v>
      </c>
      <c r="Q1401" s="13" t="s">
        <v>8324</v>
      </c>
      <c r="R1401" t="s">
        <v>8325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1">
        <f t="shared" si="85"/>
        <v>17.239999999999998</v>
      </c>
      <c r="Q1402" s="13" t="s">
        <v>8324</v>
      </c>
      <c r="R1402" t="s">
        <v>8325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1">
        <f t="shared" si="85"/>
        <v>51.72</v>
      </c>
      <c r="Q1403" s="13" t="s">
        <v>8324</v>
      </c>
      <c r="R1403" t="s">
        <v>8325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1">
        <f t="shared" si="85"/>
        <v>24.15</v>
      </c>
      <c r="Q1404" s="13" t="s">
        <v>8324</v>
      </c>
      <c r="R1404" t="s">
        <v>8325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1">
        <f t="shared" si="85"/>
        <v>62.17</v>
      </c>
      <c r="Q1405" s="13" t="s">
        <v>8324</v>
      </c>
      <c r="R1405" t="s">
        <v>8325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1">
        <f t="shared" si="85"/>
        <v>48.2</v>
      </c>
      <c r="Q1406" s="13" t="s">
        <v>8321</v>
      </c>
      <c r="R1406" t="s">
        <v>8340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1">
        <f t="shared" si="85"/>
        <v>6.18</v>
      </c>
      <c r="Q1407" s="13" t="s">
        <v>8321</v>
      </c>
      <c r="R1407" t="s">
        <v>8340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1">
        <f t="shared" si="85"/>
        <v>5</v>
      </c>
      <c r="Q1408" s="13" t="s">
        <v>8321</v>
      </c>
      <c r="R1408" t="s">
        <v>8340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1">
        <f t="shared" si="85"/>
        <v>7.5</v>
      </c>
      <c r="Q1409" s="13" t="s">
        <v>8321</v>
      </c>
      <c r="R1409" t="s">
        <v>8340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 s="11">
        <f t="shared" si="85"/>
        <v>12</v>
      </c>
      <c r="Q1410" s="13" t="s">
        <v>8321</v>
      </c>
      <c r="R1410" t="s">
        <v>8340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 s="11">
        <f t="shared" ref="P1411:P1474" si="89">IFERROR(ROUND(E1411/L1411,2),0)</f>
        <v>0</v>
      </c>
      <c r="Q1411" s="13" t="s">
        <v>8321</v>
      </c>
      <c r="R1411" t="s">
        <v>8340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1">
        <f t="shared" si="89"/>
        <v>1</v>
      </c>
      <c r="Q1412" s="13" t="s">
        <v>8321</v>
      </c>
      <c r="R1412" t="s">
        <v>8340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1">
        <f t="shared" si="89"/>
        <v>2.33</v>
      </c>
      <c r="Q1413" s="13" t="s">
        <v>8321</v>
      </c>
      <c r="R1413" t="s">
        <v>8340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1">
        <f t="shared" si="89"/>
        <v>24.62</v>
      </c>
      <c r="Q1414" s="13" t="s">
        <v>8321</v>
      </c>
      <c r="R1414" t="s">
        <v>8340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1">
        <f t="shared" si="89"/>
        <v>100</v>
      </c>
      <c r="Q1415" s="13" t="s">
        <v>8321</v>
      </c>
      <c r="R1415" t="s">
        <v>8340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1">
        <f t="shared" si="89"/>
        <v>1</v>
      </c>
      <c r="Q1416" s="13" t="s">
        <v>8321</v>
      </c>
      <c r="R1416" t="s">
        <v>8340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1">
        <f t="shared" si="89"/>
        <v>88.89</v>
      </c>
      <c r="Q1417" s="13" t="s">
        <v>8321</v>
      </c>
      <c r="R1417" t="s">
        <v>8340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1">
        <f t="shared" si="89"/>
        <v>0</v>
      </c>
      <c r="Q1418" s="13" t="s">
        <v>8321</v>
      </c>
      <c r="R1418" t="s">
        <v>8340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1">
        <f t="shared" si="89"/>
        <v>27.5</v>
      </c>
      <c r="Q1419" s="13" t="s">
        <v>8321</v>
      </c>
      <c r="R1419" t="s">
        <v>8340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1">
        <f t="shared" si="89"/>
        <v>6</v>
      </c>
      <c r="Q1420" s="13" t="s">
        <v>8321</v>
      </c>
      <c r="R1420" t="s">
        <v>8340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1">
        <f t="shared" si="89"/>
        <v>44.5</v>
      </c>
      <c r="Q1421" s="13" t="s">
        <v>8321</v>
      </c>
      <c r="R1421" t="s">
        <v>8340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1">
        <f t="shared" si="89"/>
        <v>1</v>
      </c>
      <c r="Q1422" s="13" t="s">
        <v>8321</v>
      </c>
      <c r="R1422" t="s">
        <v>8340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1">
        <f t="shared" si="89"/>
        <v>100</v>
      </c>
      <c r="Q1423" s="13" t="s">
        <v>8321</v>
      </c>
      <c r="R1423" t="s">
        <v>8340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1">
        <f t="shared" si="89"/>
        <v>13</v>
      </c>
      <c r="Q1424" s="13" t="s">
        <v>8321</v>
      </c>
      <c r="R1424" t="s">
        <v>8340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1">
        <f t="shared" si="89"/>
        <v>100</v>
      </c>
      <c r="Q1425" s="13" t="s">
        <v>8321</v>
      </c>
      <c r="R1425" t="s">
        <v>8340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1">
        <f t="shared" si="89"/>
        <v>109.07</v>
      </c>
      <c r="Q1426" s="13" t="s">
        <v>8321</v>
      </c>
      <c r="R1426" t="s">
        <v>8340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1">
        <f t="shared" si="89"/>
        <v>0</v>
      </c>
      <c r="Q1427" s="13" t="s">
        <v>8321</v>
      </c>
      <c r="R1427" t="s">
        <v>8340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1">
        <f t="shared" si="89"/>
        <v>0</v>
      </c>
      <c r="Q1428" s="13" t="s">
        <v>8321</v>
      </c>
      <c r="R1428" t="s">
        <v>8340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1">
        <f t="shared" si="89"/>
        <v>104.75</v>
      </c>
      <c r="Q1429" s="13" t="s">
        <v>8321</v>
      </c>
      <c r="R1429" t="s">
        <v>8340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1">
        <f t="shared" si="89"/>
        <v>15</v>
      </c>
      <c r="Q1430" s="13" t="s">
        <v>8321</v>
      </c>
      <c r="R1430" t="s">
        <v>8340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1">
        <f t="shared" si="89"/>
        <v>0</v>
      </c>
      <c r="Q1431" s="13" t="s">
        <v>8321</v>
      </c>
      <c r="R1431" t="s">
        <v>8340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1">
        <f t="shared" si="89"/>
        <v>80.599999999999994</v>
      </c>
      <c r="Q1432" s="13" t="s">
        <v>8321</v>
      </c>
      <c r="R1432" t="s">
        <v>8340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1">
        <f t="shared" si="89"/>
        <v>115.55</v>
      </c>
      <c r="Q1433" s="13" t="s">
        <v>8321</v>
      </c>
      <c r="R1433" t="s">
        <v>8340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1">
        <f t="shared" si="89"/>
        <v>0</v>
      </c>
      <c r="Q1434" s="13" t="s">
        <v>8321</v>
      </c>
      <c r="R1434" t="s">
        <v>8340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1">
        <f t="shared" si="89"/>
        <v>80.5</v>
      </c>
      <c r="Q1435" s="13" t="s">
        <v>8321</v>
      </c>
      <c r="R1435" t="s">
        <v>8340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1">
        <f t="shared" si="89"/>
        <v>744.55</v>
      </c>
      <c r="Q1436" s="13" t="s">
        <v>8321</v>
      </c>
      <c r="R1436" t="s">
        <v>8340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1">
        <f t="shared" si="89"/>
        <v>7.5</v>
      </c>
      <c r="Q1437" s="13" t="s">
        <v>8321</v>
      </c>
      <c r="R1437" t="s">
        <v>8340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1">
        <f t="shared" si="89"/>
        <v>38.5</v>
      </c>
      <c r="Q1438" s="13" t="s">
        <v>8321</v>
      </c>
      <c r="R1438" t="s">
        <v>8340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1">
        <f t="shared" si="89"/>
        <v>36.68</v>
      </c>
      <c r="Q1439" s="13" t="s">
        <v>8321</v>
      </c>
      <c r="R1439" t="s">
        <v>8340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1">
        <f t="shared" si="89"/>
        <v>75</v>
      </c>
      <c r="Q1440" s="13" t="s">
        <v>8321</v>
      </c>
      <c r="R1440" t="s">
        <v>8340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1">
        <f t="shared" si="89"/>
        <v>30</v>
      </c>
      <c r="Q1441" s="13" t="s">
        <v>8321</v>
      </c>
      <c r="R1441" t="s">
        <v>8340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1">
        <f t="shared" si="89"/>
        <v>1</v>
      </c>
      <c r="Q1442" s="13" t="s">
        <v>8321</v>
      </c>
      <c r="R1442" t="s">
        <v>8340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1">
        <f t="shared" si="89"/>
        <v>673.33</v>
      </c>
      <c r="Q1443" s="13" t="s">
        <v>8321</v>
      </c>
      <c r="R1443" t="s">
        <v>8340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1">
        <f t="shared" si="89"/>
        <v>0</v>
      </c>
      <c r="Q1444" s="13" t="s">
        <v>8321</v>
      </c>
      <c r="R1444" t="s">
        <v>8340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1">
        <f t="shared" si="89"/>
        <v>0</v>
      </c>
      <c r="Q1445" s="13" t="s">
        <v>8321</v>
      </c>
      <c r="R1445" t="s">
        <v>8340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1">
        <f t="shared" si="89"/>
        <v>0</v>
      </c>
      <c r="Q1446" s="13" t="s">
        <v>8321</v>
      </c>
      <c r="R1446" t="s">
        <v>8340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1">
        <f t="shared" si="89"/>
        <v>0</v>
      </c>
      <c r="Q1447" s="13" t="s">
        <v>8321</v>
      </c>
      <c r="R1447" t="s">
        <v>8340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1">
        <f t="shared" si="89"/>
        <v>0</v>
      </c>
      <c r="Q1448" s="13" t="s">
        <v>8321</v>
      </c>
      <c r="R1448" t="s">
        <v>8340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1">
        <f t="shared" si="89"/>
        <v>25</v>
      </c>
      <c r="Q1449" s="13" t="s">
        <v>8321</v>
      </c>
      <c r="R1449" t="s">
        <v>8340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1">
        <f t="shared" si="89"/>
        <v>0</v>
      </c>
      <c r="Q1450" s="13" t="s">
        <v>8321</v>
      </c>
      <c r="R1450" t="s">
        <v>8340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1">
        <f t="shared" si="89"/>
        <v>0</v>
      </c>
      <c r="Q1451" s="13" t="s">
        <v>8321</v>
      </c>
      <c r="R1451" t="s">
        <v>8340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1">
        <f t="shared" si="89"/>
        <v>1</v>
      </c>
      <c r="Q1452" s="13" t="s">
        <v>8321</v>
      </c>
      <c r="R1452" t="s">
        <v>8340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1">
        <f t="shared" si="89"/>
        <v>1</v>
      </c>
      <c r="Q1453" s="13" t="s">
        <v>8321</v>
      </c>
      <c r="R1453" t="s">
        <v>8340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1">
        <f t="shared" si="89"/>
        <v>0</v>
      </c>
      <c r="Q1454" s="13" t="s">
        <v>8321</v>
      </c>
      <c r="R1454" t="s">
        <v>8340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1">
        <f t="shared" si="89"/>
        <v>0</v>
      </c>
      <c r="Q1455" s="13" t="s">
        <v>8321</v>
      </c>
      <c r="R1455" t="s">
        <v>8340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1">
        <f t="shared" si="89"/>
        <v>15</v>
      </c>
      <c r="Q1456" s="13" t="s">
        <v>8321</v>
      </c>
      <c r="R1456" t="s">
        <v>8340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1">
        <f t="shared" si="89"/>
        <v>225</v>
      </c>
      <c r="Q1457" s="13" t="s">
        <v>8321</v>
      </c>
      <c r="R1457" t="s">
        <v>8340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1">
        <f t="shared" si="89"/>
        <v>48.33</v>
      </c>
      <c r="Q1458" s="13" t="s">
        <v>8321</v>
      </c>
      <c r="R1458" t="s">
        <v>8340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1">
        <f t="shared" si="89"/>
        <v>0</v>
      </c>
      <c r="Q1459" s="13" t="s">
        <v>8321</v>
      </c>
      <c r="R1459" t="s">
        <v>8340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1">
        <f t="shared" si="89"/>
        <v>0</v>
      </c>
      <c r="Q1460" s="13" t="s">
        <v>8321</v>
      </c>
      <c r="R1460" t="s">
        <v>8340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1">
        <f t="shared" si="89"/>
        <v>0</v>
      </c>
      <c r="Q1461" s="13" t="s">
        <v>8321</v>
      </c>
      <c r="R1461" t="s">
        <v>8340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1">
        <f t="shared" si="89"/>
        <v>0</v>
      </c>
      <c r="Q1462" s="13" t="s">
        <v>8321</v>
      </c>
      <c r="R1462" t="s">
        <v>8340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1">
        <f t="shared" si="89"/>
        <v>44.67</v>
      </c>
      <c r="Q1463" s="13" t="s">
        <v>8321</v>
      </c>
      <c r="R1463" t="s">
        <v>8341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1">
        <f t="shared" si="89"/>
        <v>28.94</v>
      </c>
      <c r="Q1464" s="13" t="s">
        <v>8321</v>
      </c>
      <c r="R1464" t="s">
        <v>8341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1">
        <f t="shared" si="89"/>
        <v>35.44</v>
      </c>
      <c r="Q1465" s="13" t="s">
        <v>8321</v>
      </c>
      <c r="R1465" t="s">
        <v>8341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1">
        <f t="shared" si="89"/>
        <v>34.869999999999997</v>
      </c>
      <c r="Q1466" s="13" t="s">
        <v>8321</v>
      </c>
      <c r="R1466" t="s">
        <v>8341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1">
        <f t="shared" si="89"/>
        <v>52.62</v>
      </c>
      <c r="Q1467" s="13" t="s">
        <v>8321</v>
      </c>
      <c r="R1467" t="s">
        <v>8341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1">
        <f t="shared" si="89"/>
        <v>69.599999999999994</v>
      </c>
      <c r="Q1468" s="13" t="s">
        <v>8321</v>
      </c>
      <c r="R1468" t="s">
        <v>8341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1">
        <f t="shared" si="89"/>
        <v>76.72</v>
      </c>
      <c r="Q1469" s="13" t="s">
        <v>8321</v>
      </c>
      <c r="R1469" t="s">
        <v>8341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1">
        <f t="shared" si="89"/>
        <v>33.19</v>
      </c>
      <c r="Q1470" s="13" t="s">
        <v>8321</v>
      </c>
      <c r="R1470" t="s">
        <v>8341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1">
        <f t="shared" si="89"/>
        <v>149.46</v>
      </c>
      <c r="Q1471" s="13" t="s">
        <v>8321</v>
      </c>
      <c r="R1471" t="s">
        <v>8341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1">
        <f t="shared" si="89"/>
        <v>23.17</v>
      </c>
      <c r="Q1472" s="13" t="s">
        <v>8321</v>
      </c>
      <c r="R1472" t="s">
        <v>8341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1">
        <f t="shared" si="89"/>
        <v>96.88</v>
      </c>
      <c r="Q1473" s="13" t="s">
        <v>8321</v>
      </c>
      <c r="R1473" t="s">
        <v>8341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 s="11">
        <f t="shared" si="89"/>
        <v>103.2</v>
      </c>
      <c r="Q1474" s="13" t="s">
        <v>8321</v>
      </c>
      <c r="R1474" t="s">
        <v>8341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 s="11">
        <f t="shared" ref="P1475:P1538" si="93">IFERROR(ROUND(E1475/L1475,2),0)</f>
        <v>38.46</v>
      </c>
      <c r="Q1475" s="13" t="s">
        <v>8321</v>
      </c>
      <c r="R1475" t="s">
        <v>8341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1">
        <f t="shared" si="93"/>
        <v>44.32</v>
      </c>
      <c r="Q1476" s="13" t="s">
        <v>8321</v>
      </c>
      <c r="R1476" t="s">
        <v>8341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1">
        <f t="shared" si="93"/>
        <v>64.17</v>
      </c>
      <c r="Q1477" s="13" t="s">
        <v>8321</v>
      </c>
      <c r="R1477" t="s">
        <v>8341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1">
        <f t="shared" si="93"/>
        <v>43.33</v>
      </c>
      <c r="Q1478" s="13" t="s">
        <v>8321</v>
      </c>
      <c r="R1478" t="s">
        <v>8341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1">
        <f t="shared" si="93"/>
        <v>90.5</v>
      </c>
      <c r="Q1479" s="13" t="s">
        <v>8321</v>
      </c>
      <c r="R1479" t="s">
        <v>8341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1">
        <f t="shared" si="93"/>
        <v>29.19</v>
      </c>
      <c r="Q1480" s="13" t="s">
        <v>8321</v>
      </c>
      <c r="R1480" t="s">
        <v>8341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1">
        <f t="shared" si="93"/>
        <v>30.96</v>
      </c>
      <c r="Q1481" s="13" t="s">
        <v>8321</v>
      </c>
      <c r="R1481" t="s">
        <v>8341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1">
        <f t="shared" si="93"/>
        <v>92.16</v>
      </c>
      <c r="Q1482" s="13" t="s">
        <v>8321</v>
      </c>
      <c r="R1482" t="s">
        <v>8341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1">
        <f t="shared" si="93"/>
        <v>17.5</v>
      </c>
      <c r="Q1483" s="13" t="s">
        <v>8321</v>
      </c>
      <c r="R1483" t="s">
        <v>8323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1">
        <f t="shared" si="93"/>
        <v>5</v>
      </c>
      <c r="Q1484" s="13" t="s">
        <v>8321</v>
      </c>
      <c r="R1484" t="s">
        <v>8323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1">
        <f t="shared" si="93"/>
        <v>25</v>
      </c>
      <c r="Q1485" s="13" t="s">
        <v>8321</v>
      </c>
      <c r="R1485" t="s">
        <v>8323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1">
        <f t="shared" si="93"/>
        <v>0</v>
      </c>
      <c r="Q1486" s="13" t="s">
        <v>8321</v>
      </c>
      <c r="R1486" t="s">
        <v>8323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1">
        <f t="shared" si="93"/>
        <v>50</v>
      </c>
      <c r="Q1487" s="13" t="s">
        <v>8321</v>
      </c>
      <c r="R1487" t="s">
        <v>8323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1">
        <f t="shared" si="93"/>
        <v>16</v>
      </c>
      <c r="Q1488" s="13" t="s">
        <v>8321</v>
      </c>
      <c r="R1488" t="s">
        <v>8323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1">
        <f t="shared" si="93"/>
        <v>0</v>
      </c>
      <c r="Q1489" s="13" t="s">
        <v>8321</v>
      </c>
      <c r="R1489" t="s">
        <v>8323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1">
        <f t="shared" si="93"/>
        <v>60</v>
      </c>
      <c r="Q1490" s="13" t="s">
        <v>8321</v>
      </c>
      <c r="R1490" t="s">
        <v>8323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1">
        <f t="shared" si="93"/>
        <v>0</v>
      </c>
      <c r="Q1491" s="13" t="s">
        <v>8321</v>
      </c>
      <c r="R1491" t="s">
        <v>8323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1">
        <f t="shared" si="93"/>
        <v>47.11</v>
      </c>
      <c r="Q1492" s="13" t="s">
        <v>8321</v>
      </c>
      <c r="R1492" t="s">
        <v>8323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1">
        <f t="shared" si="93"/>
        <v>100</v>
      </c>
      <c r="Q1493" s="13" t="s">
        <v>8321</v>
      </c>
      <c r="R1493" t="s">
        <v>8323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1">
        <f t="shared" si="93"/>
        <v>15</v>
      </c>
      <c r="Q1494" s="13" t="s">
        <v>8321</v>
      </c>
      <c r="R1494" t="s">
        <v>8323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1">
        <f t="shared" si="93"/>
        <v>0</v>
      </c>
      <c r="Q1495" s="13" t="s">
        <v>8321</v>
      </c>
      <c r="R1495" t="s">
        <v>8323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1">
        <f t="shared" si="93"/>
        <v>40.450000000000003</v>
      </c>
      <c r="Q1496" s="13" t="s">
        <v>8321</v>
      </c>
      <c r="R1496" t="s">
        <v>8323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1">
        <f t="shared" si="93"/>
        <v>0</v>
      </c>
      <c r="Q1497" s="13" t="s">
        <v>8321</v>
      </c>
      <c r="R1497" t="s">
        <v>8323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1">
        <f t="shared" si="93"/>
        <v>0</v>
      </c>
      <c r="Q1498" s="13" t="s">
        <v>8321</v>
      </c>
      <c r="R1498" t="s">
        <v>8323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1">
        <f t="shared" si="93"/>
        <v>1</v>
      </c>
      <c r="Q1499" s="13" t="s">
        <v>8321</v>
      </c>
      <c r="R1499" t="s">
        <v>8323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1">
        <f t="shared" si="93"/>
        <v>19</v>
      </c>
      <c r="Q1500" s="13" t="s">
        <v>8321</v>
      </c>
      <c r="R1500" t="s">
        <v>8323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1">
        <f t="shared" si="93"/>
        <v>5</v>
      </c>
      <c r="Q1501" s="13" t="s">
        <v>8321</v>
      </c>
      <c r="R1501" t="s">
        <v>8323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1">
        <f t="shared" si="93"/>
        <v>46.73</v>
      </c>
      <c r="Q1502" s="13" t="s">
        <v>8321</v>
      </c>
      <c r="R1502" t="s">
        <v>8323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1">
        <f t="shared" si="93"/>
        <v>97.73</v>
      </c>
      <c r="Q1503" s="13" t="s">
        <v>8337</v>
      </c>
      <c r="R1503" t="s">
        <v>8338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1">
        <f t="shared" si="93"/>
        <v>67.84</v>
      </c>
      <c r="Q1504" s="13" t="s">
        <v>8337</v>
      </c>
      <c r="R1504" t="s">
        <v>8338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1">
        <f t="shared" si="93"/>
        <v>56.98</v>
      </c>
      <c r="Q1505" s="13" t="s">
        <v>8337</v>
      </c>
      <c r="R1505" t="s">
        <v>8338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1">
        <f t="shared" si="93"/>
        <v>67.16</v>
      </c>
      <c r="Q1506" s="13" t="s">
        <v>8337</v>
      </c>
      <c r="R1506" t="s">
        <v>8338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1">
        <f t="shared" si="93"/>
        <v>48.04</v>
      </c>
      <c r="Q1507" s="13" t="s">
        <v>8337</v>
      </c>
      <c r="R1507" t="s">
        <v>8338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1">
        <f t="shared" si="93"/>
        <v>38.86</v>
      </c>
      <c r="Q1508" s="13" t="s">
        <v>8337</v>
      </c>
      <c r="R1508" t="s">
        <v>8338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1">
        <f t="shared" si="93"/>
        <v>78.180000000000007</v>
      </c>
      <c r="Q1509" s="13" t="s">
        <v>8337</v>
      </c>
      <c r="R1509" t="s">
        <v>8338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1">
        <f t="shared" si="93"/>
        <v>97.11</v>
      </c>
      <c r="Q1510" s="13" t="s">
        <v>8337</v>
      </c>
      <c r="R1510" t="s">
        <v>8338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1">
        <f t="shared" si="93"/>
        <v>110.39</v>
      </c>
      <c r="Q1511" s="13" t="s">
        <v>8337</v>
      </c>
      <c r="R1511" t="s">
        <v>8338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1">
        <f t="shared" si="93"/>
        <v>39.92</v>
      </c>
      <c r="Q1512" s="13" t="s">
        <v>8337</v>
      </c>
      <c r="R1512" t="s">
        <v>8338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1">
        <f t="shared" si="93"/>
        <v>75.98</v>
      </c>
      <c r="Q1513" s="13" t="s">
        <v>8337</v>
      </c>
      <c r="R1513" t="s">
        <v>8338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1">
        <f t="shared" si="93"/>
        <v>58.38</v>
      </c>
      <c r="Q1514" s="13" t="s">
        <v>8337</v>
      </c>
      <c r="R1514" t="s">
        <v>8338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1">
        <f t="shared" si="93"/>
        <v>55.82</v>
      </c>
      <c r="Q1515" s="13" t="s">
        <v>8337</v>
      </c>
      <c r="R1515" t="s">
        <v>8338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1">
        <f t="shared" si="93"/>
        <v>151.24</v>
      </c>
      <c r="Q1516" s="13" t="s">
        <v>8337</v>
      </c>
      <c r="R1516" t="s">
        <v>8338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1">
        <f t="shared" si="93"/>
        <v>849.67</v>
      </c>
      <c r="Q1517" s="13" t="s">
        <v>8337</v>
      </c>
      <c r="R1517" t="s">
        <v>8338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1">
        <f t="shared" si="93"/>
        <v>159.24</v>
      </c>
      <c r="Q1518" s="13" t="s">
        <v>8337</v>
      </c>
      <c r="R1518" t="s">
        <v>8338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1">
        <f t="shared" si="93"/>
        <v>39.51</v>
      </c>
      <c r="Q1519" s="13" t="s">
        <v>8337</v>
      </c>
      <c r="R1519" t="s">
        <v>8338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1">
        <f t="shared" si="93"/>
        <v>130.53</v>
      </c>
      <c r="Q1520" s="13" t="s">
        <v>8337</v>
      </c>
      <c r="R1520" t="s">
        <v>8338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1">
        <f t="shared" si="93"/>
        <v>64.16</v>
      </c>
      <c r="Q1521" s="13" t="s">
        <v>8337</v>
      </c>
      <c r="R1521" t="s">
        <v>8338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1">
        <f t="shared" si="93"/>
        <v>111.53</v>
      </c>
      <c r="Q1522" s="13" t="s">
        <v>8337</v>
      </c>
      <c r="R1522" t="s">
        <v>8338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1">
        <f t="shared" si="93"/>
        <v>170.45</v>
      </c>
      <c r="Q1523" s="13" t="s">
        <v>8337</v>
      </c>
      <c r="R1523" t="s">
        <v>8338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1">
        <f t="shared" si="93"/>
        <v>133.74</v>
      </c>
      <c r="Q1524" s="13" t="s">
        <v>8337</v>
      </c>
      <c r="R1524" t="s">
        <v>8338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1">
        <f t="shared" si="93"/>
        <v>95.83</v>
      </c>
      <c r="Q1525" s="13" t="s">
        <v>8337</v>
      </c>
      <c r="R1525" t="s">
        <v>8338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1">
        <f t="shared" si="93"/>
        <v>221.79</v>
      </c>
      <c r="Q1526" s="13" t="s">
        <v>8337</v>
      </c>
      <c r="R1526" t="s">
        <v>8338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1">
        <f t="shared" si="93"/>
        <v>32.32</v>
      </c>
      <c r="Q1527" s="13" t="s">
        <v>8337</v>
      </c>
      <c r="R1527" t="s">
        <v>8338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1">
        <f t="shared" si="93"/>
        <v>98.84</v>
      </c>
      <c r="Q1528" s="13" t="s">
        <v>8337</v>
      </c>
      <c r="R1528" t="s">
        <v>8338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1">
        <f t="shared" si="93"/>
        <v>55.22</v>
      </c>
      <c r="Q1529" s="13" t="s">
        <v>8337</v>
      </c>
      <c r="R1529" t="s">
        <v>8338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1">
        <f t="shared" si="93"/>
        <v>52.79</v>
      </c>
      <c r="Q1530" s="13" t="s">
        <v>8337</v>
      </c>
      <c r="R1530" t="s">
        <v>8338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1">
        <f t="shared" si="93"/>
        <v>135.66999999999999</v>
      </c>
      <c r="Q1531" s="13" t="s">
        <v>8337</v>
      </c>
      <c r="R1531" t="s">
        <v>8338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1">
        <f t="shared" si="93"/>
        <v>53.99</v>
      </c>
      <c r="Q1532" s="13" t="s">
        <v>8337</v>
      </c>
      <c r="R1532" t="s">
        <v>8338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1">
        <f t="shared" si="93"/>
        <v>56.64</v>
      </c>
      <c r="Q1533" s="13" t="s">
        <v>8337</v>
      </c>
      <c r="R1533" t="s">
        <v>8338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1">
        <f t="shared" si="93"/>
        <v>82.32</v>
      </c>
      <c r="Q1534" s="13" t="s">
        <v>8337</v>
      </c>
      <c r="R1534" t="s">
        <v>8338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1">
        <f t="shared" si="93"/>
        <v>88.26</v>
      </c>
      <c r="Q1535" s="13" t="s">
        <v>8337</v>
      </c>
      <c r="R1535" t="s">
        <v>8338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1">
        <f t="shared" si="93"/>
        <v>84.91</v>
      </c>
      <c r="Q1536" s="13" t="s">
        <v>8337</v>
      </c>
      <c r="R1536" t="s">
        <v>8338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1">
        <f t="shared" si="93"/>
        <v>48.15</v>
      </c>
      <c r="Q1537" s="13" t="s">
        <v>8337</v>
      </c>
      <c r="R1537" t="s">
        <v>8338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 s="11">
        <f t="shared" si="93"/>
        <v>66.02</v>
      </c>
      <c r="Q1538" s="13" t="s">
        <v>8337</v>
      </c>
      <c r="R1538" t="s">
        <v>8338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 s="11">
        <f t="shared" ref="P1539:P1602" si="97">IFERROR(ROUND(E1539/L1539,2),0)</f>
        <v>96.38</v>
      </c>
      <c r="Q1539" s="13" t="s">
        <v>8337</v>
      </c>
      <c r="R1539" t="s">
        <v>8338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1">
        <f t="shared" si="97"/>
        <v>156.16999999999999</v>
      </c>
      <c r="Q1540" s="13" t="s">
        <v>8337</v>
      </c>
      <c r="R1540" t="s">
        <v>8338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1">
        <f t="shared" si="97"/>
        <v>95.76</v>
      </c>
      <c r="Q1541" s="13" t="s">
        <v>8337</v>
      </c>
      <c r="R1541" t="s">
        <v>8338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1">
        <f t="shared" si="97"/>
        <v>180.41</v>
      </c>
      <c r="Q1542" s="13" t="s">
        <v>8337</v>
      </c>
      <c r="R1542" t="s">
        <v>8338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1">
        <f t="shared" si="97"/>
        <v>3</v>
      </c>
      <c r="Q1543" s="13" t="s">
        <v>8337</v>
      </c>
      <c r="R1543" t="s">
        <v>8342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1">
        <f t="shared" si="97"/>
        <v>20</v>
      </c>
      <c r="Q1544" s="13" t="s">
        <v>8337</v>
      </c>
      <c r="R1544" t="s">
        <v>8342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1">
        <f t="shared" si="97"/>
        <v>10</v>
      </c>
      <c r="Q1545" s="13" t="s">
        <v>8337</v>
      </c>
      <c r="R1545" t="s">
        <v>8342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1">
        <f t="shared" si="97"/>
        <v>0</v>
      </c>
      <c r="Q1546" s="13" t="s">
        <v>8337</v>
      </c>
      <c r="R1546" t="s">
        <v>8342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1">
        <f t="shared" si="97"/>
        <v>1</v>
      </c>
      <c r="Q1547" s="13" t="s">
        <v>8337</v>
      </c>
      <c r="R1547" t="s">
        <v>8342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1">
        <f t="shared" si="97"/>
        <v>26.27</v>
      </c>
      <c r="Q1548" s="13" t="s">
        <v>8337</v>
      </c>
      <c r="R1548" t="s">
        <v>8342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1">
        <f t="shared" si="97"/>
        <v>0</v>
      </c>
      <c r="Q1549" s="13" t="s">
        <v>8337</v>
      </c>
      <c r="R1549" t="s">
        <v>8342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1">
        <f t="shared" si="97"/>
        <v>60</v>
      </c>
      <c r="Q1550" s="13" t="s">
        <v>8337</v>
      </c>
      <c r="R1550" t="s">
        <v>8342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1">
        <f t="shared" si="97"/>
        <v>28.33</v>
      </c>
      <c r="Q1551" s="13" t="s">
        <v>8337</v>
      </c>
      <c r="R1551" t="s">
        <v>8342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1">
        <f t="shared" si="97"/>
        <v>14.43</v>
      </c>
      <c r="Q1552" s="13" t="s">
        <v>8337</v>
      </c>
      <c r="R1552" t="s">
        <v>8342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1">
        <f t="shared" si="97"/>
        <v>0</v>
      </c>
      <c r="Q1553" s="13" t="s">
        <v>8337</v>
      </c>
      <c r="R1553" t="s">
        <v>8342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1">
        <f t="shared" si="97"/>
        <v>132.19</v>
      </c>
      <c r="Q1554" s="13" t="s">
        <v>8337</v>
      </c>
      <c r="R1554" t="s">
        <v>8342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1">
        <f t="shared" si="97"/>
        <v>0</v>
      </c>
      <c r="Q1555" s="13" t="s">
        <v>8337</v>
      </c>
      <c r="R1555" t="s">
        <v>8342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1">
        <f t="shared" si="97"/>
        <v>0</v>
      </c>
      <c r="Q1556" s="13" t="s">
        <v>8337</v>
      </c>
      <c r="R1556" t="s">
        <v>8342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1">
        <f t="shared" si="97"/>
        <v>0</v>
      </c>
      <c r="Q1557" s="13" t="s">
        <v>8337</v>
      </c>
      <c r="R1557" t="s">
        <v>8342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1">
        <f t="shared" si="97"/>
        <v>56.42</v>
      </c>
      <c r="Q1558" s="13" t="s">
        <v>8337</v>
      </c>
      <c r="R1558" t="s">
        <v>8342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1">
        <f t="shared" si="97"/>
        <v>100</v>
      </c>
      <c r="Q1559" s="13" t="s">
        <v>8337</v>
      </c>
      <c r="R1559" t="s">
        <v>8342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1">
        <f t="shared" si="97"/>
        <v>11.67</v>
      </c>
      <c r="Q1560" s="13" t="s">
        <v>8337</v>
      </c>
      <c r="R1560" t="s">
        <v>8342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1">
        <f t="shared" si="97"/>
        <v>50</v>
      </c>
      <c r="Q1561" s="13" t="s">
        <v>8337</v>
      </c>
      <c r="R1561" t="s">
        <v>8342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1">
        <f t="shared" si="97"/>
        <v>23.5</v>
      </c>
      <c r="Q1562" s="13" t="s">
        <v>8337</v>
      </c>
      <c r="R1562" t="s">
        <v>8342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1">
        <f t="shared" si="97"/>
        <v>67</v>
      </c>
      <c r="Q1563" s="13" t="s">
        <v>8321</v>
      </c>
      <c r="R1563" t="s">
        <v>8343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1">
        <f t="shared" si="97"/>
        <v>0</v>
      </c>
      <c r="Q1564" s="13" t="s">
        <v>8321</v>
      </c>
      <c r="R1564" t="s">
        <v>8343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1">
        <f t="shared" si="97"/>
        <v>42.5</v>
      </c>
      <c r="Q1565" s="13" t="s">
        <v>8321</v>
      </c>
      <c r="R1565" t="s">
        <v>8343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1">
        <f t="shared" si="97"/>
        <v>10</v>
      </c>
      <c r="Q1566" s="13" t="s">
        <v>8321</v>
      </c>
      <c r="R1566" t="s">
        <v>8343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1">
        <f t="shared" si="97"/>
        <v>100</v>
      </c>
      <c r="Q1567" s="13" t="s">
        <v>8321</v>
      </c>
      <c r="R1567" t="s">
        <v>8343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1">
        <f t="shared" si="97"/>
        <v>108.05</v>
      </c>
      <c r="Q1568" s="13" t="s">
        <v>8321</v>
      </c>
      <c r="R1568" t="s">
        <v>8343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1">
        <f t="shared" si="97"/>
        <v>26.92</v>
      </c>
      <c r="Q1569" s="13" t="s">
        <v>8321</v>
      </c>
      <c r="R1569" t="s">
        <v>8343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1">
        <f t="shared" si="97"/>
        <v>155</v>
      </c>
      <c r="Q1570" s="13" t="s">
        <v>8321</v>
      </c>
      <c r="R1570" t="s">
        <v>8343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1">
        <f t="shared" si="97"/>
        <v>0</v>
      </c>
      <c r="Q1571" s="13" t="s">
        <v>8321</v>
      </c>
      <c r="R1571" t="s">
        <v>8343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1">
        <f t="shared" si="97"/>
        <v>47.77</v>
      </c>
      <c r="Q1572" s="13" t="s">
        <v>8321</v>
      </c>
      <c r="R1572" t="s">
        <v>8343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1">
        <f t="shared" si="97"/>
        <v>20</v>
      </c>
      <c r="Q1573" s="13" t="s">
        <v>8321</v>
      </c>
      <c r="R1573" t="s">
        <v>8343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1">
        <f t="shared" si="97"/>
        <v>41.67</v>
      </c>
      <c r="Q1574" s="13" t="s">
        <v>8321</v>
      </c>
      <c r="R1574" t="s">
        <v>8343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1">
        <f t="shared" si="97"/>
        <v>74.33</v>
      </c>
      <c r="Q1575" s="13" t="s">
        <v>8321</v>
      </c>
      <c r="R1575" t="s">
        <v>8343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1">
        <f t="shared" si="97"/>
        <v>84.33</v>
      </c>
      <c r="Q1576" s="13" t="s">
        <v>8321</v>
      </c>
      <c r="R1576" t="s">
        <v>8343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1">
        <f t="shared" si="97"/>
        <v>65.459999999999994</v>
      </c>
      <c r="Q1577" s="13" t="s">
        <v>8321</v>
      </c>
      <c r="R1577" t="s">
        <v>8343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1">
        <f t="shared" si="97"/>
        <v>65</v>
      </c>
      <c r="Q1578" s="13" t="s">
        <v>8321</v>
      </c>
      <c r="R1578" t="s">
        <v>8343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1">
        <f t="shared" si="97"/>
        <v>27.5</v>
      </c>
      <c r="Q1579" s="13" t="s">
        <v>8321</v>
      </c>
      <c r="R1579" t="s">
        <v>8343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1">
        <f t="shared" si="97"/>
        <v>51.25</v>
      </c>
      <c r="Q1580" s="13" t="s">
        <v>8321</v>
      </c>
      <c r="R1580" t="s">
        <v>8343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1">
        <f t="shared" si="97"/>
        <v>14</v>
      </c>
      <c r="Q1581" s="13" t="s">
        <v>8321</v>
      </c>
      <c r="R1581" t="s">
        <v>8343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1">
        <f t="shared" si="97"/>
        <v>0</v>
      </c>
      <c r="Q1582" s="13" t="s">
        <v>8321</v>
      </c>
      <c r="R1582" t="s">
        <v>8343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1">
        <f t="shared" si="97"/>
        <v>5</v>
      </c>
      <c r="Q1583" s="13" t="s">
        <v>8337</v>
      </c>
      <c r="R1583" t="s">
        <v>8344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1">
        <f t="shared" si="97"/>
        <v>31</v>
      </c>
      <c r="Q1584" s="13" t="s">
        <v>8337</v>
      </c>
      <c r="R1584" t="s">
        <v>8344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1">
        <f t="shared" si="97"/>
        <v>15</v>
      </c>
      <c r="Q1585" s="13" t="s">
        <v>8337</v>
      </c>
      <c r="R1585" t="s">
        <v>8344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1">
        <f t="shared" si="97"/>
        <v>0</v>
      </c>
      <c r="Q1586" s="13" t="s">
        <v>8337</v>
      </c>
      <c r="R1586" t="s">
        <v>8344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1">
        <f t="shared" si="97"/>
        <v>131.66999999999999</v>
      </c>
      <c r="Q1587" s="13" t="s">
        <v>8337</v>
      </c>
      <c r="R1587" t="s">
        <v>8344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1">
        <f t="shared" si="97"/>
        <v>0</v>
      </c>
      <c r="Q1588" s="13" t="s">
        <v>8337</v>
      </c>
      <c r="R1588" t="s">
        <v>8344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1">
        <f t="shared" si="97"/>
        <v>1</v>
      </c>
      <c r="Q1589" s="13" t="s">
        <v>8337</v>
      </c>
      <c r="R1589" t="s">
        <v>8344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1">
        <f t="shared" si="97"/>
        <v>0</v>
      </c>
      <c r="Q1590" s="13" t="s">
        <v>8337</v>
      </c>
      <c r="R1590" t="s">
        <v>8344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1">
        <f t="shared" si="97"/>
        <v>0</v>
      </c>
      <c r="Q1591" s="13" t="s">
        <v>8337</v>
      </c>
      <c r="R1591" t="s">
        <v>8344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1">
        <f t="shared" si="97"/>
        <v>510</v>
      </c>
      <c r="Q1592" s="13" t="s">
        <v>8337</v>
      </c>
      <c r="R1592" t="s">
        <v>8344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1">
        <f t="shared" si="97"/>
        <v>44.48</v>
      </c>
      <c r="Q1593" s="13" t="s">
        <v>8337</v>
      </c>
      <c r="R1593" t="s">
        <v>8344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1">
        <f t="shared" si="97"/>
        <v>0</v>
      </c>
      <c r="Q1594" s="13" t="s">
        <v>8337</v>
      </c>
      <c r="R1594" t="s">
        <v>8344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1">
        <f t="shared" si="97"/>
        <v>1</v>
      </c>
      <c r="Q1595" s="13" t="s">
        <v>8337</v>
      </c>
      <c r="R1595" t="s">
        <v>8344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1">
        <f t="shared" si="97"/>
        <v>20.5</v>
      </c>
      <c r="Q1596" s="13" t="s">
        <v>8337</v>
      </c>
      <c r="R1596" t="s">
        <v>8344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1">
        <f t="shared" si="97"/>
        <v>40</v>
      </c>
      <c r="Q1597" s="13" t="s">
        <v>8337</v>
      </c>
      <c r="R1597" t="s">
        <v>8344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1">
        <f t="shared" si="97"/>
        <v>25</v>
      </c>
      <c r="Q1598" s="13" t="s">
        <v>8337</v>
      </c>
      <c r="R1598" t="s">
        <v>8344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1">
        <f t="shared" si="97"/>
        <v>0</v>
      </c>
      <c r="Q1599" s="13" t="s">
        <v>8337</v>
      </c>
      <c r="R1599" t="s">
        <v>8344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1">
        <f t="shared" si="97"/>
        <v>1</v>
      </c>
      <c r="Q1600" s="13" t="s">
        <v>8337</v>
      </c>
      <c r="R1600" t="s">
        <v>8344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1">
        <f t="shared" si="97"/>
        <v>0</v>
      </c>
      <c r="Q1601" s="13" t="s">
        <v>8337</v>
      </c>
      <c r="R1601" t="s">
        <v>8344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 s="11">
        <f t="shared" si="97"/>
        <v>40.78</v>
      </c>
      <c r="Q1602" s="13" t="s">
        <v>8337</v>
      </c>
      <c r="R1602" t="s">
        <v>8344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 s="11">
        <f t="shared" ref="P1603:P1666" si="101">IFERROR(ROUND(E1603/L1603,2),0)</f>
        <v>48.33</v>
      </c>
      <c r="Q1603" s="13" t="s">
        <v>8324</v>
      </c>
      <c r="R1603" t="s">
        <v>8325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1">
        <f t="shared" si="101"/>
        <v>46.95</v>
      </c>
      <c r="Q1604" s="13" t="s">
        <v>8324</v>
      </c>
      <c r="R1604" t="s">
        <v>8325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1">
        <f t="shared" si="101"/>
        <v>66.69</v>
      </c>
      <c r="Q1605" s="13" t="s">
        <v>8324</v>
      </c>
      <c r="R1605" t="s">
        <v>8325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1">
        <f t="shared" si="101"/>
        <v>48.84</v>
      </c>
      <c r="Q1606" s="13" t="s">
        <v>8324</v>
      </c>
      <c r="R1606" t="s">
        <v>8325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1">
        <f t="shared" si="101"/>
        <v>137.31</v>
      </c>
      <c r="Q1607" s="13" t="s">
        <v>8324</v>
      </c>
      <c r="R1607" t="s">
        <v>8325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1">
        <f t="shared" si="101"/>
        <v>87.83</v>
      </c>
      <c r="Q1608" s="13" t="s">
        <v>8324</v>
      </c>
      <c r="R1608" t="s">
        <v>8325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1">
        <f t="shared" si="101"/>
        <v>70.790000000000006</v>
      </c>
      <c r="Q1609" s="13" t="s">
        <v>8324</v>
      </c>
      <c r="R1609" t="s">
        <v>8325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1">
        <f t="shared" si="101"/>
        <v>52.83</v>
      </c>
      <c r="Q1610" s="13" t="s">
        <v>8324</v>
      </c>
      <c r="R1610" t="s">
        <v>8325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1">
        <f t="shared" si="101"/>
        <v>443.75</v>
      </c>
      <c r="Q1611" s="13" t="s">
        <v>8324</v>
      </c>
      <c r="R1611" t="s">
        <v>8325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1">
        <f t="shared" si="101"/>
        <v>48.54</v>
      </c>
      <c r="Q1612" s="13" t="s">
        <v>8324</v>
      </c>
      <c r="R1612" t="s">
        <v>8325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1">
        <f t="shared" si="101"/>
        <v>37.07</v>
      </c>
      <c r="Q1613" s="13" t="s">
        <v>8324</v>
      </c>
      <c r="R1613" t="s">
        <v>8325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1">
        <f t="shared" si="101"/>
        <v>50</v>
      </c>
      <c r="Q1614" s="13" t="s">
        <v>8324</v>
      </c>
      <c r="R1614" t="s">
        <v>8325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1">
        <f t="shared" si="101"/>
        <v>39.04</v>
      </c>
      <c r="Q1615" s="13" t="s">
        <v>8324</v>
      </c>
      <c r="R1615" t="s">
        <v>8325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1">
        <f t="shared" si="101"/>
        <v>66.69</v>
      </c>
      <c r="Q1616" s="13" t="s">
        <v>8324</v>
      </c>
      <c r="R1616" t="s">
        <v>8325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1">
        <f t="shared" si="101"/>
        <v>67.13</v>
      </c>
      <c r="Q1617" s="13" t="s">
        <v>8324</v>
      </c>
      <c r="R1617" t="s">
        <v>8325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1">
        <f t="shared" si="101"/>
        <v>66.37</v>
      </c>
      <c r="Q1618" s="13" t="s">
        <v>8324</v>
      </c>
      <c r="R1618" t="s">
        <v>8325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1">
        <f t="shared" si="101"/>
        <v>64.62</v>
      </c>
      <c r="Q1619" s="13" t="s">
        <v>8324</v>
      </c>
      <c r="R1619" t="s">
        <v>8325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1">
        <f t="shared" si="101"/>
        <v>58.37</v>
      </c>
      <c r="Q1620" s="13" t="s">
        <v>8324</v>
      </c>
      <c r="R1620" t="s">
        <v>8325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1">
        <f t="shared" si="101"/>
        <v>86.96</v>
      </c>
      <c r="Q1621" s="13" t="s">
        <v>8324</v>
      </c>
      <c r="R1621" t="s">
        <v>8325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1">
        <f t="shared" si="101"/>
        <v>66.47</v>
      </c>
      <c r="Q1622" s="13" t="s">
        <v>8324</v>
      </c>
      <c r="R1622" t="s">
        <v>8325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1">
        <f t="shared" si="101"/>
        <v>163.78</v>
      </c>
      <c r="Q1623" s="13" t="s">
        <v>8324</v>
      </c>
      <c r="R1623" t="s">
        <v>8325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1">
        <f t="shared" si="101"/>
        <v>107.98</v>
      </c>
      <c r="Q1624" s="13" t="s">
        <v>8324</v>
      </c>
      <c r="R1624" t="s">
        <v>8325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1">
        <f t="shared" si="101"/>
        <v>42.11</v>
      </c>
      <c r="Q1625" s="13" t="s">
        <v>8324</v>
      </c>
      <c r="R1625" t="s">
        <v>8325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1">
        <f t="shared" si="101"/>
        <v>47.2</v>
      </c>
      <c r="Q1626" s="13" t="s">
        <v>8324</v>
      </c>
      <c r="R1626" t="s">
        <v>8325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1">
        <f t="shared" si="101"/>
        <v>112.02</v>
      </c>
      <c r="Q1627" s="13" t="s">
        <v>8324</v>
      </c>
      <c r="R1627" t="s">
        <v>8325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1">
        <f t="shared" si="101"/>
        <v>74.95</v>
      </c>
      <c r="Q1628" s="13" t="s">
        <v>8324</v>
      </c>
      <c r="R1628" t="s">
        <v>8325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1">
        <f t="shared" si="101"/>
        <v>61.58</v>
      </c>
      <c r="Q1629" s="13" t="s">
        <v>8324</v>
      </c>
      <c r="R1629" t="s">
        <v>8325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1">
        <f t="shared" si="101"/>
        <v>45.88</v>
      </c>
      <c r="Q1630" s="13" t="s">
        <v>8324</v>
      </c>
      <c r="R1630" t="s">
        <v>8325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1">
        <f t="shared" si="101"/>
        <v>75.849999999999994</v>
      </c>
      <c r="Q1631" s="13" t="s">
        <v>8324</v>
      </c>
      <c r="R1631" t="s">
        <v>8325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1">
        <f t="shared" si="101"/>
        <v>84.21</v>
      </c>
      <c r="Q1632" s="13" t="s">
        <v>8324</v>
      </c>
      <c r="R1632" t="s">
        <v>8325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1">
        <f t="shared" si="101"/>
        <v>117.23</v>
      </c>
      <c r="Q1633" s="13" t="s">
        <v>8324</v>
      </c>
      <c r="R1633" t="s">
        <v>8325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1">
        <f t="shared" si="101"/>
        <v>86.49</v>
      </c>
      <c r="Q1634" s="13" t="s">
        <v>8324</v>
      </c>
      <c r="R1634" t="s">
        <v>8325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1">
        <f t="shared" si="101"/>
        <v>172.41</v>
      </c>
      <c r="Q1635" s="13" t="s">
        <v>8324</v>
      </c>
      <c r="R1635" t="s">
        <v>8325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1">
        <f t="shared" si="101"/>
        <v>62.81</v>
      </c>
      <c r="Q1636" s="13" t="s">
        <v>8324</v>
      </c>
      <c r="R1636" t="s">
        <v>8325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1">
        <f t="shared" si="101"/>
        <v>67.73</v>
      </c>
      <c r="Q1637" s="13" t="s">
        <v>8324</v>
      </c>
      <c r="R1637" t="s">
        <v>8325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1">
        <f t="shared" si="101"/>
        <v>53.56</v>
      </c>
      <c r="Q1638" s="13" t="s">
        <v>8324</v>
      </c>
      <c r="R1638" t="s">
        <v>8325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1">
        <f t="shared" si="101"/>
        <v>34.6</v>
      </c>
      <c r="Q1639" s="13" t="s">
        <v>8324</v>
      </c>
      <c r="R1639" t="s">
        <v>8325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1">
        <f t="shared" si="101"/>
        <v>38.89</v>
      </c>
      <c r="Q1640" s="13" t="s">
        <v>8324</v>
      </c>
      <c r="R1640" t="s">
        <v>8325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1">
        <f t="shared" si="101"/>
        <v>94.74</v>
      </c>
      <c r="Q1641" s="13" t="s">
        <v>8324</v>
      </c>
      <c r="R1641" t="s">
        <v>8325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1">
        <f t="shared" si="101"/>
        <v>39.97</v>
      </c>
      <c r="Q1642" s="13" t="s">
        <v>8324</v>
      </c>
      <c r="R1642" t="s">
        <v>8325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1">
        <f t="shared" si="101"/>
        <v>97.5</v>
      </c>
      <c r="Q1643" s="13" t="s">
        <v>8324</v>
      </c>
      <c r="R1643" t="s">
        <v>8345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1">
        <f t="shared" si="101"/>
        <v>42.86</v>
      </c>
      <c r="Q1644" s="13" t="s">
        <v>8324</v>
      </c>
      <c r="R1644" t="s">
        <v>8345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1">
        <f t="shared" si="101"/>
        <v>168.51</v>
      </c>
      <c r="Q1645" s="13" t="s">
        <v>8324</v>
      </c>
      <c r="R1645" t="s">
        <v>8345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1">
        <f t="shared" si="101"/>
        <v>85.55</v>
      </c>
      <c r="Q1646" s="13" t="s">
        <v>8324</v>
      </c>
      <c r="R1646" t="s">
        <v>8345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1">
        <f t="shared" si="101"/>
        <v>554</v>
      </c>
      <c r="Q1647" s="13" t="s">
        <v>8324</v>
      </c>
      <c r="R1647" t="s">
        <v>8345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1">
        <f t="shared" si="101"/>
        <v>26.55</v>
      </c>
      <c r="Q1648" s="13" t="s">
        <v>8324</v>
      </c>
      <c r="R1648" t="s">
        <v>8345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1">
        <f t="shared" si="101"/>
        <v>113.83</v>
      </c>
      <c r="Q1649" s="13" t="s">
        <v>8324</v>
      </c>
      <c r="R1649" t="s">
        <v>8345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1">
        <f t="shared" si="101"/>
        <v>32.01</v>
      </c>
      <c r="Q1650" s="13" t="s">
        <v>8324</v>
      </c>
      <c r="R1650" t="s">
        <v>8345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1">
        <f t="shared" si="101"/>
        <v>47.19</v>
      </c>
      <c r="Q1651" s="13" t="s">
        <v>8324</v>
      </c>
      <c r="R1651" t="s">
        <v>8345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1">
        <f t="shared" si="101"/>
        <v>88.47</v>
      </c>
      <c r="Q1652" s="13" t="s">
        <v>8324</v>
      </c>
      <c r="R1652" t="s">
        <v>8345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1">
        <f t="shared" si="101"/>
        <v>100.75</v>
      </c>
      <c r="Q1653" s="13" t="s">
        <v>8324</v>
      </c>
      <c r="R1653" t="s">
        <v>8345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1">
        <f t="shared" si="101"/>
        <v>64.709999999999994</v>
      </c>
      <c r="Q1654" s="13" t="s">
        <v>8324</v>
      </c>
      <c r="R1654" t="s">
        <v>8345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1">
        <f t="shared" si="101"/>
        <v>51.85</v>
      </c>
      <c r="Q1655" s="13" t="s">
        <v>8324</v>
      </c>
      <c r="R1655" t="s">
        <v>8345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1">
        <f t="shared" si="101"/>
        <v>38.79</v>
      </c>
      <c r="Q1656" s="13" t="s">
        <v>8324</v>
      </c>
      <c r="R1656" t="s">
        <v>8345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1">
        <f t="shared" si="101"/>
        <v>44.65</v>
      </c>
      <c r="Q1657" s="13" t="s">
        <v>8324</v>
      </c>
      <c r="R1657" t="s">
        <v>8345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1">
        <f t="shared" si="101"/>
        <v>156.77000000000001</v>
      </c>
      <c r="Q1658" s="13" t="s">
        <v>8324</v>
      </c>
      <c r="R1658" t="s">
        <v>8345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1">
        <f t="shared" si="101"/>
        <v>118.7</v>
      </c>
      <c r="Q1659" s="13" t="s">
        <v>8324</v>
      </c>
      <c r="R1659" t="s">
        <v>8345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1">
        <f t="shared" si="101"/>
        <v>74.150000000000006</v>
      </c>
      <c r="Q1660" s="13" t="s">
        <v>8324</v>
      </c>
      <c r="R1660" t="s">
        <v>8345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1">
        <f t="shared" si="101"/>
        <v>12.53</v>
      </c>
      <c r="Q1661" s="13" t="s">
        <v>8324</v>
      </c>
      <c r="R1661" t="s">
        <v>8345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1">
        <f t="shared" si="101"/>
        <v>27.86</v>
      </c>
      <c r="Q1662" s="13" t="s">
        <v>8324</v>
      </c>
      <c r="R1662" t="s">
        <v>8345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1">
        <f t="shared" si="101"/>
        <v>80.180000000000007</v>
      </c>
      <c r="Q1663" s="13" t="s">
        <v>8324</v>
      </c>
      <c r="R1663" t="s">
        <v>8345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1">
        <f t="shared" si="101"/>
        <v>132.44</v>
      </c>
      <c r="Q1664" s="13" t="s">
        <v>8324</v>
      </c>
      <c r="R1664" t="s">
        <v>8345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1">
        <f t="shared" si="101"/>
        <v>33.75</v>
      </c>
      <c r="Q1665" s="13" t="s">
        <v>8324</v>
      </c>
      <c r="R1665" t="s">
        <v>8345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 s="11">
        <f t="shared" si="101"/>
        <v>34.380000000000003</v>
      </c>
      <c r="Q1666" s="13" t="s">
        <v>8324</v>
      </c>
      <c r="R1666" t="s">
        <v>8345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 s="11">
        <f t="shared" ref="P1667:P1730" si="105">IFERROR(ROUND(E1667/L1667,2),0)</f>
        <v>44.96</v>
      </c>
      <c r="Q1667" s="13" t="s">
        <v>8324</v>
      </c>
      <c r="R1667" t="s">
        <v>8345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1">
        <f t="shared" si="105"/>
        <v>41.04</v>
      </c>
      <c r="Q1668" s="13" t="s">
        <v>8324</v>
      </c>
      <c r="R1668" t="s">
        <v>8345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1">
        <f t="shared" si="105"/>
        <v>52.6</v>
      </c>
      <c r="Q1669" s="13" t="s">
        <v>8324</v>
      </c>
      <c r="R1669" t="s">
        <v>8345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1">
        <f t="shared" si="105"/>
        <v>70.78</v>
      </c>
      <c r="Q1670" s="13" t="s">
        <v>8324</v>
      </c>
      <c r="R1670" t="s">
        <v>8345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1">
        <f t="shared" si="105"/>
        <v>53.75</v>
      </c>
      <c r="Q1671" s="13" t="s">
        <v>8324</v>
      </c>
      <c r="R1671" t="s">
        <v>8345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1">
        <f t="shared" si="105"/>
        <v>44.61</v>
      </c>
      <c r="Q1672" s="13" t="s">
        <v>8324</v>
      </c>
      <c r="R1672" t="s">
        <v>8345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1">
        <f t="shared" si="105"/>
        <v>26.15</v>
      </c>
      <c r="Q1673" s="13" t="s">
        <v>8324</v>
      </c>
      <c r="R1673" t="s">
        <v>8345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1">
        <f t="shared" si="105"/>
        <v>39.18</v>
      </c>
      <c r="Q1674" s="13" t="s">
        <v>8324</v>
      </c>
      <c r="R1674" t="s">
        <v>8345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1">
        <f t="shared" si="105"/>
        <v>45.59</v>
      </c>
      <c r="Q1675" s="13" t="s">
        <v>8324</v>
      </c>
      <c r="R1675" t="s">
        <v>8345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1">
        <f t="shared" si="105"/>
        <v>89.25</v>
      </c>
      <c r="Q1676" s="13" t="s">
        <v>8324</v>
      </c>
      <c r="R1676" t="s">
        <v>8345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1">
        <f t="shared" si="105"/>
        <v>40.42</v>
      </c>
      <c r="Q1677" s="13" t="s">
        <v>8324</v>
      </c>
      <c r="R1677" t="s">
        <v>8345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1">
        <f t="shared" si="105"/>
        <v>82.38</v>
      </c>
      <c r="Q1678" s="13" t="s">
        <v>8324</v>
      </c>
      <c r="R1678" t="s">
        <v>8345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1">
        <f t="shared" si="105"/>
        <v>159.52000000000001</v>
      </c>
      <c r="Q1679" s="13" t="s">
        <v>8324</v>
      </c>
      <c r="R1679" t="s">
        <v>8345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1">
        <f t="shared" si="105"/>
        <v>36.24</v>
      </c>
      <c r="Q1680" s="13" t="s">
        <v>8324</v>
      </c>
      <c r="R1680" t="s">
        <v>8345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1">
        <f t="shared" si="105"/>
        <v>62.5</v>
      </c>
      <c r="Q1681" s="13" t="s">
        <v>8324</v>
      </c>
      <c r="R1681" t="s">
        <v>8345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1">
        <f t="shared" si="105"/>
        <v>47</v>
      </c>
      <c r="Q1682" s="13" t="s">
        <v>8324</v>
      </c>
      <c r="R1682" t="s">
        <v>8345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1">
        <f t="shared" si="105"/>
        <v>74.58</v>
      </c>
      <c r="Q1683" s="13" t="s">
        <v>8324</v>
      </c>
      <c r="R1683" t="s">
        <v>8346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1">
        <f t="shared" si="105"/>
        <v>0</v>
      </c>
      <c r="Q1684" s="13" t="s">
        <v>8324</v>
      </c>
      <c r="R1684" t="s">
        <v>8346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1">
        <f t="shared" si="105"/>
        <v>76</v>
      </c>
      <c r="Q1685" s="13" t="s">
        <v>8324</v>
      </c>
      <c r="R1685" t="s">
        <v>8346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1">
        <f t="shared" si="105"/>
        <v>86.44</v>
      </c>
      <c r="Q1686" s="13" t="s">
        <v>8324</v>
      </c>
      <c r="R1686" t="s">
        <v>8346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1">
        <f t="shared" si="105"/>
        <v>24</v>
      </c>
      <c r="Q1687" s="13" t="s">
        <v>8324</v>
      </c>
      <c r="R1687" t="s">
        <v>8346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1">
        <f t="shared" si="105"/>
        <v>18</v>
      </c>
      <c r="Q1688" s="13" t="s">
        <v>8324</v>
      </c>
      <c r="R1688" t="s">
        <v>8346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1">
        <f t="shared" si="105"/>
        <v>80.13</v>
      </c>
      <c r="Q1689" s="13" t="s">
        <v>8324</v>
      </c>
      <c r="R1689" t="s">
        <v>8346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1">
        <f t="shared" si="105"/>
        <v>253.14</v>
      </c>
      <c r="Q1690" s="13" t="s">
        <v>8324</v>
      </c>
      <c r="R1690" t="s">
        <v>8346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1">
        <f t="shared" si="105"/>
        <v>171.43</v>
      </c>
      <c r="Q1691" s="13" t="s">
        <v>8324</v>
      </c>
      <c r="R1691" t="s">
        <v>8346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1">
        <f t="shared" si="105"/>
        <v>57.73</v>
      </c>
      <c r="Q1692" s="13" t="s">
        <v>8324</v>
      </c>
      <c r="R1692" t="s">
        <v>8346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1">
        <f t="shared" si="105"/>
        <v>264.26</v>
      </c>
      <c r="Q1693" s="13" t="s">
        <v>8324</v>
      </c>
      <c r="R1693" t="s">
        <v>8346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1">
        <f t="shared" si="105"/>
        <v>159.33000000000001</v>
      </c>
      <c r="Q1694" s="13" t="s">
        <v>8324</v>
      </c>
      <c r="R1694" t="s">
        <v>8346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1">
        <f t="shared" si="105"/>
        <v>35</v>
      </c>
      <c r="Q1695" s="13" t="s">
        <v>8324</v>
      </c>
      <c r="R1695" t="s">
        <v>8346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1">
        <f t="shared" si="105"/>
        <v>5</v>
      </c>
      <c r="Q1696" s="13" t="s">
        <v>8324</v>
      </c>
      <c r="R1696" t="s">
        <v>8346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1">
        <f t="shared" si="105"/>
        <v>61.09</v>
      </c>
      <c r="Q1697" s="13" t="s">
        <v>8324</v>
      </c>
      <c r="R1697" t="s">
        <v>8346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1">
        <f t="shared" si="105"/>
        <v>0</v>
      </c>
      <c r="Q1698" s="13" t="s">
        <v>8324</v>
      </c>
      <c r="R1698" t="s">
        <v>8346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1">
        <f t="shared" si="105"/>
        <v>114.82</v>
      </c>
      <c r="Q1699" s="13" t="s">
        <v>8324</v>
      </c>
      <c r="R1699" t="s">
        <v>8346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1">
        <f t="shared" si="105"/>
        <v>0</v>
      </c>
      <c r="Q1700" s="13" t="s">
        <v>8324</v>
      </c>
      <c r="R1700" t="s">
        <v>8346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1">
        <f t="shared" si="105"/>
        <v>54</v>
      </c>
      <c r="Q1701" s="13" t="s">
        <v>8324</v>
      </c>
      <c r="R1701" t="s">
        <v>8346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1">
        <f t="shared" si="105"/>
        <v>65.97</v>
      </c>
      <c r="Q1702" s="13" t="s">
        <v>8324</v>
      </c>
      <c r="R1702" t="s">
        <v>8346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1">
        <f t="shared" si="105"/>
        <v>5</v>
      </c>
      <c r="Q1703" s="13" t="s">
        <v>8324</v>
      </c>
      <c r="R1703" t="s">
        <v>8346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1">
        <f t="shared" si="105"/>
        <v>1</v>
      </c>
      <c r="Q1704" s="13" t="s">
        <v>8324</v>
      </c>
      <c r="R1704" t="s">
        <v>8346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1">
        <f t="shared" si="105"/>
        <v>25.5</v>
      </c>
      <c r="Q1705" s="13" t="s">
        <v>8324</v>
      </c>
      <c r="R1705" t="s">
        <v>8346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1">
        <f t="shared" si="105"/>
        <v>118.36</v>
      </c>
      <c r="Q1706" s="13" t="s">
        <v>8324</v>
      </c>
      <c r="R1706" t="s">
        <v>8346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1">
        <f t="shared" si="105"/>
        <v>0</v>
      </c>
      <c r="Q1707" s="13" t="s">
        <v>8324</v>
      </c>
      <c r="R1707" t="s">
        <v>8346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1">
        <f t="shared" si="105"/>
        <v>0</v>
      </c>
      <c r="Q1708" s="13" t="s">
        <v>8324</v>
      </c>
      <c r="R1708" t="s">
        <v>8346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1">
        <f t="shared" si="105"/>
        <v>54.11</v>
      </c>
      <c r="Q1709" s="13" t="s">
        <v>8324</v>
      </c>
      <c r="R1709" t="s">
        <v>8346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1">
        <f t="shared" si="105"/>
        <v>0</v>
      </c>
      <c r="Q1710" s="13" t="s">
        <v>8324</v>
      </c>
      <c r="R1710" t="s">
        <v>8346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1">
        <f t="shared" si="105"/>
        <v>21.25</v>
      </c>
      <c r="Q1711" s="13" t="s">
        <v>8324</v>
      </c>
      <c r="R1711" t="s">
        <v>8346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1">
        <f t="shared" si="105"/>
        <v>34</v>
      </c>
      <c r="Q1712" s="13" t="s">
        <v>8324</v>
      </c>
      <c r="R1712" t="s">
        <v>8346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1">
        <f t="shared" si="105"/>
        <v>525</v>
      </c>
      <c r="Q1713" s="13" t="s">
        <v>8324</v>
      </c>
      <c r="R1713" t="s">
        <v>8346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1">
        <f t="shared" si="105"/>
        <v>0</v>
      </c>
      <c r="Q1714" s="13" t="s">
        <v>8324</v>
      </c>
      <c r="R1714" t="s">
        <v>8346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1">
        <f t="shared" si="105"/>
        <v>50</v>
      </c>
      <c r="Q1715" s="13" t="s">
        <v>8324</v>
      </c>
      <c r="R1715" t="s">
        <v>8346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1">
        <f t="shared" si="105"/>
        <v>115.71</v>
      </c>
      <c r="Q1716" s="13" t="s">
        <v>8324</v>
      </c>
      <c r="R1716" t="s">
        <v>8346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1">
        <f t="shared" si="105"/>
        <v>5.5</v>
      </c>
      <c r="Q1717" s="13" t="s">
        <v>8324</v>
      </c>
      <c r="R1717" t="s">
        <v>8346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1">
        <f t="shared" si="105"/>
        <v>50</v>
      </c>
      <c r="Q1718" s="13" t="s">
        <v>8324</v>
      </c>
      <c r="R1718" t="s">
        <v>8346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1">
        <f t="shared" si="105"/>
        <v>34.020000000000003</v>
      </c>
      <c r="Q1719" s="13" t="s">
        <v>8324</v>
      </c>
      <c r="R1719" t="s">
        <v>8346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1">
        <f t="shared" si="105"/>
        <v>37.5</v>
      </c>
      <c r="Q1720" s="13" t="s">
        <v>8324</v>
      </c>
      <c r="R1720" t="s">
        <v>8346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1">
        <f t="shared" si="105"/>
        <v>11.67</v>
      </c>
      <c r="Q1721" s="13" t="s">
        <v>8324</v>
      </c>
      <c r="R1721" t="s">
        <v>8346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1">
        <f t="shared" si="105"/>
        <v>28.13</v>
      </c>
      <c r="Q1722" s="13" t="s">
        <v>8324</v>
      </c>
      <c r="R1722" t="s">
        <v>8346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1">
        <f t="shared" si="105"/>
        <v>0</v>
      </c>
      <c r="Q1723" s="13" t="s">
        <v>8324</v>
      </c>
      <c r="R1723" t="s">
        <v>8346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1">
        <f t="shared" si="105"/>
        <v>1</v>
      </c>
      <c r="Q1724" s="13" t="s">
        <v>8324</v>
      </c>
      <c r="R1724" t="s">
        <v>8346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1">
        <f t="shared" si="105"/>
        <v>216.67</v>
      </c>
      <c r="Q1725" s="13" t="s">
        <v>8324</v>
      </c>
      <c r="R1725" t="s">
        <v>8346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1">
        <f t="shared" si="105"/>
        <v>8.75</v>
      </c>
      <c r="Q1726" s="13" t="s">
        <v>8324</v>
      </c>
      <c r="R1726" t="s">
        <v>8346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1">
        <f t="shared" si="105"/>
        <v>62.22</v>
      </c>
      <c r="Q1727" s="13" t="s">
        <v>8324</v>
      </c>
      <c r="R1727" t="s">
        <v>8346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1">
        <f t="shared" si="105"/>
        <v>137.25</v>
      </c>
      <c r="Q1728" s="13" t="s">
        <v>8324</v>
      </c>
      <c r="R1728" t="s">
        <v>8346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1">
        <f t="shared" si="105"/>
        <v>1</v>
      </c>
      <c r="Q1729" s="13" t="s">
        <v>8324</v>
      </c>
      <c r="R1729" t="s">
        <v>8346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 s="11">
        <f t="shared" si="105"/>
        <v>122.14</v>
      </c>
      <c r="Q1730" s="13" t="s">
        <v>8324</v>
      </c>
      <c r="R1730" t="s">
        <v>8346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 s="11">
        <f t="shared" ref="P1731:P1794" si="109">IFERROR(ROUND(E1731/L1731,2),0)</f>
        <v>0</v>
      </c>
      <c r="Q1731" s="13" t="s">
        <v>8324</v>
      </c>
      <c r="R1731" t="s">
        <v>8346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1">
        <f t="shared" si="109"/>
        <v>0</v>
      </c>
      <c r="Q1732" s="13" t="s">
        <v>8324</v>
      </c>
      <c r="R1732" t="s">
        <v>8346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1">
        <f t="shared" si="109"/>
        <v>0</v>
      </c>
      <c r="Q1733" s="13" t="s">
        <v>8324</v>
      </c>
      <c r="R1733" t="s">
        <v>8346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1">
        <f t="shared" si="109"/>
        <v>0</v>
      </c>
      <c r="Q1734" s="13" t="s">
        <v>8324</v>
      </c>
      <c r="R1734" t="s">
        <v>8346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1">
        <f t="shared" si="109"/>
        <v>0</v>
      </c>
      <c r="Q1735" s="13" t="s">
        <v>8324</v>
      </c>
      <c r="R1735" t="s">
        <v>8346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1">
        <f t="shared" si="109"/>
        <v>1</v>
      </c>
      <c r="Q1736" s="13" t="s">
        <v>8324</v>
      </c>
      <c r="R1736" t="s">
        <v>8346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1">
        <f t="shared" si="109"/>
        <v>55</v>
      </c>
      <c r="Q1737" s="13" t="s">
        <v>8324</v>
      </c>
      <c r="R1737" t="s">
        <v>8346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1">
        <f t="shared" si="109"/>
        <v>22</v>
      </c>
      <c r="Q1738" s="13" t="s">
        <v>8324</v>
      </c>
      <c r="R1738" t="s">
        <v>8346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1">
        <f t="shared" si="109"/>
        <v>56.67</v>
      </c>
      <c r="Q1739" s="13" t="s">
        <v>8324</v>
      </c>
      <c r="R1739" t="s">
        <v>8346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1">
        <f t="shared" si="109"/>
        <v>20</v>
      </c>
      <c r="Q1740" s="13" t="s">
        <v>8324</v>
      </c>
      <c r="R1740" t="s">
        <v>8346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1">
        <f t="shared" si="109"/>
        <v>1</v>
      </c>
      <c r="Q1741" s="13" t="s">
        <v>8324</v>
      </c>
      <c r="R1741" t="s">
        <v>8346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1">
        <f t="shared" si="109"/>
        <v>0</v>
      </c>
      <c r="Q1742" s="13" t="s">
        <v>8324</v>
      </c>
      <c r="R1742" t="s">
        <v>8346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1">
        <f t="shared" si="109"/>
        <v>25.58</v>
      </c>
      <c r="Q1743" s="13" t="s">
        <v>8337</v>
      </c>
      <c r="R1743" t="s">
        <v>8338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1">
        <f t="shared" si="109"/>
        <v>63.97</v>
      </c>
      <c r="Q1744" s="13" t="s">
        <v>8337</v>
      </c>
      <c r="R1744" t="s">
        <v>8338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1">
        <f t="shared" si="109"/>
        <v>89.93</v>
      </c>
      <c r="Q1745" s="13" t="s">
        <v>8337</v>
      </c>
      <c r="R1745" t="s">
        <v>8338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1">
        <f t="shared" si="109"/>
        <v>93.07</v>
      </c>
      <c r="Q1746" s="13" t="s">
        <v>8337</v>
      </c>
      <c r="R1746" t="s">
        <v>8338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1">
        <f t="shared" si="109"/>
        <v>89.67</v>
      </c>
      <c r="Q1747" s="13" t="s">
        <v>8337</v>
      </c>
      <c r="R1747" t="s">
        <v>8338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1">
        <f t="shared" si="109"/>
        <v>207.62</v>
      </c>
      <c r="Q1748" s="13" t="s">
        <v>8337</v>
      </c>
      <c r="R1748" t="s">
        <v>8338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1">
        <f t="shared" si="109"/>
        <v>59.41</v>
      </c>
      <c r="Q1749" s="13" t="s">
        <v>8337</v>
      </c>
      <c r="R1749" t="s">
        <v>8338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1">
        <f t="shared" si="109"/>
        <v>358.97</v>
      </c>
      <c r="Q1750" s="13" t="s">
        <v>8337</v>
      </c>
      <c r="R1750" t="s">
        <v>8338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1">
        <f t="shared" si="109"/>
        <v>94.74</v>
      </c>
      <c r="Q1751" s="13" t="s">
        <v>8337</v>
      </c>
      <c r="R1751" t="s">
        <v>8338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1">
        <f t="shared" si="109"/>
        <v>80.650000000000006</v>
      </c>
      <c r="Q1752" s="13" t="s">
        <v>8337</v>
      </c>
      <c r="R1752" t="s">
        <v>8338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1">
        <f t="shared" si="109"/>
        <v>168.69</v>
      </c>
      <c r="Q1753" s="13" t="s">
        <v>8337</v>
      </c>
      <c r="R1753" t="s">
        <v>8338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1">
        <f t="shared" si="109"/>
        <v>34.69</v>
      </c>
      <c r="Q1754" s="13" t="s">
        <v>8337</v>
      </c>
      <c r="R1754" t="s">
        <v>8338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1">
        <f t="shared" si="109"/>
        <v>462.86</v>
      </c>
      <c r="Q1755" s="13" t="s">
        <v>8337</v>
      </c>
      <c r="R1755" t="s">
        <v>8338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1">
        <f t="shared" si="109"/>
        <v>104.39</v>
      </c>
      <c r="Q1756" s="13" t="s">
        <v>8337</v>
      </c>
      <c r="R1756" t="s">
        <v>8338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1">
        <f t="shared" si="109"/>
        <v>7.5</v>
      </c>
      <c r="Q1757" s="13" t="s">
        <v>8337</v>
      </c>
      <c r="R1757" t="s">
        <v>8338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1">
        <f t="shared" si="109"/>
        <v>47.13</v>
      </c>
      <c r="Q1758" s="13" t="s">
        <v>8337</v>
      </c>
      <c r="R1758" t="s">
        <v>8338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1">
        <f t="shared" si="109"/>
        <v>414.29</v>
      </c>
      <c r="Q1759" s="13" t="s">
        <v>8337</v>
      </c>
      <c r="R1759" t="s">
        <v>8338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1">
        <f t="shared" si="109"/>
        <v>42.48</v>
      </c>
      <c r="Q1760" s="13" t="s">
        <v>8337</v>
      </c>
      <c r="R1760" t="s">
        <v>8338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1">
        <f t="shared" si="109"/>
        <v>108.78</v>
      </c>
      <c r="Q1761" s="13" t="s">
        <v>8337</v>
      </c>
      <c r="R1761" t="s">
        <v>8338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1">
        <f t="shared" si="109"/>
        <v>81.099999999999994</v>
      </c>
      <c r="Q1762" s="13" t="s">
        <v>8337</v>
      </c>
      <c r="R1762" t="s">
        <v>8338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1">
        <f t="shared" si="109"/>
        <v>51.67</v>
      </c>
      <c r="Q1763" s="13" t="s">
        <v>8337</v>
      </c>
      <c r="R1763" t="s">
        <v>8338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1">
        <f t="shared" si="109"/>
        <v>35.4</v>
      </c>
      <c r="Q1764" s="13" t="s">
        <v>8337</v>
      </c>
      <c r="R1764" t="s">
        <v>8338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1">
        <f t="shared" si="109"/>
        <v>103.64</v>
      </c>
      <c r="Q1765" s="13" t="s">
        <v>8337</v>
      </c>
      <c r="R1765" t="s">
        <v>8338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1">
        <f t="shared" si="109"/>
        <v>55.28</v>
      </c>
      <c r="Q1766" s="13" t="s">
        <v>8337</v>
      </c>
      <c r="R1766" t="s">
        <v>8338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1">
        <f t="shared" si="109"/>
        <v>72.17</v>
      </c>
      <c r="Q1767" s="13" t="s">
        <v>8337</v>
      </c>
      <c r="R1767" t="s">
        <v>8338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1">
        <f t="shared" si="109"/>
        <v>0</v>
      </c>
      <c r="Q1768" s="13" t="s">
        <v>8337</v>
      </c>
      <c r="R1768" t="s">
        <v>8338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1">
        <f t="shared" si="109"/>
        <v>58.62</v>
      </c>
      <c r="Q1769" s="13" t="s">
        <v>8337</v>
      </c>
      <c r="R1769" t="s">
        <v>8338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1">
        <f t="shared" si="109"/>
        <v>12.47</v>
      </c>
      <c r="Q1770" s="13" t="s">
        <v>8337</v>
      </c>
      <c r="R1770" t="s">
        <v>8338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1">
        <f t="shared" si="109"/>
        <v>49.14</v>
      </c>
      <c r="Q1771" s="13" t="s">
        <v>8337</v>
      </c>
      <c r="R1771" t="s">
        <v>8338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1">
        <f t="shared" si="109"/>
        <v>150.5</v>
      </c>
      <c r="Q1772" s="13" t="s">
        <v>8337</v>
      </c>
      <c r="R1772" t="s">
        <v>8338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1">
        <f t="shared" si="109"/>
        <v>35.799999999999997</v>
      </c>
      <c r="Q1773" s="13" t="s">
        <v>8337</v>
      </c>
      <c r="R1773" t="s">
        <v>8338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1">
        <f t="shared" si="109"/>
        <v>45.16</v>
      </c>
      <c r="Q1774" s="13" t="s">
        <v>8337</v>
      </c>
      <c r="R1774" t="s">
        <v>8338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1">
        <f t="shared" si="109"/>
        <v>98.79</v>
      </c>
      <c r="Q1775" s="13" t="s">
        <v>8337</v>
      </c>
      <c r="R1775" t="s">
        <v>8338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1">
        <f t="shared" si="109"/>
        <v>88.31</v>
      </c>
      <c r="Q1776" s="13" t="s">
        <v>8337</v>
      </c>
      <c r="R1776" t="s">
        <v>8338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1">
        <f t="shared" si="109"/>
        <v>170.63</v>
      </c>
      <c r="Q1777" s="13" t="s">
        <v>8337</v>
      </c>
      <c r="R1777" t="s">
        <v>8338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1">
        <f t="shared" si="109"/>
        <v>83.75</v>
      </c>
      <c r="Q1778" s="13" t="s">
        <v>8337</v>
      </c>
      <c r="R1778" t="s">
        <v>8338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1">
        <f t="shared" si="109"/>
        <v>65.099999999999994</v>
      </c>
      <c r="Q1779" s="13" t="s">
        <v>8337</v>
      </c>
      <c r="R1779" t="s">
        <v>8338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1">
        <f t="shared" si="109"/>
        <v>66.33</v>
      </c>
      <c r="Q1780" s="13" t="s">
        <v>8337</v>
      </c>
      <c r="R1780" t="s">
        <v>8338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1">
        <f t="shared" si="109"/>
        <v>104.89</v>
      </c>
      <c r="Q1781" s="13" t="s">
        <v>8337</v>
      </c>
      <c r="R1781" t="s">
        <v>8338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1">
        <f t="shared" si="109"/>
        <v>78.44</v>
      </c>
      <c r="Q1782" s="13" t="s">
        <v>8337</v>
      </c>
      <c r="R1782" t="s">
        <v>8338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1">
        <f t="shared" si="109"/>
        <v>59.04</v>
      </c>
      <c r="Q1783" s="13" t="s">
        <v>8337</v>
      </c>
      <c r="R1783" t="s">
        <v>8338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1">
        <f t="shared" si="109"/>
        <v>71.34</v>
      </c>
      <c r="Q1784" s="13" t="s">
        <v>8337</v>
      </c>
      <c r="R1784" t="s">
        <v>8338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1">
        <f t="shared" si="109"/>
        <v>51.23</v>
      </c>
      <c r="Q1785" s="13" t="s">
        <v>8337</v>
      </c>
      <c r="R1785" t="s">
        <v>8338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1">
        <f t="shared" si="109"/>
        <v>60.24</v>
      </c>
      <c r="Q1786" s="13" t="s">
        <v>8337</v>
      </c>
      <c r="R1786" t="s">
        <v>8338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1">
        <f t="shared" si="109"/>
        <v>44.94</v>
      </c>
      <c r="Q1787" s="13" t="s">
        <v>8337</v>
      </c>
      <c r="R1787" t="s">
        <v>8338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1">
        <f t="shared" si="109"/>
        <v>31.21</v>
      </c>
      <c r="Q1788" s="13" t="s">
        <v>8337</v>
      </c>
      <c r="R1788" t="s">
        <v>8338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1">
        <f t="shared" si="109"/>
        <v>63.88</v>
      </c>
      <c r="Q1789" s="13" t="s">
        <v>8337</v>
      </c>
      <c r="R1789" t="s">
        <v>8338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1">
        <f t="shared" si="109"/>
        <v>19</v>
      </c>
      <c r="Q1790" s="13" t="s">
        <v>8337</v>
      </c>
      <c r="R1790" t="s">
        <v>8338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1">
        <f t="shared" si="109"/>
        <v>10</v>
      </c>
      <c r="Q1791" s="13" t="s">
        <v>8337</v>
      </c>
      <c r="R1791" t="s">
        <v>8338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1">
        <f t="shared" si="109"/>
        <v>109.07</v>
      </c>
      <c r="Q1792" s="13" t="s">
        <v>8337</v>
      </c>
      <c r="R1792" t="s">
        <v>8338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1">
        <f t="shared" si="109"/>
        <v>26.75</v>
      </c>
      <c r="Q1793" s="13" t="s">
        <v>8337</v>
      </c>
      <c r="R1793" t="s">
        <v>8338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 s="11">
        <f t="shared" si="109"/>
        <v>109.94</v>
      </c>
      <c r="Q1794" s="13" t="s">
        <v>8337</v>
      </c>
      <c r="R1794" t="s">
        <v>8338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 s="11">
        <f t="shared" ref="P1795:P1858" si="113">IFERROR(ROUND(E1795/L1795,2),0)</f>
        <v>20</v>
      </c>
      <c r="Q1795" s="13" t="s">
        <v>8337</v>
      </c>
      <c r="R1795" t="s">
        <v>8338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1">
        <f t="shared" si="113"/>
        <v>55.39</v>
      </c>
      <c r="Q1796" s="13" t="s">
        <v>8337</v>
      </c>
      <c r="R1796" t="s">
        <v>8338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1">
        <f t="shared" si="113"/>
        <v>133.9</v>
      </c>
      <c r="Q1797" s="13" t="s">
        <v>8337</v>
      </c>
      <c r="R1797" t="s">
        <v>8338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1">
        <f t="shared" si="113"/>
        <v>48.72</v>
      </c>
      <c r="Q1798" s="13" t="s">
        <v>8337</v>
      </c>
      <c r="R1798" t="s">
        <v>8338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1">
        <f t="shared" si="113"/>
        <v>48.25</v>
      </c>
      <c r="Q1799" s="13" t="s">
        <v>8337</v>
      </c>
      <c r="R1799" t="s">
        <v>8338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1">
        <f t="shared" si="113"/>
        <v>58.97</v>
      </c>
      <c r="Q1800" s="13" t="s">
        <v>8337</v>
      </c>
      <c r="R1800" t="s">
        <v>8338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1">
        <f t="shared" si="113"/>
        <v>11.64</v>
      </c>
      <c r="Q1801" s="13" t="s">
        <v>8337</v>
      </c>
      <c r="R1801" t="s">
        <v>8338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1">
        <f t="shared" si="113"/>
        <v>83.72</v>
      </c>
      <c r="Q1802" s="13" t="s">
        <v>8337</v>
      </c>
      <c r="R1802" t="s">
        <v>8338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1">
        <f t="shared" si="113"/>
        <v>63.65</v>
      </c>
      <c r="Q1803" s="13" t="s">
        <v>8337</v>
      </c>
      <c r="R1803" t="s">
        <v>8338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1">
        <f t="shared" si="113"/>
        <v>94.28</v>
      </c>
      <c r="Q1804" s="13" t="s">
        <v>8337</v>
      </c>
      <c r="R1804" t="s">
        <v>8338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1">
        <f t="shared" si="113"/>
        <v>71.87</v>
      </c>
      <c r="Q1805" s="13" t="s">
        <v>8337</v>
      </c>
      <c r="R1805" t="s">
        <v>8338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1">
        <f t="shared" si="113"/>
        <v>104.85</v>
      </c>
      <c r="Q1806" s="13" t="s">
        <v>8337</v>
      </c>
      <c r="R1806" t="s">
        <v>8338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1">
        <f t="shared" si="113"/>
        <v>67.14</v>
      </c>
      <c r="Q1807" s="13" t="s">
        <v>8337</v>
      </c>
      <c r="R1807" t="s">
        <v>8338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1">
        <f t="shared" si="113"/>
        <v>73.88</v>
      </c>
      <c r="Q1808" s="13" t="s">
        <v>8337</v>
      </c>
      <c r="R1808" t="s">
        <v>8338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1">
        <f t="shared" si="113"/>
        <v>69.13</v>
      </c>
      <c r="Q1809" s="13" t="s">
        <v>8337</v>
      </c>
      <c r="R1809" t="s">
        <v>8338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1">
        <f t="shared" si="113"/>
        <v>120.77</v>
      </c>
      <c r="Q1810" s="13" t="s">
        <v>8337</v>
      </c>
      <c r="R1810" t="s">
        <v>8338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1">
        <f t="shared" si="113"/>
        <v>42.22</v>
      </c>
      <c r="Q1811" s="13" t="s">
        <v>8337</v>
      </c>
      <c r="R1811" t="s">
        <v>8338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1">
        <f t="shared" si="113"/>
        <v>7.5</v>
      </c>
      <c r="Q1812" s="13" t="s">
        <v>8337</v>
      </c>
      <c r="R1812" t="s">
        <v>8338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1">
        <f t="shared" si="113"/>
        <v>1.54</v>
      </c>
      <c r="Q1813" s="13" t="s">
        <v>8337</v>
      </c>
      <c r="R1813" t="s">
        <v>8338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1">
        <f t="shared" si="113"/>
        <v>37.61</v>
      </c>
      <c r="Q1814" s="13" t="s">
        <v>8337</v>
      </c>
      <c r="R1814" t="s">
        <v>8338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1">
        <f t="shared" si="113"/>
        <v>0</v>
      </c>
      <c r="Q1815" s="13" t="s">
        <v>8337</v>
      </c>
      <c r="R1815" t="s">
        <v>8338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1">
        <f t="shared" si="113"/>
        <v>42.16</v>
      </c>
      <c r="Q1816" s="13" t="s">
        <v>8337</v>
      </c>
      <c r="R1816" t="s">
        <v>8338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1">
        <f t="shared" si="113"/>
        <v>0</v>
      </c>
      <c r="Q1817" s="13" t="s">
        <v>8337</v>
      </c>
      <c r="R1817" t="s">
        <v>8338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1">
        <f t="shared" si="113"/>
        <v>84.83</v>
      </c>
      <c r="Q1818" s="13" t="s">
        <v>8337</v>
      </c>
      <c r="R1818" t="s">
        <v>8338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1">
        <f t="shared" si="113"/>
        <v>94.19</v>
      </c>
      <c r="Q1819" s="13" t="s">
        <v>8337</v>
      </c>
      <c r="R1819" t="s">
        <v>8338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1">
        <f t="shared" si="113"/>
        <v>0</v>
      </c>
      <c r="Q1820" s="13" t="s">
        <v>8337</v>
      </c>
      <c r="R1820" t="s">
        <v>8338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1">
        <f t="shared" si="113"/>
        <v>6.25</v>
      </c>
      <c r="Q1821" s="13" t="s">
        <v>8337</v>
      </c>
      <c r="R1821" t="s">
        <v>8338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1">
        <f t="shared" si="113"/>
        <v>213.38</v>
      </c>
      <c r="Q1822" s="13" t="s">
        <v>8337</v>
      </c>
      <c r="R1822" t="s">
        <v>8338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1">
        <f t="shared" si="113"/>
        <v>59.16</v>
      </c>
      <c r="Q1823" s="13" t="s">
        <v>8324</v>
      </c>
      <c r="R1823" t="s">
        <v>8325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1">
        <f t="shared" si="113"/>
        <v>27.27</v>
      </c>
      <c r="Q1824" s="13" t="s">
        <v>8324</v>
      </c>
      <c r="R1824" t="s">
        <v>8325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1">
        <f t="shared" si="113"/>
        <v>24.58</v>
      </c>
      <c r="Q1825" s="13" t="s">
        <v>8324</v>
      </c>
      <c r="R1825" t="s">
        <v>8325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1">
        <f t="shared" si="113"/>
        <v>75.05</v>
      </c>
      <c r="Q1826" s="13" t="s">
        <v>8324</v>
      </c>
      <c r="R1826" t="s">
        <v>8325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1">
        <f t="shared" si="113"/>
        <v>42.02</v>
      </c>
      <c r="Q1827" s="13" t="s">
        <v>8324</v>
      </c>
      <c r="R1827" t="s">
        <v>8325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1">
        <f t="shared" si="113"/>
        <v>53.16</v>
      </c>
      <c r="Q1828" s="13" t="s">
        <v>8324</v>
      </c>
      <c r="R1828" t="s">
        <v>8325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1">
        <f t="shared" si="113"/>
        <v>83.89</v>
      </c>
      <c r="Q1829" s="13" t="s">
        <v>8324</v>
      </c>
      <c r="R1829" t="s">
        <v>8325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1">
        <f t="shared" si="113"/>
        <v>417.33</v>
      </c>
      <c r="Q1830" s="13" t="s">
        <v>8324</v>
      </c>
      <c r="R1830" t="s">
        <v>8325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1">
        <f t="shared" si="113"/>
        <v>75.77</v>
      </c>
      <c r="Q1831" s="13" t="s">
        <v>8324</v>
      </c>
      <c r="R1831" t="s">
        <v>8325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1">
        <f t="shared" si="113"/>
        <v>67.39</v>
      </c>
      <c r="Q1832" s="13" t="s">
        <v>8324</v>
      </c>
      <c r="R1832" t="s">
        <v>8325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1">
        <f t="shared" si="113"/>
        <v>73.569999999999993</v>
      </c>
      <c r="Q1833" s="13" t="s">
        <v>8324</v>
      </c>
      <c r="R1833" t="s">
        <v>8325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1">
        <f t="shared" si="113"/>
        <v>25</v>
      </c>
      <c r="Q1834" s="13" t="s">
        <v>8324</v>
      </c>
      <c r="R1834" t="s">
        <v>8325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1">
        <f t="shared" si="113"/>
        <v>42</v>
      </c>
      <c r="Q1835" s="13" t="s">
        <v>8324</v>
      </c>
      <c r="R1835" t="s">
        <v>8325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1">
        <f t="shared" si="113"/>
        <v>131.16999999999999</v>
      </c>
      <c r="Q1836" s="13" t="s">
        <v>8324</v>
      </c>
      <c r="R1836" t="s">
        <v>8325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1">
        <f t="shared" si="113"/>
        <v>47.27</v>
      </c>
      <c r="Q1837" s="13" t="s">
        <v>8324</v>
      </c>
      <c r="R1837" t="s">
        <v>8325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1">
        <f t="shared" si="113"/>
        <v>182.13</v>
      </c>
      <c r="Q1838" s="13" t="s">
        <v>8324</v>
      </c>
      <c r="R1838" t="s">
        <v>8325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1">
        <f t="shared" si="113"/>
        <v>61.37</v>
      </c>
      <c r="Q1839" s="13" t="s">
        <v>8324</v>
      </c>
      <c r="R1839" t="s">
        <v>8325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1">
        <f t="shared" si="113"/>
        <v>35.770000000000003</v>
      </c>
      <c r="Q1840" s="13" t="s">
        <v>8324</v>
      </c>
      <c r="R1840" t="s">
        <v>8325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1">
        <f t="shared" si="113"/>
        <v>45.62</v>
      </c>
      <c r="Q1841" s="13" t="s">
        <v>8324</v>
      </c>
      <c r="R1841" t="s">
        <v>8325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1">
        <f t="shared" si="113"/>
        <v>75.38</v>
      </c>
      <c r="Q1842" s="13" t="s">
        <v>8324</v>
      </c>
      <c r="R1842" t="s">
        <v>8325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1">
        <f t="shared" si="113"/>
        <v>50.88</v>
      </c>
      <c r="Q1843" s="13" t="s">
        <v>8324</v>
      </c>
      <c r="R1843" t="s">
        <v>8325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1">
        <f t="shared" si="113"/>
        <v>119.29</v>
      </c>
      <c r="Q1844" s="13" t="s">
        <v>8324</v>
      </c>
      <c r="R1844" t="s">
        <v>8325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1">
        <f t="shared" si="113"/>
        <v>92.54</v>
      </c>
      <c r="Q1845" s="13" t="s">
        <v>8324</v>
      </c>
      <c r="R1845" t="s">
        <v>8325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1">
        <f t="shared" si="113"/>
        <v>76.05</v>
      </c>
      <c r="Q1846" s="13" t="s">
        <v>8324</v>
      </c>
      <c r="R1846" t="s">
        <v>8325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1">
        <f t="shared" si="113"/>
        <v>52.63</v>
      </c>
      <c r="Q1847" s="13" t="s">
        <v>8324</v>
      </c>
      <c r="R1847" t="s">
        <v>8325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1">
        <f t="shared" si="113"/>
        <v>98.99</v>
      </c>
      <c r="Q1848" s="13" t="s">
        <v>8324</v>
      </c>
      <c r="R1848" t="s">
        <v>8325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1">
        <f t="shared" si="113"/>
        <v>79.53</v>
      </c>
      <c r="Q1849" s="13" t="s">
        <v>8324</v>
      </c>
      <c r="R1849" t="s">
        <v>8325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1">
        <f t="shared" si="113"/>
        <v>134.21</v>
      </c>
      <c r="Q1850" s="13" t="s">
        <v>8324</v>
      </c>
      <c r="R1850" t="s">
        <v>8325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1">
        <f t="shared" si="113"/>
        <v>37.630000000000003</v>
      </c>
      <c r="Q1851" s="13" t="s">
        <v>8324</v>
      </c>
      <c r="R1851" t="s">
        <v>8325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1">
        <f t="shared" si="113"/>
        <v>51.04</v>
      </c>
      <c r="Q1852" s="13" t="s">
        <v>8324</v>
      </c>
      <c r="R1852" t="s">
        <v>8325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1">
        <f t="shared" si="113"/>
        <v>50.04</v>
      </c>
      <c r="Q1853" s="13" t="s">
        <v>8324</v>
      </c>
      <c r="R1853" t="s">
        <v>8325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1">
        <f t="shared" si="113"/>
        <v>133.93</v>
      </c>
      <c r="Q1854" s="13" t="s">
        <v>8324</v>
      </c>
      <c r="R1854" t="s">
        <v>8325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1">
        <f t="shared" si="113"/>
        <v>58.21</v>
      </c>
      <c r="Q1855" s="13" t="s">
        <v>8324</v>
      </c>
      <c r="R1855" t="s">
        <v>8325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1">
        <f t="shared" si="113"/>
        <v>88.04</v>
      </c>
      <c r="Q1856" s="13" t="s">
        <v>8324</v>
      </c>
      <c r="R1856" t="s">
        <v>8325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1">
        <f t="shared" si="113"/>
        <v>70.58</v>
      </c>
      <c r="Q1857" s="13" t="s">
        <v>8324</v>
      </c>
      <c r="R1857" t="s">
        <v>8325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 s="11">
        <f t="shared" si="113"/>
        <v>53.29</v>
      </c>
      <c r="Q1858" s="13" t="s">
        <v>8324</v>
      </c>
      <c r="R1858" t="s">
        <v>8325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 s="11">
        <f t="shared" ref="P1859:P1922" si="117">IFERROR(ROUND(E1859/L1859,2),0)</f>
        <v>136.36000000000001</v>
      </c>
      <c r="Q1859" s="13" t="s">
        <v>8324</v>
      </c>
      <c r="R1859" t="s">
        <v>8325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1">
        <f t="shared" si="117"/>
        <v>40.549999999999997</v>
      </c>
      <c r="Q1860" s="13" t="s">
        <v>8324</v>
      </c>
      <c r="R1860" t="s">
        <v>8325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1">
        <f t="shared" si="117"/>
        <v>70.63</v>
      </c>
      <c r="Q1861" s="13" t="s">
        <v>8324</v>
      </c>
      <c r="R1861" t="s">
        <v>8325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1">
        <f t="shared" si="117"/>
        <v>52.68</v>
      </c>
      <c r="Q1862" s="13" t="s">
        <v>8324</v>
      </c>
      <c r="R1862" t="s">
        <v>8325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1">
        <f t="shared" si="117"/>
        <v>0</v>
      </c>
      <c r="Q1863" s="13" t="s">
        <v>8332</v>
      </c>
      <c r="R1863" t="s">
        <v>8334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1">
        <f t="shared" si="117"/>
        <v>90.94</v>
      </c>
      <c r="Q1864" s="13" t="s">
        <v>8332</v>
      </c>
      <c r="R1864" t="s">
        <v>8334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1">
        <f t="shared" si="117"/>
        <v>5</v>
      </c>
      <c r="Q1865" s="13" t="s">
        <v>8332</v>
      </c>
      <c r="R1865" t="s">
        <v>8334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1">
        <f t="shared" si="117"/>
        <v>58.08</v>
      </c>
      <c r="Q1866" s="13" t="s">
        <v>8332</v>
      </c>
      <c r="R1866" t="s">
        <v>8334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1">
        <f t="shared" si="117"/>
        <v>2</v>
      </c>
      <c r="Q1867" s="13" t="s">
        <v>8332</v>
      </c>
      <c r="R1867" t="s">
        <v>8334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1">
        <f t="shared" si="117"/>
        <v>62.5</v>
      </c>
      <c r="Q1868" s="13" t="s">
        <v>8332</v>
      </c>
      <c r="R1868" t="s">
        <v>8334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1">
        <f t="shared" si="117"/>
        <v>10</v>
      </c>
      <c r="Q1869" s="13" t="s">
        <v>8332</v>
      </c>
      <c r="R1869" t="s">
        <v>8334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1">
        <f t="shared" si="117"/>
        <v>71.59</v>
      </c>
      <c r="Q1870" s="13" t="s">
        <v>8332</v>
      </c>
      <c r="R1870" t="s">
        <v>8334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1">
        <f t="shared" si="117"/>
        <v>0</v>
      </c>
      <c r="Q1871" s="13" t="s">
        <v>8332</v>
      </c>
      <c r="R1871" t="s">
        <v>8334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1">
        <f t="shared" si="117"/>
        <v>32.82</v>
      </c>
      <c r="Q1872" s="13" t="s">
        <v>8332</v>
      </c>
      <c r="R1872" t="s">
        <v>8334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1">
        <f t="shared" si="117"/>
        <v>49.12</v>
      </c>
      <c r="Q1873" s="13" t="s">
        <v>8332</v>
      </c>
      <c r="R1873" t="s">
        <v>8334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1">
        <f t="shared" si="117"/>
        <v>16.309999999999999</v>
      </c>
      <c r="Q1874" s="13" t="s">
        <v>8332</v>
      </c>
      <c r="R1874" t="s">
        <v>8334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1">
        <f t="shared" si="117"/>
        <v>18</v>
      </c>
      <c r="Q1875" s="13" t="s">
        <v>8332</v>
      </c>
      <c r="R1875" t="s">
        <v>8334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1">
        <f t="shared" si="117"/>
        <v>13</v>
      </c>
      <c r="Q1876" s="13" t="s">
        <v>8332</v>
      </c>
      <c r="R1876" t="s">
        <v>8334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1">
        <f t="shared" si="117"/>
        <v>17</v>
      </c>
      <c r="Q1877" s="13" t="s">
        <v>8332</v>
      </c>
      <c r="R1877" t="s">
        <v>8334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1">
        <f t="shared" si="117"/>
        <v>0</v>
      </c>
      <c r="Q1878" s="13" t="s">
        <v>8332</v>
      </c>
      <c r="R1878" t="s">
        <v>8334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1">
        <f t="shared" si="117"/>
        <v>0</v>
      </c>
      <c r="Q1879" s="13" t="s">
        <v>8332</v>
      </c>
      <c r="R1879" t="s">
        <v>8334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1">
        <f t="shared" si="117"/>
        <v>0</v>
      </c>
      <c r="Q1880" s="13" t="s">
        <v>8332</v>
      </c>
      <c r="R1880" t="s">
        <v>8334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1">
        <f t="shared" si="117"/>
        <v>3</v>
      </c>
      <c r="Q1881" s="13" t="s">
        <v>8332</v>
      </c>
      <c r="R1881" t="s">
        <v>8334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1">
        <f t="shared" si="117"/>
        <v>41.83</v>
      </c>
      <c r="Q1882" s="13" t="s">
        <v>8332</v>
      </c>
      <c r="R1882" t="s">
        <v>8334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1">
        <f t="shared" si="117"/>
        <v>49.34</v>
      </c>
      <c r="Q1883" s="13" t="s">
        <v>8324</v>
      </c>
      <c r="R1883" t="s">
        <v>8328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1">
        <f t="shared" si="117"/>
        <v>41.73</v>
      </c>
      <c r="Q1884" s="13" t="s">
        <v>8324</v>
      </c>
      <c r="R1884" t="s">
        <v>8328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1">
        <f t="shared" si="117"/>
        <v>32.72</v>
      </c>
      <c r="Q1885" s="13" t="s">
        <v>8324</v>
      </c>
      <c r="R1885" t="s">
        <v>8328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1">
        <f t="shared" si="117"/>
        <v>51.96</v>
      </c>
      <c r="Q1886" s="13" t="s">
        <v>8324</v>
      </c>
      <c r="R1886" t="s">
        <v>8328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1">
        <f t="shared" si="117"/>
        <v>50.69</v>
      </c>
      <c r="Q1887" s="13" t="s">
        <v>8324</v>
      </c>
      <c r="R1887" t="s">
        <v>8328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1">
        <f t="shared" si="117"/>
        <v>42.24</v>
      </c>
      <c r="Q1888" s="13" t="s">
        <v>8324</v>
      </c>
      <c r="R1888" t="s">
        <v>8328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1">
        <f t="shared" si="117"/>
        <v>416.88</v>
      </c>
      <c r="Q1889" s="13" t="s">
        <v>8324</v>
      </c>
      <c r="R1889" t="s">
        <v>8328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1">
        <f t="shared" si="117"/>
        <v>46.65</v>
      </c>
      <c r="Q1890" s="13" t="s">
        <v>8324</v>
      </c>
      <c r="R1890" t="s">
        <v>8328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1">
        <f t="shared" si="117"/>
        <v>48.45</v>
      </c>
      <c r="Q1891" s="13" t="s">
        <v>8324</v>
      </c>
      <c r="R1891" t="s">
        <v>8328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1">
        <f t="shared" si="117"/>
        <v>70.53</v>
      </c>
      <c r="Q1892" s="13" t="s">
        <v>8324</v>
      </c>
      <c r="R1892" t="s">
        <v>8328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1">
        <f t="shared" si="117"/>
        <v>87.96</v>
      </c>
      <c r="Q1893" s="13" t="s">
        <v>8324</v>
      </c>
      <c r="R1893" t="s">
        <v>8328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1">
        <f t="shared" si="117"/>
        <v>26.27</v>
      </c>
      <c r="Q1894" s="13" t="s">
        <v>8324</v>
      </c>
      <c r="R1894" t="s">
        <v>8328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1">
        <f t="shared" si="117"/>
        <v>57.78</v>
      </c>
      <c r="Q1895" s="13" t="s">
        <v>8324</v>
      </c>
      <c r="R1895" t="s">
        <v>8328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1">
        <f t="shared" si="117"/>
        <v>57.25</v>
      </c>
      <c r="Q1896" s="13" t="s">
        <v>8324</v>
      </c>
      <c r="R1896" t="s">
        <v>8328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1">
        <f t="shared" si="117"/>
        <v>196.34</v>
      </c>
      <c r="Q1897" s="13" t="s">
        <v>8324</v>
      </c>
      <c r="R1897" t="s">
        <v>8328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1">
        <f t="shared" si="117"/>
        <v>43</v>
      </c>
      <c r="Q1898" s="13" t="s">
        <v>8324</v>
      </c>
      <c r="R1898" t="s">
        <v>8328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1">
        <f t="shared" si="117"/>
        <v>35.549999999999997</v>
      </c>
      <c r="Q1899" s="13" t="s">
        <v>8324</v>
      </c>
      <c r="R1899" t="s">
        <v>8328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1">
        <f t="shared" si="117"/>
        <v>68.81</v>
      </c>
      <c r="Q1900" s="13" t="s">
        <v>8324</v>
      </c>
      <c r="R1900" t="s">
        <v>8328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1">
        <f t="shared" si="117"/>
        <v>28.57</v>
      </c>
      <c r="Q1901" s="13" t="s">
        <v>8324</v>
      </c>
      <c r="R1901" t="s">
        <v>8328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1">
        <f t="shared" si="117"/>
        <v>50.63</v>
      </c>
      <c r="Q1902" s="13" t="s">
        <v>8324</v>
      </c>
      <c r="R1902" t="s">
        <v>8328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1">
        <f t="shared" si="117"/>
        <v>106.8</v>
      </c>
      <c r="Q1903" s="13" t="s">
        <v>8318</v>
      </c>
      <c r="R1903" t="s">
        <v>8347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1">
        <f t="shared" si="117"/>
        <v>4</v>
      </c>
      <c r="Q1904" s="13" t="s">
        <v>8318</v>
      </c>
      <c r="R1904" t="s">
        <v>8347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1">
        <f t="shared" si="117"/>
        <v>34.1</v>
      </c>
      <c r="Q1905" s="13" t="s">
        <v>8318</v>
      </c>
      <c r="R1905" t="s">
        <v>8347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1">
        <f t="shared" si="117"/>
        <v>25</v>
      </c>
      <c r="Q1906" s="13" t="s">
        <v>8318</v>
      </c>
      <c r="R1906" t="s">
        <v>8347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1">
        <f t="shared" si="117"/>
        <v>10.5</v>
      </c>
      <c r="Q1907" s="13" t="s">
        <v>8318</v>
      </c>
      <c r="R1907" t="s">
        <v>8347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1">
        <f t="shared" si="117"/>
        <v>215.96</v>
      </c>
      <c r="Q1908" s="13" t="s">
        <v>8318</v>
      </c>
      <c r="R1908" t="s">
        <v>8347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1">
        <f t="shared" si="117"/>
        <v>21.25</v>
      </c>
      <c r="Q1909" s="13" t="s">
        <v>8318</v>
      </c>
      <c r="R1909" t="s">
        <v>8347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1">
        <f t="shared" si="117"/>
        <v>108.25</v>
      </c>
      <c r="Q1910" s="13" t="s">
        <v>8318</v>
      </c>
      <c r="R1910" t="s">
        <v>8347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1">
        <f t="shared" si="117"/>
        <v>129.97</v>
      </c>
      <c r="Q1911" s="13" t="s">
        <v>8318</v>
      </c>
      <c r="R1911" t="s">
        <v>8347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1">
        <f t="shared" si="117"/>
        <v>117.49</v>
      </c>
      <c r="Q1912" s="13" t="s">
        <v>8318</v>
      </c>
      <c r="R1912" t="s">
        <v>8347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1">
        <f t="shared" si="117"/>
        <v>10</v>
      </c>
      <c r="Q1913" s="13" t="s">
        <v>8318</v>
      </c>
      <c r="R1913" t="s">
        <v>8347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1">
        <f t="shared" si="117"/>
        <v>70.599999999999994</v>
      </c>
      <c r="Q1914" s="13" t="s">
        <v>8318</v>
      </c>
      <c r="R1914" t="s">
        <v>8347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1">
        <f t="shared" si="117"/>
        <v>24.5</v>
      </c>
      <c r="Q1915" s="13" t="s">
        <v>8318</v>
      </c>
      <c r="R1915" t="s">
        <v>8347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1">
        <f t="shared" si="117"/>
        <v>30</v>
      </c>
      <c r="Q1916" s="13" t="s">
        <v>8318</v>
      </c>
      <c r="R1916" t="s">
        <v>8347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1">
        <f t="shared" si="117"/>
        <v>2</v>
      </c>
      <c r="Q1917" s="13" t="s">
        <v>8318</v>
      </c>
      <c r="R1917" t="s">
        <v>8347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1">
        <f t="shared" si="117"/>
        <v>17</v>
      </c>
      <c r="Q1918" s="13" t="s">
        <v>8318</v>
      </c>
      <c r="R1918" t="s">
        <v>8347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1">
        <f t="shared" si="117"/>
        <v>2928.93</v>
      </c>
      <c r="Q1919" s="13" t="s">
        <v>8318</v>
      </c>
      <c r="R1919" t="s">
        <v>8347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1">
        <f t="shared" si="117"/>
        <v>28.89</v>
      </c>
      <c r="Q1920" s="13" t="s">
        <v>8318</v>
      </c>
      <c r="R1920" t="s">
        <v>8347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1">
        <f t="shared" si="117"/>
        <v>29.63</v>
      </c>
      <c r="Q1921" s="13" t="s">
        <v>8318</v>
      </c>
      <c r="R1921" t="s">
        <v>8347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 s="11">
        <f t="shared" si="117"/>
        <v>40.98</v>
      </c>
      <c r="Q1922" s="13" t="s">
        <v>8318</v>
      </c>
      <c r="R1922" t="s">
        <v>8347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 s="11">
        <f t="shared" ref="P1923:P1986" si="121">IFERROR(ROUND(E1923/L1923,2),0)</f>
        <v>54</v>
      </c>
      <c r="Q1923" s="13" t="s">
        <v>8324</v>
      </c>
      <c r="R1923" t="s">
        <v>8328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1">
        <f t="shared" si="121"/>
        <v>36.11</v>
      </c>
      <c r="Q1924" s="13" t="s">
        <v>8324</v>
      </c>
      <c r="R1924" t="s">
        <v>8328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1">
        <f t="shared" si="121"/>
        <v>23.15</v>
      </c>
      <c r="Q1925" s="13" t="s">
        <v>8324</v>
      </c>
      <c r="R1925" t="s">
        <v>8328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1">
        <f t="shared" si="121"/>
        <v>104</v>
      </c>
      <c r="Q1926" s="13" t="s">
        <v>8324</v>
      </c>
      <c r="R1926" t="s">
        <v>8328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1">
        <f t="shared" si="121"/>
        <v>31.83</v>
      </c>
      <c r="Q1927" s="13" t="s">
        <v>8324</v>
      </c>
      <c r="R1927" t="s">
        <v>8328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1">
        <f t="shared" si="121"/>
        <v>27.39</v>
      </c>
      <c r="Q1928" s="13" t="s">
        <v>8324</v>
      </c>
      <c r="R1928" t="s">
        <v>8328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1">
        <f t="shared" si="121"/>
        <v>56.36</v>
      </c>
      <c r="Q1929" s="13" t="s">
        <v>8324</v>
      </c>
      <c r="R1929" t="s">
        <v>8328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1">
        <f t="shared" si="121"/>
        <v>77.349999999999994</v>
      </c>
      <c r="Q1930" s="13" t="s">
        <v>8324</v>
      </c>
      <c r="R1930" t="s">
        <v>8328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1">
        <f t="shared" si="121"/>
        <v>42.8</v>
      </c>
      <c r="Q1931" s="13" t="s">
        <v>8324</v>
      </c>
      <c r="R1931" t="s">
        <v>8328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1">
        <f t="shared" si="121"/>
        <v>48.85</v>
      </c>
      <c r="Q1932" s="13" t="s">
        <v>8324</v>
      </c>
      <c r="R1932" t="s">
        <v>8328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1">
        <f t="shared" si="121"/>
        <v>48.24</v>
      </c>
      <c r="Q1933" s="13" t="s">
        <v>8324</v>
      </c>
      <c r="R1933" t="s">
        <v>8328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1">
        <f t="shared" si="121"/>
        <v>70.209999999999994</v>
      </c>
      <c r="Q1934" s="13" t="s">
        <v>8324</v>
      </c>
      <c r="R1934" t="s">
        <v>8328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1">
        <f t="shared" si="121"/>
        <v>94.05</v>
      </c>
      <c r="Q1935" s="13" t="s">
        <v>8324</v>
      </c>
      <c r="R1935" t="s">
        <v>8328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1">
        <f t="shared" si="121"/>
        <v>80.27</v>
      </c>
      <c r="Q1936" s="13" t="s">
        <v>8324</v>
      </c>
      <c r="R1936" t="s">
        <v>8328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1">
        <f t="shared" si="121"/>
        <v>54.2</v>
      </c>
      <c r="Q1937" s="13" t="s">
        <v>8324</v>
      </c>
      <c r="R1937" t="s">
        <v>8328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1">
        <f t="shared" si="121"/>
        <v>60.27</v>
      </c>
      <c r="Q1938" s="13" t="s">
        <v>8324</v>
      </c>
      <c r="R1938" t="s">
        <v>8328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1">
        <f t="shared" si="121"/>
        <v>38.74</v>
      </c>
      <c r="Q1939" s="13" t="s">
        <v>8324</v>
      </c>
      <c r="R1939" t="s">
        <v>8328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1">
        <f t="shared" si="121"/>
        <v>152.54</v>
      </c>
      <c r="Q1940" s="13" t="s">
        <v>8324</v>
      </c>
      <c r="R1940" t="s">
        <v>8328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1">
        <f t="shared" si="121"/>
        <v>115.31</v>
      </c>
      <c r="Q1941" s="13" t="s">
        <v>8324</v>
      </c>
      <c r="R1941" t="s">
        <v>8328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1">
        <f t="shared" si="121"/>
        <v>35.840000000000003</v>
      </c>
      <c r="Q1942" s="13" t="s">
        <v>8324</v>
      </c>
      <c r="R1942" t="s">
        <v>8328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1">
        <f t="shared" si="121"/>
        <v>64.569999999999993</v>
      </c>
      <c r="Q1943" s="13" t="s">
        <v>8318</v>
      </c>
      <c r="R1943" t="s">
        <v>8348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1">
        <f t="shared" si="121"/>
        <v>87.44</v>
      </c>
      <c r="Q1944" s="13" t="s">
        <v>8318</v>
      </c>
      <c r="R1944" t="s">
        <v>8348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1">
        <f t="shared" si="121"/>
        <v>68.819999999999993</v>
      </c>
      <c r="Q1945" s="13" t="s">
        <v>8318</v>
      </c>
      <c r="R1945" t="s">
        <v>8348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1">
        <f t="shared" si="121"/>
        <v>176.2</v>
      </c>
      <c r="Q1946" s="13" t="s">
        <v>8318</v>
      </c>
      <c r="R1946" t="s">
        <v>8348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1">
        <f t="shared" si="121"/>
        <v>511.79</v>
      </c>
      <c r="Q1947" s="13" t="s">
        <v>8318</v>
      </c>
      <c r="R1947" t="s">
        <v>8348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1">
        <f t="shared" si="121"/>
        <v>160.44</v>
      </c>
      <c r="Q1948" s="13" t="s">
        <v>8318</v>
      </c>
      <c r="R1948" t="s">
        <v>8348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1">
        <f t="shared" si="121"/>
        <v>35</v>
      </c>
      <c r="Q1949" s="13" t="s">
        <v>8318</v>
      </c>
      <c r="R1949" t="s">
        <v>8348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1">
        <f t="shared" si="121"/>
        <v>188.51</v>
      </c>
      <c r="Q1950" s="13" t="s">
        <v>8318</v>
      </c>
      <c r="R1950" t="s">
        <v>8348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1">
        <f t="shared" si="121"/>
        <v>56.2</v>
      </c>
      <c r="Q1951" s="13" t="s">
        <v>8318</v>
      </c>
      <c r="R1951" t="s">
        <v>8348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1">
        <f t="shared" si="121"/>
        <v>51.31</v>
      </c>
      <c r="Q1952" s="13" t="s">
        <v>8318</v>
      </c>
      <c r="R1952" t="s">
        <v>8348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1">
        <f t="shared" si="121"/>
        <v>127.36</v>
      </c>
      <c r="Q1953" s="13" t="s">
        <v>8318</v>
      </c>
      <c r="R1953" t="s">
        <v>8348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1">
        <f t="shared" si="121"/>
        <v>101.86</v>
      </c>
      <c r="Q1954" s="13" t="s">
        <v>8318</v>
      </c>
      <c r="R1954" t="s">
        <v>8348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1">
        <f t="shared" si="121"/>
        <v>230.56</v>
      </c>
      <c r="Q1955" s="13" t="s">
        <v>8318</v>
      </c>
      <c r="R1955" t="s">
        <v>8348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1">
        <f t="shared" si="121"/>
        <v>842.11</v>
      </c>
      <c r="Q1956" s="13" t="s">
        <v>8318</v>
      </c>
      <c r="R1956" t="s">
        <v>8348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1">
        <f t="shared" si="121"/>
        <v>577.28</v>
      </c>
      <c r="Q1957" s="13" t="s">
        <v>8318</v>
      </c>
      <c r="R1957" t="s">
        <v>8348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1">
        <f t="shared" si="121"/>
        <v>483.34</v>
      </c>
      <c r="Q1958" s="13" t="s">
        <v>8318</v>
      </c>
      <c r="R1958" t="s">
        <v>8348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1">
        <f t="shared" si="121"/>
        <v>76.14</v>
      </c>
      <c r="Q1959" s="13" t="s">
        <v>8318</v>
      </c>
      <c r="R1959" t="s">
        <v>8348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1">
        <f t="shared" si="121"/>
        <v>74.11</v>
      </c>
      <c r="Q1960" s="13" t="s">
        <v>8318</v>
      </c>
      <c r="R1960" t="s">
        <v>8348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1">
        <f t="shared" si="121"/>
        <v>36.97</v>
      </c>
      <c r="Q1961" s="13" t="s">
        <v>8318</v>
      </c>
      <c r="R1961" t="s">
        <v>8348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1">
        <f t="shared" si="121"/>
        <v>2500.9699999999998</v>
      </c>
      <c r="Q1962" s="13" t="s">
        <v>8318</v>
      </c>
      <c r="R1962" t="s">
        <v>8348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1">
        <f t="shared" si="121"/>
        <v>67.69</v>
      </c>
      <c r="Q1963" s="13" t="s">
        <v>8318</v>
      </c>
      <c r="R1963" t="s">
        <v>8348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1">
        <f t="shared" si="121"/>
        <v>63.05</v>
      </c>
      <c r="Q1964" s="13" t="s">
        <v>8318</v>
      </c>
      <c r="R1964" t="s">
        <v>8348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1">
        <f t="shared" si="121"/>
        <v>117.6</v>
      </c>
      <c r="Q1965" s="13" t="s">
        <v>8318</v>
      </c>
      <c r="R1965" t="s">
        <v>8348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1">
        <f t="shared" si="121"/>
        <v>180.75</v>
      </c>
      <c r="Q1966" s="13" t="s">
        <v>8318</v>
      </c>
      <c r="R1966" t="s">
        <v>8348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1">
        <f t="shared" si="121"/>
        <v>127.32</v>
      </c>
      <c r="Q1967" s="13" t="s">
        <v>8318</v>
      </c>
      <c r="R1967" t="s">
        <v>8348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1">
        <f t="shared" si="121"/>
        <v>136.63999999999999</v>
      </c>
      <c r="Q1968" s="13" t="s">
        <v>8318</v>
      </c>
      <c r="R1968" t="s">
        <v>8348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1">
        <f t="shared" si="121"/>
        <v>182.78</v>
      </c>
      <c r="Q1969" s="13" t="s">
        <v>8318</v>
      </c>
      <c r="R1969" t="s">
        <v>8348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1">
        <f t="shared" si="121"/>
        <v>279.38</v>
      </c>
      <c r="Q1970" s="13" t="s">
        <v>8318</v>
      </c>
      <c r="R1970" t="s">
        <v>8348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1">
        <f t="shared" si="121"/>
        <v>61.38</v>
      </c>
      <c r="Q1971" s="13" t="s">
        <v>8318</v>
      </c>
      <c r="R1971" t="s">
        <v>8348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1">
        <f t="shared" si="121"/>
        <v>80.73</v>
      </c>
      <c r="Q1972" s="13" t="s">
        <v>8318</v>
      </c>
      <c r="R1972" t="s">
        <v>8348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1">
        <f t="shared" si="121"/>
        <v>272.36</v>
      </c>
      <c r="Q1973" s="13" t="s">
        <v>8318</v>
      </c>
      <c r="R1973" t="s">
        <v>8348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1">
        <f t="shared" si="121"/>
        <v>70.849999999999994</v>
      </c>
      <c r="Q1974" s="13" t="s">
        <v>8318</v>
      </c>
      <c r="R1974" t="s">
        <v>8348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1">
        <f t="shared" si="121"/>
        <v>247.94</v>
      </c>
      <c r="Q1975" s="13" t="s">
        <v>8318</v>
      </c>
      <c r="R1975" t="s">
        <v>8348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1">
        <f t="shared" si="121"/>
        <v>186.81</v>
      </c>
      <c r="Q1976" s="13" t="s">
        <v>8318</v>
      </c>
      <c r="R1976" t="s">
        <v>8348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1">
        <f t="shared" si="121"/>
        <v>131.99</v>
      </c>
      <c r="Q1977" s="13" t="s">
        <v>8318</v>
      </c>
      <c r="R1977" t="s">
        <v>8348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1">
        <f t="shared" si="121"/>
        <v>29.31</v>
      </c>
      <c r="Q1978" s="13" t="s">
        <v>8318</v>
      </c>
      <c r="R1978" t="s">
        <v>8348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1">
        <f t="shared" si="121"/>
        <v>245.02</v>
      </c>
      <c r="Q1979" s="13" t="s">
        <v>8318</v>
      </c>
      <c r="R1979" t="s">
        <v>8348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1">
        <f t="shared" si="121"/>
        <v>1323.25</v>
      </c>
      <c r="Q1980" s="13" t="s">
        <v>8318</v>
      </c>
      <c r="R1980" t="s">
        <v>8348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1">
        <f t="shared" si="121"/>
        <v>282.66000000000003</v>
      </c>
      <c r="Q1981" s="13" t="s">
        <v>8318</v>
      </c>
      <c r="R1981" t="s">
        <v>8348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1">
        <f t="shared" si="121"/>
        <v>91.21</v>
      </c>
      <c r="Q1982" s="13" t="s">
        <v>8318</v>
      </c>
      <c r="R1982" t="s">
        <v>8348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1">
        <f t="shared" si="121"/>
        <v>31.75</v>
      </c>
      <c r="Q1983" s="13" t="s">
        <v>8337</v>
      </c>
      <c r="R1983" t="s">
        <v>8349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1">
        <f t="shared" si="121"/>
        <v>0</v>
      </c>
      <c r="Q1984" s="13" t="s">
        <v>8337</v>
      </c>
      <c r="R1984" t="s">
        <v>8349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1">
        <f t="shared" si="121"/>
        <v>88.69</v>
      </c>
      <c r="Q1985" s="13" t="s">
        <v>8337</v>
      </c>
      <c r="R1985" t="s">
        <v>8349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 s="11">
        <f t="shared" si="121"/>
        <v>453.14</v>
      </c>
      <c r="Q1986" s="13" t="s">
        <v>8337</v>
      </c>
      <c r="R1986" t="s">
        <v>8349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 s="11">
        <f t="shared" ref="P1987:P2050" si="125">IFERROR(ROUND(E1987/L1987,2),0)</f>
        <v>12.75</v>
      </c>
      <c r="Q1987" s="13" t="s">
        <v>8337</v>
      </c>
      <c r="R1987" t="s">
        <v>8349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1">
        <f t="shared" si="125"/>
        <v>1</v>
      </c>
      <c r="Q1988" s="13" t="s">
        <v>8337</v>
      </c>
      <c r="R1988" t="s">
        <v>8349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1">
        <f t="shared" si="125"/>
        <v>83.43</v>
      </c>
      <c r="Q1989" s="13" t="s">
        <v>8337</v>
      </c>
      <c r="R1989" t="s">
        <v>8349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1">
        <f t="shared" si="125"/>
        <v>25</v>
      </c>
      <c r="Q1990" s="13" t="s">
        <v>8337</v>
      </c>
      <c r="R1990" t="s">
        <v>8349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1">
        <f t="shared" si="125"/>
        <v>50</v>
      </c>
      <c r="Q1991" s="13" t="s">
        <v>8337</v>
      </c>
      <c r="R1991" t="s">
        <v>8349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1">
        <f t="shared" si="125"/>
        <v>101.8</v>
      </c>
      <c r="Q1992" s="13" t="s">
        <v>8337</v>
      </c>
      <c r="R1992" t="s">
        <v>8349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1">
        <f t="shared" si="125"/>
        <v>46.67</v>
      </c>
      <c r="Q1993" s="13" t="s">
        <v>8337</v>
      </c>
      <c r="R1993" t="s">
        <v>8349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1">
        <f t="shared" si="125"/>
        <v>1</v>
      </c>
      <c r="Q1994" s="13" t="s">
        <v>8337</v>
      </c>
      <c r="R1994" t="s">
        <v>8349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1">
        <f t="shared" si="125"/>
        <v>0</v>
      </c>
      <c r="Q1995" s="13" t="s">
        <v>8337</v>
      </c>
      <c r="R1995" t="s">
        <v>8349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1">
        <f t="shared" si="125"/>
        <v>0</v>
      </c>
      <c r="Q1996" s="13" t="s">
        <v>8337</v>
      </c>
      <c r="R1996" t="s">
        <v>8349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1">
        <f t="shared" si="125"/>
        <v>26</v>
      </c>
      <c r="Q1997" s="13" t="s">
        <v>8337</v>
      </c>
      <c r="R1997" t="s">
        <v>8349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1">
        <f t="shared" si="125"/>
        <v>0</v>
      </c>
      <c r="Q1998" s="13" t="s">
        <v>8337</v>
      </c>
      <c r="R1998" t="s">
        <v>8349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1">
        <f t="shared" si="125"/>
        <v>0</v>
      </c>
      <c r="Q1999" s="13" t="s">
        <v>8337</v>
      </c>
      <c r="R1999" t="s">
        <v>8349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1">
        <f t="shared" si="125"/>
        <v>218.33</v>
      </c>
      <c r="Q2000" s="13" t="s">
        <v>8337</v>
      </c>
      <c r="R2000" t="s">
        <v>8349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1">
        <f t="shared" si="125"/>
        <v>33.71</v>
      </c>
      <c r="Q2001" s="13" t="s">
        <v>8337</v>
      </c>
      <c r="R2001" t="s">
        <v>8349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1">
        <f t="shared" si="125"/>
        <v>25</v>
      </c>
      <c r="Q2002" s="13" t="s">
        <v>8337</v>
      </c>
      <c r="R2002" t="s">
        <v>8349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1">
        <f t="shared" si="125"/>
        <v>128.38999999999999</v>
      </c>
      <c r="Q2003" s="13" t="s">
        <v>8318</v>
      </c>
      <c r="R2003" t="s">
        <v>8348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1">
        <f t="shared" si="125"/>
        <v>78.83</v>
      </c>
      <c r="Q2004" s="13" t="s">
        <v>8318</v>
      </c>
      <c r="R2004" t="s">
        <v>8348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1">
        <f t="shared" si="125"/>
        <v>91.76</v>
      </c>
      <c r="Q2005" s="13" t="s">
        <v>8318</v>
      </c>
      <c r="R2005" t="s">
        <v>8348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1">
        <f t="shared" si="125"/>
        <v>331.1</v>
      </c>
      <c r="Q2006" s="13" t="s">
        <v>8318</v>
      </c>
      <c r="R2006" t="s">
        <v>8348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1">
        <f t="shared" si="125"/>
        <v>194.26</v>
      </c>
      <c r="Q2007" s="13" t="s">
        <v>8318</v>
      </c>
      <c r="R2007" t="s">
        <v>8348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1">
        <f t="shared" si="125"/>
        <v>408.98</v>
      </c>
      <c r="Q2008" s="13" t="s">
        <v>8318</v>
      </c>
      <c r="R2008" t="s">
        <v>8348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1">
        <f t="shared" si="125"/>
        <v>84.46</v>
      </c>
      <c r="Q2009" s="13" t="s">
        <v>8318</v>
      </c>
      <c r="R2009" t="s">
        <v>8348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1">
        <f t="shared" si="125"/>
        <v>44.85</v>
      </c>
      <c r="Q2010" s="13" t="s">
        <v>8318</v>
      </c>
      <c r="R2010" t="s">
        <v>8348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1">
        <f t="shared" si="125"/>
        <v>383.36</v>
      </c>
      <c r="Q2011" s="13" t="s">
        <v>8318</v>
      </c>
      <c r="R2011" t="s">
        <v>8348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1">
        <f t="shared" si="125"/>
        <v>55.28</v>
      </c>
      <c r="Q2012" s="13" t="s">
        <v>8318</v>
      </c>
      <c r="R2012" t="s">
        <v>8348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1">
        <f t="shared" si="125"/>
        <v>422.02</v>
      </c>
      <c r="Q2013" s="13" t="s">
        <v>8318</v>
      </c>
      <c r="R2013" t="s">
        <v>8348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1">
        <f t="shared" si="125"/>
        <v>64.180000000000007</v>
      </c>
      <c r="Q2014" s="13" t="s">
        <v>8318</v>
      </c>
      <c r="R2014" t="s">
        <v>8348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1">
        <f t="shared" si="125"/>
        <v>173.58</v>
      </c>
      <c r="Q2015" s="13" t="s">
        <v>8318</v>
      </c>
      <c r="R2015" t="s">
        <v>8348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1">
        <f t="shared" si="125"/>
        <v>88.6</v>
      </c>
      <c r="Q2016" s="13" t="s">
        <v>8318</v>
      </c>
      <c r="R2016" t="s">
        <v>8348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1">
        <f t="shared" si="125"/>
        <v>50.22</v>
      </c>
      <c r="Q2017" s="13" t="s">
        <v>8318</v>
      </c>
      <c r="R2017" t="s">
        <v>8348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1">
        <f t="shared" si="125"/>
        <v>192.39</v>
      </c>
      <c r="Q2018" s="13" t="s">
        <v>8318</v>
      </c>
      <c r="R2018" t="s">
        <v>8348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1">
        <f t="shared" si="125"/>
        <v>73.42</v>
      </c>
      <c r="Q2019" s="13" t="s">
        <v>8318</v>
      </c>
      <c r="R2019" t="s">
        <v>8348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1">
        <f t="shared" si="125"/>
        <v>147.68</v>
      </c>
      <c r="Q2020" s="13" t="s">
        <v>8318</v>
      </c>
      <c r="R2020" t="s">
        <v>8348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1">
        <f t="shared" si="125"/>
        <v>108.97</v>
      </c>
      <c r="Q2021" s="13" t="s">
        <v>8318</v>
      </c>
      <c r="R2021" t="s">
        <v>8348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1">
        <f t="shared" si="125"/>
        <v>23.65</v>
      </c>
      <c r="Q2022" s="13" t="s">
        <v>8318</v>
      </c>
      <c r="R2022" t="s">
        <v>8348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1">
        <f t="shared" si="125"/>
        <v>147.94999999999999</v>
      </c>
      <c r="Q2023" s="13" t="s">
        <v>8318</v>
      </c>
      <c r="R2023" t="s">
        <v>8348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1">
        <f t="shared" si="125"/>
        <v>385.04</v>
      </c>
      <c r="Q2024" s="13" t="s">
        <v>8318</v>
      </c>
      <c r="R2024" t="s">
        <v>8348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1">
        <f t="shared" si="125"/>
        <v>457.39</v>
      </c>
      <c r="Q2025" s="13" t="s">
        <v>8318</v>
      </c>
      <c r="R2025" t="s">
        <v>8348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1">
        <f t="shared" si="125"/>
        <v>222.99</v>
      </c>
      <c r="Q2026" s="13" t="s">
        <v>8318</v>
      </c>
      <c r="R2026" t="s">
        <v>8348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1">
        <f t="shared" si="125"/>
        <v>220.74</v>
      </c>
      <c r="Q2027" s="13" t="s">
        <v>8318</v>
      </c>
      <c r="R2027" t="s">
        <v>8348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1">
        <f t="shared" si="125"/>
        <v>73.5</v>
      </c>
      <c r="Q2028" s="13" t="s">
        <v>8318</v>
      </c>
      <c r="R2028" t="s">
        <v>8348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1">
        <f t="shared" si="125"/>
        <v>223.1</v>
      </c>
      <c r="Q2029" s="13" t="s">
        <v>8318</v>
      </c>
      <c r="R2029" t="s">
        <v>8348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1">
        <f t="shared" si="125"/>
        <v>47.91</v>
      </c>
      <c r="Q2030" s="13" t="s">
        <v>8318</v>
      </c>
      <c r="R2030" t="s">
        <v>8348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1">
        <f t="shared" si="125"/>
        <v>96.06</v>
      </c>
      <c r="Q2031" s="13" t="s">
        <v>8318</v>
      </c>
      <c r="R2031" t="s">
        <v>8348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1">
        <f t="shared" si="125"/>
        <v>118.61</v>
      </c>
      <c r="Q2032" s="13" t="s">
        <v>8318</v>
      </c>
      <c r="R2032" t="s">
        <v>8348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1">
        <f t="shared" si="125"/>
        <v>118.45</v>
      </c>
      <c r="Q2033" s="13" t="s">
        <v>8318</v>
      </c>
      <c r="R2033" t="s">
        <v>8348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1">
        <f t="shared" si="125"/>
        <v>143.21</v>
      </c>
      <c r="Q2034" s="13" t="s">
        <v>8318</v>
      </c>
      <c r="R2034" t="s">
        <v>8348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1">
        <f t="shared" si="125"/>
        <v>282.72000000000003</v>
      </c>
      <c r="Q2035" s="13" t="s">
        <v>8318</v>
      </c>
      <c r="R2035" t="s">
        <v>8348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1">
        <f t="shared" si="125"/>
        <v>593.94000000000005</v>
      </c>
      <c r="Q2036" s="13" t="s">
        <v>8318</v>
      </c>
      <c r="R2036" t="s">
        <v>8348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1">
        <f t="shared" si="125"/>
        <v>262.16000000000003</v>
      </c>
      <c r="Q2037" s="13" t="s">
        <v>8318</v>
      </c>
      <c r="R2037" t="s">
        <v>8348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1">
        <f t="shared" si="125"/>
        <v>46.58</v>
      </c>
      <c r="Q2038" s="13" t="s">
        <v>8318</v>
      </c>
      <c r="R2038" t="s">
        <v>8348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1">
        <f t="shared" si="125"/>
        <v>70.040000000000006</v>
      </c>
      <c r="Q2039" s="13" t="s">
        <v>8318</v>
      </c>
      <c r="R2039" t="s">
        <v>8348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1">
        <f t="shared" si="125"/>
        <v>164.91</v>
      </c>
      <c r="Q2040" s="13" t="s">
        <v>8318</v>
      </c>
      <c r="R2040" t="s">
        <v>8348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1">
        <f t="shared" si="125"/>
        <v>449.26</v>
      </c>
      <c r="Q2041" s="13" t="s">
        <v>8318</v>
      </c>
      <c r="R2041" t="s">
        <v>8348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1">
        <f t="shared" si="125"/>
        <v>27.47</v>
      </c>
      <c r="Q2042" s="13" t="s">
        <v>8318</v>
      </c>
      <c r="R2042" t="s">
        <v>8348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1">
        <f t="shared" si="125"/>
        <v>143.97999999999999</v>
      </c>
      <c r="Q2043" s="13" t="s">
        <v>8318</v>
      </c>
      <c r="R2043" t="s">
        <v>8348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1">
        <f t="shared" si="125"/>
        <v>88.24</v>
      </c>
      <c r="Q2044" s="13" t="s">
        <v>8318</v>
      </c>
      <c r="R2044" t="s">
        <v>8348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1">
        <f t="shared" si="125"/>
        <v>36.33</v>
      </c>
      <c r="Q2045" s="13" t="s">
        <v>8318</v>
      </c>
      <c r="R2045" t="s">
        <v>8348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1">
        <f t="shared" si="125"/>
        <v>90.18</v>
      </c>
      <c r="Q2046" s="13" t="s">
        <v>8318</v>
      </c>
      <c r="R2046" t="s">
        <v>8348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1">
        <f t="shared" si="125"/>
        <v>152.62</v>
      </c>
      <c r="Q2047" s="13" t="s">
        <v>8318</v>
      </c>
      <c r="R2047" t="s">
        <v>8348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1">
        <f t="shared" si="125"/>
        <v>55.81</v>
      </c>
      <c r="Q2048" s="13" t="s">
        <v>8318</v>
      </c>
      <c r="R2048" t="s">
        <v>8348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1">
        <f t="shared" si="125"/>
        <v>227.85</v>
      </c>
      <c r="Q2049" s="13" t="s">
        <v>8318</v>
      </c>
      <c r="R2049" t="s">
        <v>8348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 s="11">
        <f t="shared" si="125"/>
        <v>91.83</v>
      </c>
      <c r="Q2050" s="13" t="s">
        <v>8318</v>
      </c>
      <c r="R2050" t="s">
        <v>8348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 s="11">
        <f t="shared" ref="P2051:P2114" si="129">IFERROR(ROUND(E2051/L2051,2),0)</f>
        <v>80.989999999999995</v>
      </c>
      <c r="Q2051" s="13" t="s">
        <v>8318</v>
      </c>
      <c r="R2051" t="s">
        <v>8348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1">
        <f t="shared" si="129"/>
        <v>278.39</v>
      </c>
      <c r="Q2052" s="13" t="s">
        <v>8318</v>
      </c>
      <c r="R2052" t="s">
        <v>8348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1">
        <f t="shared" si="129"/>
        <v>43.1</v>
      </c>
      <c r="Q2053" s="13" t="s">
        <v>8318</v>
      </c>
      <c r="R2053" t="s">
        <v>8348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1">
        <f t="shared" si="129"/>
        <v>326.29000000000002</v>
      </c>
      <c r="Q2054" s="13" t="s">
        <v>8318</v>
      </c>
      <c r="R2054" t="s">
        <v>8348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1">
        <f t="shared" si="129"/>
        <v>41.74</v>
      </c>
      <c r="Q2055" s="13" t="s">
        <v>8318</v>
      </c>
      <c r="R2055" t="s">
        <v>8348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1">
        <f t="shared" si="129"/>
        <v>64.02</v>
      </c>
      <c r="Q2056" s="13" t="s">
        <v>8318</v>
      </c>
      <c r="R2056" t="s">
        <v>8348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1">
        <f t="shared" si="129"/>
        <v>99.46</v>
      </c>
      <c r="Q2057" s="13" t="s">
        <v>8318</v>
      </c>
      <c r="R2057" t="s">
        <v>8348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1">
        <f t="shared" si="129"/>
        <v>138.49</v>
      </c>
      <c r="Q2058" s="13" t="s">
        <v>8318</v>
      </c>
      <c r="R2058" t="s">
        <v>8348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1">
        <f t="shared" si="129"/>
        <v>45.55</v>
      </c>
      <c r="Q2059" s="13" t="s">
        <v>8318</v>
      </c>
      <c r="R2059" t="s">
        <v>8348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1">
        <f t="shared" si="129"/>
        <v>10.51</v>
      </c>
      <c r="Q2060" s="13" t="s">
        <v>8318</v>
      </c>
      <c r="R2060" t="s">
        <v>8348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1">
        <f t="shared" si="129"/>
        <v>114.77</v>
      </c>
      <c r="Q2061" s="13" t="s">
        <v>8318</v>
      </c>
      <c r="R2061" t="s">
        <v>8348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1">
        <f t="shared" si="129"/>
        <v>36</v>
      </c>
      <c r="Q2062" s="13" t="s">
        <v>8318</v>
      </c>
      <c r="R2062" t="s">
        <v>8348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1">
        <f t="shared" si="129"/>
        <v>154.16999999999999</v>
      </c>
      <c r="Q2063" s="13" t="s">
        <v>8318</v>
      </c>
      <c r="R2063" t="s">
        <v>8348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1">
        <f t="shared" si="129"/>
        <v>566.39</v>
      </c>
      <c r="Q2064" s="13" t="s">
        <v>8318</v>
      </c>
      <c r="R2064" t="s">
        <v>8348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1">
        <f t="shared" si="129"/>
        <v>120.86</v>
      </c>
      <c r="Q2065" s="13" t="s">
        <v>8318</v>
      </c>
      <c r="R2065" t="s">
        <v>8348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1">
        <f t="shared" si="129"/>
        <v>86.16</v>
      </c>
      <c r="Q2066" s="13" t="s">
        <v>8318</v>
      </c>
      <c r="R2066" t="s">
        <v>8348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1">
        <f t="shared" si="129"/>
        <v>51.21</v>
      </c>
      <c r="Q2067" s="13" t="s">
        <v>8318</v>
      </c>
      <c r="R2067" t="s">
        <v>8348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1">
        <f t="shared" si="129"/>
        <v>67.260000000000005</v>
      </c>
      <c r="Q2068" s="13" t="s">
        <v>8318</v>
      </c>
      <c r="R2068" t="s">
        <v>8348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1">
        <f t="shared" si="129"/>
        <v>62.8</v>
      </c>
      <c r="Q2069" s="13" t="s">
        <v>8318</v>
      </c>
      <c r="R2069" t="s">
        <v>8348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1">
        <f t="shared" si="129"/>
        <v>346.13</v>
      </c>
      <c r="Q2070" s="13" t="s">
        <v>8318</v>
      </c>
      <c r="R2070" t="s">
        <v>8348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1">
        <f t="shared" si="129"/>
        <v>244.12</v>
      </c>
      <c r="Q2071" s="13" t="s">
        <v>8318</v>
      </c>
      <c r="R2071" t="s">
        <v>8348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1">
        <f t="shared" si="129"/>
        <v>259.25</v>
      </c>
      <c r="Q2072" s="13" t="s">
        <v>8318</v>
      </c>
      <c r="R2072" t="s">
        <v>8348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1">
        <f t="shared" si="129"/>
        <v>201.96</v>
      </c>
      <c r="Q2073" s="13" t="s">
        <v>8318</v>
      </c>
      <c r="R2073" t="s">
        <v>8348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1">
        <f t="shared" si="129"/>
        <v>226.21</v>
      </c>
      <c r="Q2074" s="13" t="s">
        <v>8318</v>
      </c>
      <c r="R2074" t="s">
        <v>8348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1">
        <f t="shared" si="129"/>
        <v>324.69</v>
      </c>
      <c r="Q2075" s="13" t="s">
        <v>8318</v>
      </c>
      <c r="R2075" t="s">
        <v>8348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1">
        <f t="shared" si="129"/>
        <v>205</v>
      </c>
      <c r="Q2076" s="13" t="s">
        <v>8318</v>
      </c>
      <c r="R2076" t="s">
        <v>8348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1">
        <f t="shared" si="129"/>
        <v>20.47</v>
      </c>
      <c r="Q2077" s="13" t="s">
        <v>8318</v>
      </c>
      <c r="R2077" t="s">
        <v>8348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1">
        <f t="shared" si="129"/>
        <v>116.35</v>
      </c>
      <c r="Q2078" s="13" t="s">
        <v>8318</v>
      </c>
      <c r="R2078" t="s">
        <v>8348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1">
        <f t="shared" si="129"/>
        <v>307.2</v>
      </c>
      <c r="Q2079" s="13" t="s">
        <v>8318</v>
      </c>
      <c r="R2079" t="s">
        <v>8348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1">
        <f t="shared" si="129"/>
        <v>546.69000000000005</v>
      </c>
      <c r="Q2080" s="13" t="s">
        <v>8318</v>
      </c>
      <c r="R2080" t="s">
        <v>8348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1">
        <f t="shared" si="129"/>
        <v>47.47</v>
      </c>
      <c r="Q2081" s="13" t="s">
        <v>8318</v>
      </c>
      <c r="R2081" t="s">
        <v>8348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1">
        <f t="shared" si="129"/>
        <v>101.56</v>
      </c>
      <c r="Q2082" s="13" t="s">
        <v>8318</v>
      </c>
      <c r="R2082" t="s">
        <v>8348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1">
        <f t="shared" si="129"/>
        <v>72.91</v>
      </c>
      <c r="Q2083" s="13" t="s">
        <v>8324</v>
      </c>
      <c r="R2083" t="s">
        <v>8328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1">
        <f t="shared" si="129"/>
        <v>43.71</v>
      </c>
      <c r="Q2084" s="13" t="s">
        <v>8324</v>
      </c>
      <c r="R2084" t="s">
        <v>8328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1">
        <f t="shared" si="129"/>
        <v>34</v>
      </c>
      <c r="Q2085" s="13" t="s">
        <v>8324</v>
      </c>
      <c r="R2085" t="s">
        <v>8328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1">
        <f t="shared" si="129"/>
        <v>70.650000000000006</v>
      </c>
      <c r="Q2086" s="13" t="s">
        <v>8324</v>
      </c>
      <c r="R2086" t="s">
        <v>8328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1">
        <f t="shared" si="129"/>
        <v>89.3</v>
      </c>
      <c r="Q2087" s="13" t="s">
        <v>8324</v>
      </c>
      <c r="R2087" t="s">
        <v>8328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1">
        <f t="shared" si="129"/>
        <v>115.09</v>
      </c>
      <c r="Q2088" s="13" t="s">
        <v>8324</v>
      </c>
      <c r="R2088" t="s">
        <v>8328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1">
        <f t="shared" si="129"/>
        <v>62.12</v>
      </c>
      <c r="Q2089" s="13" t="s">
        <v>8324</v>
      </c>
      <c r="R2089" t="s">
        <v>8328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1">
        <f t="shared" si="129"/>
        <v>46.2</v>
      </c>
      <c r="Q2090" s="13" t="s">
        <v>8324</v>
      </c>
      <c r="R2090" t="s">
        <v>8328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1">
        <f t="shared" si="129"/>
        <v>48.55</v>
      </c>
      <c r="Q2091" s="13" t="s">
        <v>8324</v>
      </c>
      <c r="R2091" t="s">
        <v>8328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1">
        <f t="shared" si="129"/>
        <v>57.52</v>
      </c>
      <c r="Q2092" s="13" t="s">
        <v>8324</v>
      </c>
      <c r="R2092" t="s">
        <v>8328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1">
        <f t="shared" si="129"/>
        <v>88.15</v>
      </c>
      <c r="Q2093" s="13" t="s">
        <v>8324</v>
      </c>
      <c r="R2093" t="s">
        <v>8328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1">
        <f t="shared" si="129"/>
        <v>110.49</v>
      </c>
      <c r="Q2094" s="13" t="s">
        <v>8324</v>
      </c>
      <c r="R2094" t="s">
        <v>8328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1">
        <f t="shared" si="129"/>
        <v>66.83</v>
      </c>
      <c r="Q2095" s="13" t="s">
        <v>8324</v>
      </c>
      <c r="R2095" t="s">
        <v>8328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1">
        <f t="shared" si="129"/>
        <v>58.6</v>
      </c>
      <c r="Q2096" s="13" t="s">
        <v>8324</v>
      </c>
      <c r="R2096" t="s">
        <v>8328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1">
        <f t="shared" si="129"/>
        <v>113.64</v>
      </c>
      <c r="Q2097" s="13" t="s">
        <v>8324</v>
      </c>
      <c r="R2097" t="s">
        <v>8328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1">
        <f t="shared" si="129"/>
        <v>43.57</v>
      </c>
      <c r="Q2098" s="13" t="s">
        <v>8324</v>
      </c>
      <c r="R2098" t="s">
        <v>8328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1">
        <f t="shared" si="129"/>
        <v>78.95</v>
      </c>
      <c r="Q2099" s="13" t="s">
        <v>8324</v>
      </c>
      <c r="R2099" t="s">
        <v>8328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1">
        <f t="shared" si="129"/>
        <v>188.13</v>
      </c>
      <c r="Q2100" s="13" t="s">
        <v>8324</v>
      </c>
      <c r="R2100" t="s">
        <v>8328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1">
        <f t="shared" si="129"/>
        <v>63.03</v>
      </c>
      <c r="Q2101" s="13" t="s">
        <v>8324</v>
      </c>
      <c r="R2101" t="s">
        <v>8328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1">
        <f t="shared" si="129"/>
        <v>30.37</v>
      </c>
      <c r="Q2102" s="13" t="s">
        <v>8324</v>
      </c>
      <c r="R2102" t="s">
        <v>8328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1">
        <f t="shared" si="129"/>
        <v>51.48</v>
      </c>
      <c r="Q2103" s="13" t="s">
        <v>8324</v>
      </c>
      <c r="R2103" t="s">
        <v>8328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1">
        <f t="shared" si="129"/>
        <v>35.79</v>
      </c>
      <c r="Q2104" s="13" t="s">
        <v>8324</v>
      </c>
      <c r="R2104" t="s">
        <v>8328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1">
        <f t="shared" si="129"/>
        <v>98.82</v>
      </c>
      <c r="Q2105" s="13" t="s">
        <v>8324</v>
      </c>
      <c r="R2105" t="s">
        <v>8328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1">
        <f t="shared" si="129"/>
        <v>28</v>
      </c>
      <c r="Q2106" s="13" t="s">
        <v>8324</v>
      </c>
      <c r="R2106" t="s">
        <v>8328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1">
        <f t="shared" si="129"/>
        <v>51.31</v>
      </c>
      <c r="Q2107" s="13" t="s">
        <v>8324</v>
      </c>
      <c r="R2107" t="s">
        <v>8328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1">
        <f t="shared" si="129"/>
        <v>53.52</v>
      </c>
      <c r="Q2108" s="13" t="s">
        <v>8324</v>
      </c>
      <c r="R2108" t="s">
        <v>8328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1">
        <f t="shared" si="129"/>
        <v>37.15</v>
      </c>
      <c r="Q2109" s="13" t="s">
        <v>8324</v>
      </c>
      <c r="R2109" t="s">
        <v>8328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1">
        <f t="shared" si="129"/>
        <v>89.9</v>
      </c>
      <c r="Q2110" s="13" t="s">
        <v>8324</v>
      </c>
      <c r="R2110" t="s">
        <v>8328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1">
        <f t="shared" si="129"/>
        <v>106.53</v>
      </c>
      <c r="Q2111" s="13" t="s">
        <v>8324</v>
      </c>
      <c r="R2111" t="s">
        <v>8328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1">
        <f t="shared" si="129"/>
        <v>52.82</v>
      </c>
      <c r="Q2112" s="13" t="s">
        <v>8324</v>
      </c>
      <c r="R2112" t="s">
        <v>8328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1">
        <f t="shared" si="129"/>
        <v>54.62</v>
      </c>
      <c r="Q2113" s="13" t="s">
        <v>8324</v>
      </c>
      <c r="R2113" t="s">
        <v>8328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 s="11">
        <f t="shared" si="129"/>
        <v>27.27</v>
      </c>
      <c r="Q2114" s="13" t="s">
        <v>8324</v>
      </c>
      <c r="R2114" t="s">
        <v>8328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 s="11">
        <f t="shared" ref="P2115:P2178" si="133">IFERROR(ROUND(E2115/L2115,2),0)</f>
        <v>68.599999999999994</v>
      </c>
      <c r="Q2115" s="13" t="s">
        <v>8324</v>
      </c>
      <c r="R2115" t="s">
        <v>8328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1">
        <f t="shared" si="133"/>
        <v>35.61</v>
      </c>
      <c r="Q2116" s="13" t="s">
        <v>8324</v>
      </c>
      <c r="R2116" t="s">
        <v>8328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1">
        <f t="shared" si="133"/>
        <v>94.03</v>
      </c>
      <c r="Q2117" s="13" t="s">
        <v>8324</v>
      </c>
      <c r="R2117" t="s">
        <v>8328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1">
        <f t="shared" si="133"/>
        <v>526.46</v>
      </c>
      <c r="Q2118" s="13" t="s">
        <v>8324</v>
      </c>
      <c r="R2118" t="s">
        <v>8328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1">
        <f t="shared" si="133"/>
        <v>50.66</v>
      </c>
      <c r="Q2119" s="13" t="s">
        <v>8324</v>
      </c>
      <c r="R2119" t="s">
        <v>8328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1">
        <f t="shared" si="133"/>
        <v>79.180000000000007</v>
      </c>
      <c r="Q2120" s="13" t="s">
        <v>8324</v>
      </c>
      <c r="R2120" t="s">
        <v>8328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1">
        <f t="shared" si="133"/>
        <v>91.59</v>
      </c>
      <c r="Q2121" s="13" t="s">
        <v>8324</v>
      </c>
      <c r="R2121" t="s">
        <v>8328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1">
        <f t="shared" si="133"/>
        <v>116.96</v>
      </c>
      <c r="Q2122" s="13" t="s">
        <v>8324</v>
      </c>
      <c r="R2122" t="s">
        <v>8328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1">
        <f t="shared" si="133"/>
        <v>28.4</v>
      </c>
      <c r="Q2123" s="13" t="s">
        <v>8332</v>
      </c>
      <c r="R2123" t="s">
        <v>8333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1">
        <f t="shared" si="133"/>
        <v>103.33</v>
      </c>
      <c r="Q2124" s="13" t="s">
        <v>8332</v>
      </c>
      <c r="R2124" t="s">
        <v>8333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1">
        <f t="shared" si="133"/>
        <v>10</v>
      </c>
      <c r="Q2125" s="13" t="s">
        <v>8332</v>
      </c>
      <c r="R2125" t="s">
        <v>8333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1">
        <f t="shared" si="133"/>
        <v>23</v>
      </c>
      <c r="Q2126" s="13" t="s">
        <v>8332</v>
      </c>
      <c r="R2126" t="s">
        <v>8333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1">
        <f t="shared" si="133"/>
        <v>31.56</v>
      </c>
      <c r="Q2127" s="13" t="s">
        <v>8332</v>
      </c>
      <c r="R2127" t="s">
        <v>8333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1">
        <f t="shared" si="133"/>
        <v>5</v>
      </c>
      <c r="Q2128" s="13" t="s">
        <v>8332</v>
      </c>
      <c r="R2128" t="s">
        <v>8333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1">
        <f t="shared" si="133"/>
        <v>34.22</v>
      </c>
      <c r="Q2129" s="13" t="s">
        <v>8332</v>
      </c>
      <c r="R2129" t="s">
        <v>8333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1">
        <f t="shared" si="133"/>
        <v>25</v>
      </c>
      <c r="Q2130" s="13" t="s">
        <v>8332</v>
      </c>
      <c r="R2130" t="s">
        <v>8333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1">
        <f t="shared" si="133"/>
        <v>19.670000000000002</v>
      </c>
      <c r="Q2131" s="13" t="s">
        <v>8332</v>
      </c>
      <c r="R2131" t="s">
        <v>8333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1">
        <f t="shared" si="133"/>
        <v>21.25</v>
      </c>
      <c r="Q2132" s="13" t="s">
        <v>8332</v>
      </c>
      <c r="R2132" t="s">
        <v>8333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1">
        <f t="shared" si="133"/>
        <v>8.33</v>
      </c>
      <c r="Q2133" s="13" t="s">
        <v>8332</v>
      </c>
      <c r="R2133" t="s">
        <v>8333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1">
        <f t="shared" si="133"/>
        <v>21.34</v>
      </c>
      <c r="Q2134" s="13" t="s">
        <v>8332</v>
      </c>
      <c r="R2134" t="s">
        <v>8333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1">
        <f t="shared" si="133"/>
        <v>5.33</v>
      </c>
      <c r="Q2135" s="13" t="s">
        <v>8332</v>
      </c>
      <c r="R2135" t="s">
        <v>8333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1">
        <f t="shared" si="133"/>
        <v>34.67</v>
      </c>
      <c r="Q2136" s="13" t="s">
        <v>8332</v>
      </c>
      <c r="R2136" t="s">
        <v>8333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1">
        <f t="shared" si="133"/>
        <v>21.73</v>
      </c>
      <c r="Q2137" s="13" t="s">
        <v>8332</v>
      </c>
      <c r="R2137" t="s">
        <v>8333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1">
        <f t="shared" si="133"/>
        <v>11.92</v>
      </c>
      <c r="Q2138" s="13" t="s">
        <v>8332</v>
      </c>
      <c r="R2138" t="s">
        <v>8333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1">
        <f t="shared" si="133"/>
        <v>26.6</v>
      </c>
      <c r="Q2139" s="13" t="s">
        <v>8332</v>
      </c>
      <c r="R2139" t="s">
        <v>8333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1">
        <f t="shared" si="133"/>
        <v>10.67</v>
      </c>
      <c r="Q2140" s="13" t="s">
        <v>8332</v>
      </c>
      <c r="R2140" t="s">
        <v>8333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1">
        <f t="shared" si="133"/>
        <v>29.04</v>
      </c>
      <c r="Q2141" s="13" t="s">
        <v>8332</v>
      </c>
      <c r="R2141" t="s">
        <v>8333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1">
        <f t="shared" si="133"/>
        <v>50.91</v>
      </c>
      <c r="Q2142" s="13" t="s">
        <v>8332</v>
      </c>
      <c r="R2142" t="s">
        <v>8333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1">
        <f t="shared" si="133"/>
        <v>0</v>
      </c>
      <c r="Q2143" s="13" t="s">
        <v>8332</v>
      </c>
      <c r="R2143" t="s">
        <v>8333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1">
        <f t="shared" si="133"/>
        <v>50.08</v>
      </c>
      <c r="Q2144" s="13" t="s">
        <v>8332</v>
      </c>
      <c r="R2144" t="s">
        <v>8333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1">
        <f t="shared" si="133"/>
        <v>45</v>
      </c>
      <c r="Q2145" s="13" t="s">
        <v>8332</v>
      </c>
      <c r="R2145" t="s">
        <v>8333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1">
        <f t="shared" si="133"/>
        <v>25.29</v>
      </c>
      <c r="Q2146" s="13" t="s">
        <v>8332</v>
      </c>
      <c r="R2146" t="s">
        <v>8333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1">
        <f t="shared" si="133"/>
        <v>51.29</v>
      </c>
      <c r="Q2147" s="13" t="s">
        <v>8332</v>
      </c>
      <c r="R2147" t="s">
        <v>8333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1">
        <f t="shared" si="133"/>
        <v>1</v>
      </c>
      <c r="Q2148" s="13" t="s">
        <v>8332</v>
      </c>
      <c r="R2148" t="s">
        <v>8333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1">
        <f t="shared" si="133"/>
        <v>49.38</v>
      </c>
      <c r="Q2149" s="13" t="s">
        <v>8332</v>
      </c>
      <c r="R2149" t="s">
        <v>8333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1">
        <f t="shared" si="133"/>
        <v>1</v>
      </c>
      <c r="Q2150" s="13" t="s">
        <v>8332</v>
      </c>
      <c r="R2150" t="s">
        <v>8333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1">
        <f t="shared" si="133"/>
        <v>0</v>
      </c>
      <c r="Q2151" s="13" t="s">
        <v>8332</v>
      </c>
      <c r="R2151" t="s">
        <v>8333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1">
        <f t="shared" si="133"/>
        <v>101.25</v>
      </c>
      <c r="Q2152" s="13" t="s">
        <v>8332</v>
      </c>
      <c r="R2152" t="s">
        <v>8333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1">
        <f t="shared" si="133"/>
        <v>19.670000000000002</v>
      </c>
      <c r="Q2153" s="13" t="s">
        <v>8332</v>
      </c>
      <c r="R2153" t="s">
        <v>8333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1">
        <f t="shared" si="133"/>
        <v>12.5</v>
      </c>
      <c r="Q2154" s="13" t="s">
        <v>8332</v>
      </c>
      <c r="R2154" t="s">
        <v>8333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1">
        <f t="shared" si="133"/>
        <v>8.5</v>
      </c>
      <c r="Q2155" s="13" t="s">
        <v>8332</v>
      </c>
      <c r="R2155" t="s">
        <v>8333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1">
        <f t="shared" si="133"/>
        <v>1</v>
      </c>
      <c r="Q2156" s="13" t="s">
        <v>8332</v>
      </c>
      <c r="R2156" t="s">
        <v>8333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1">
        <f t="shared" si="133"/>
        <v>23</v>
      </c>
      <c r="Q2157" s="13" t="s">
        <v>8332</v>
      </c>
      <c r="R2157" t="s">
        <v>8333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1">
        <f t="shared" si="133"/>
        <v>17.989999999999998</v>
      </c>
      <c r="Q2158" s="13" t="s">
        <v>8332</v>
      </c>
      <c r="R2158" t="s">
        <v>8333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1">
        <f t="shared" si="133"/>
        <v>370.95</v>
      </c>
      <c r="Q2159" s="13" t="s">
        <v>8332</v>
      </c>
      <c r="R2159" t="s">
        <v>8333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1">
        <f t="shared" si="133"/>
        <v>63.57</v>
      </c>
      <c r="Q2160" s="13" t="s">
        <v>8332</v>
      </c>
      <c r="R2160" t="s">
        <v>8333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1">
        <f t="shared" si="133"/>
        <v>13</v>
      </c>
      <c r="Q2161" s="13" t="s">
        <v>8332</v>
      </c>
      <c r="R2161" t="s">
        <v>8333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1">
        <f t="shared" si="133"/>
        <v>5.31</v>
      </c>
      <c r="Q2162" s="13" t="s">
        <v>8332</v>
      </c>
      <c r="R2162" t="s">
        <v>8333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1">
        <f t="shared" si="133"/>
        <v>35.619999999999997</v>
      </c>
      <c r="Q2163" s="13" t="s">
        <v>8324</v>
      </c>
      <c r="R2163" t="s">
        <v>8325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1">
        <f t="shared" si="133"/>
        <v>87.1</v>
      </c>
      <c r="Q2164" s="13" t="s">
        <v>8324</v>
      </c>
      <c r="R2164" t="s">
        <v>8325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1">
        <f t="shared" si="133"/>
        <v>75.11</v>
      </c>
      <c r="Q2165" s="13" t="s">
        <v>8324</v>
      </c>
      <c r="R2165" t="s">
        <v>8325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1">
        <f t="shared" si="133"/>
        <v>68.010000000000005</v>
      </c>
      <c r="Q2166" s="13" t="s">
        <v>8324</v>
      </c>
      <c r="R2166" t="s">
        <v>8325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1">
        <f t="shared" si="133"/>
        <v>29.62</v>
      </c>
      <c r="Q2167" s="13" t="s">
        <v>8324</v>
      </c>
      <c r="R2167" t="s">
        <v>8325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1">
        <f t="shared" si="133"/>
        <v>91.63</v>
      </c>
      <c r="Q2168" s="13" t="s">
        <v>8324</v>
      </c>
      <c r="R2168" t="s">
        <v>8325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1">
        <f t="shared" si="133"/>
        <v>22.5</v>
      </c>
      <c r="Q2169" s="13" t="s">
        <v>8324</v>
      </c>
      <c r="R2169" t="s">
        <v>8325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1">
        <f t="shared" si="133"/>
        <v>64.37</v>
      </c>
      <c r="Q2170" s="13" t="s">
        <v>8324</v>
      </c>
      <c r="R2170" t="s">
        <v>8325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1">
        <f t="shared" si="133"/>
        <v>21.86</v>
      </c>
      <c r="Q2171" s="13" t="s">
        <v>8324</v>
      </c>
      <c r="R2171" t="s">
        <v>8325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1">
        <f t="shared" si="133"/>
        <v>33.32</v>
      </c>
      <c r="Q2172" s="13" t="s">
        <v>8324</v>
      </c>
      <c r="R2172" t="s">
        <v>8325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1">
        <f t="shared" si="133"/>
        <v>90.28</v>
      </c>
      <c r="Q2173" s="13" t="s">
        <v>8324</v>
      </c>
      <c r="R2173" t="s">
        <v>8325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1">
        <f t="shared" si="133"/>
        <v>76.92</v>
      </c>
      <c r="Q2174" s="13" t="s">
        <v>8324</v>
      </c>
      <c r="R2174" t="s">
        <v>8325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1">
        <f t="shared" si="133"/>
        <v>59.23</v>
      </c>
      <c r="Q2175" s="13" t="s">
        <v>8324</v>
      </c>
      <c r="R2175" t="s">
        <v>8325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1">
        <f t="shared" si="133"/>
        <v>65.38</v>
      </c>
      <c r="Q2176" s="13" t="s">
        <v>8324</v>
      </c>
      <c r="R2176" t="s">
        <v>8325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1">
        <f t="shared" si="133"/>
        <v>67.31</v>
      </c>
      <c r="Q2177" s="13" t="s">
        <v>8324</v>
      </c>
      <c r="R2177" t="s">
        <v>8325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 s="11">
        <f t="shared" si="133"/>
        <v>88.75</v>
      </c>
      <c r="Q2178" s="13" t="s">
        <v>8324</v>
      </c>
      <c r="R2178" t="s">
        <v>8325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 s="11">
        <f t="shared" ref="P2179:P2242" si="137">IFERROR(ROUND(E2179/L2179,2),0)</f>
        <v>65.87</v>
      </c>
      <c r="Q2179" s="13" t="s">
        <v>8324</v>
      </c>
      <c r="R2179" t="s">
        <v>8325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1">
        <f t="shared" si="137"/>
        <v>40.35</v>
      </c>
      <c r="Q2180" s="13" t="s">
        <v>8324</v>
      </c>
      <c r="R2180" t="s">
        <v>8325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1">
        <f t="shared" si="137"/>
        <v>76.86</v>
      </c>
      <c r="Q2181" s="13" t="s">
        <v>8324</v>
      </c>
      <c r="R2181" t="s">
        <v>8325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1">
        <f t="shared" si="137"/>
        <v>68.709999999999994</v>
      </c>
      <c r="Q2182" s="13" t="s">
        <v>8324</v>
      </c>
      <c r="R2182" t="s">
        <v>8325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1">
        <f t="shared" si="137"/>
        <v>57.77</v>
      </c>
      <c r="Q2183" s="13" t="s">
        <v>8332</v>
      </c>
      <c r="R2183" t="s">
        <v>8350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1">
        <f t="shared" si="137"/>
        <v>44.17</v>
      </c>
      <c r="Q2184" s="13" t="s">
        <v>8332</v>
      </c>
      <c r="R2184" t="s">
        <v>8350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1">
        <f t="shared" si="137"/>
        <v>31.57</v>
      </c>
      <c r="Q2185" s="13" t="s">
        <v>8332</v>
      </c>
      <c r="R2185" t="s">
        <v>8350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1">
        <f t="shared" si="137"/>
        <v>107.05</v>
      </c>
      <c r="Q2186" s="13" t="s">
        <v>8332</v>
      </c>
      <c r="R2186" t="s">
        <v>8350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1">
        <f t="shared" si="137"/>
        <v>149.03</v>
      </c>
      <c r="Q2187" s="13" t="s">
        <v>8332</v>
      </c>
      <c r="R2187" t="s">
        <v>8350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1">
        <f t="shared" si="137"/>
        <v>55.96</v>
      </c>
      <c r="Q2188" s="13" t="s">
        <v>8332</v>
      </c>
      <c r="R2188" t="s">
        <v>8350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1">
        <f t="shared" si="137"/>
        <v>56.97</v>
      </c>
      <c r="Q2189" s="13" t="s">
        <v>8332</v>
      </c>
      <c r="R2189" t="s">
        <v>8350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1">
        <f t="shared" si="137"/>
        <v>44.06</v>
      </c>
      <c r="Q2190" s="13" t="s">
        <v>8332</v>
      </c>
      <c r="R2190" t="s">
        <v>8350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1">
        <f t="shared" si="137"/>
        <v>68.63</v>
      </c>
      <c r="Q2191" s="13" t="s">
        <v>8332</v>
      </c>
      <c r="R2191" t="s">
        <v>8350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1">
        <f t="shared" si="137"/>
        <v>65.319999999999993</v>
      </c>
      <c r="Q2192" s="13" t="s">
        <v>8332</v>
      </c>
      <c r="R2192" t="s">
        <v>8350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1">
        <f t="shared" si="137"/>
        <v>35.92</v>
      </c>
      <c r="Q2193" s="13" t="s">
        <v>8332</v>
      </c>
      <c r="R2193" t="s">
        <v>8350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1">
        <f t="shared" si="137"/>
        <v>40.07</v>
      </c>
      <c r="Q2194" s="13" t="s">
        <v>8332</v>
      </c>
      <c r="R2194" t="s">
        <v>8350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1">
        <f t="shared" si="137"/>
        <v>75.650000000000006</v>
      </c>
      <c r="Q2195" s="13" t="s">
        <v>8332</v>
      </c>
      <c r="R2195" t="s">
        <v>8350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1">
        <f t="shared" si="137"/>
        <v>61.2</v>
      </c>
      <c r="Q2196" s="13" t="s">
        <v>8332</v>
      </c>
      <c r="R2196" t="s">
        <v>8350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1">
        <f t="shared" si="137"/>
        <v>48.13</v>
      </c>
      <c r="Q2197" s="13" t="s">
        <v>8332</v>
      </c>
      <c r="R2197" t="s">
        <v>8350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1">
        <f t="shared" si="137"/>
        <v>68.11</v>
      </c>
      <c r="Q2198" s="13" t="s">
        <v>8332</v>
      </c>
      <c r="R2198" t="s">
        <v>8350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1">
        <f t="shared" si="137"/>
        <v>65.89</v>
      </c>
      <c r="Q2199" s="13" t="s">
        <v>8332</v>
      </c>
      <c r="R2199" t="s">
        <v>8350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1">
        <f t="shared" si="137"/>
        <v>81.650000000000006</v>
      </c>
      <c r="Q2200" s="13" t="s">
        <v>8332</v>
      </c>
      <c r="R2200" t="s">
        <v>8350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1">
        <f t="shared" si="137"/>
        <v>52.7</v>
      </c>
      <c r="Q2201" s="13" t="s">
        <v>8332</v>
      </c>
      <c r="R2201" t="s">
        <v>8350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1">
        <f t="shared" si="137"/>
        <v>41.23</v>
      </c>
      <c r="Q2202" s="13" t="s">
        <v>8332</v>
      </c>
      <c r="R2202" t="s">
        <v>8350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1">
        <f t="shared" si="137"/>
        <v>15.04</v>
      </c>
      <c r="Q2203" s="13" t="s">
        <v>8324</v>
      </c>
      <c r="R2203" t="s">
        <v>8329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1">
        <f t="shared" si="137"/>
        <v>39.07</v>
      </c>
      <c r="Q2204" s="13" t="s">
        <v>8324</v>
      </c>
      <c r="R2204" t="s">
        <v>8329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1">
        <f t="shared" si="137"/>
        <v>43.82</v>
      </c>
      <c r="Q2205" s="13" t="s">
        <v>8324</v>
      </c>
      <c r="R2205" t="s">
        <v>8329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1">
        <f t="shared" si="137"/>
        <v>27.3</v>
      </c>
      <c r="Q2206" s="13" t="s">
        <v>8324</v>
      </c>
      <c r="R2206" t="s">
        <v>8329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1">
        <f t="shared" si="137"/>
        <v>42.22</v>
      </c>
      <c r="Q2207" s="13" t="s">
        <v>8324</v>
      </c>
      <c r="R2207" t="s">
        <v>8329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1">
        <f t="shared" si="137"/>
        <v>33.24</v>
      </c>
      <c r="Q2208" s="13" t="s">
        <v>8324</v>
      </c>
      <c r="R2208" t="s">
        <v>8329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1">
        <f t="shared" si="137"/>
        <v>285.70999999999998</v>
      </c>
      <c r="Q2209" s="13" t="s">
        <v>8324</v>
      </c>
      <c r="R2209" t="s">
        <v>8329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1">
        <f t="shared" si="137"/>
        <v>42.33</v>
      </c>
      <c r="Q2210" s="13" t="s">
        <v>8324</v>
      </c>
      <c r="R2210" t="s">
        <v>8329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1">
        <f t="shared" si="137"/>
        <v>50.27</v>
      </c>
      <c r="Q2211" s="13" t="s">
        <v>8324</v>
      </c>
      <c r="R2211" t="s">
        <v>8329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1">
        <f t="shared" si="137"/>
        <v>61.9</v>
      </c>
      <c r="Q2212" s="13" t="s">
        <v>8324</v>
      </c>
      <c r="R2212" t="s">
        <v>8329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1">
        <f t="shared" si="137"/>
        <v>40.75</v>
      </c>
      <c r="Q2213" s="13" t="s">
        <v>8324</v>
      </c>
      <c r="R2213" t="s">
        <v>8329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1">
        <f t="shared" si="137"/>
        <v>55.8</v>
      </c>
      <c r="Q2214" s="13" t="s">
        <v>8324</v>
      </c>
      <c r="R2214" t="s">
        <v>8329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1">
        <f t="shared" si="137"/>
        <v>10</v>
      </c>
      <c r="Q2215" s="13" t="s">
        <v>8324</v>
      </c>
      <c r="R2215" t="s">
        <v>8329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1">
        <f t="shared" si="137"/>
        <v>73.13</v>
      </c>
      <c r="Q2216" s="13" t="s">
        <v>8324</v>
      </c>
      <c r="R2216" t="s">
        <v>8329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1">
        <f t="shared" si="137"/>
        <v>26.06</v>
      </c>
      <c r="Q2217" s="13" t="s">
        <v>8324</v>
      </c>
      <c r="R2217" t="s">
        <v>8329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1">
        <f t="shared" si="137"/>
        <v>22.64</v>
      </c>
      <c r="Q2218" s="13" t="s">
        <v>8324</v>
      </c>
      <c r="R2218" t="s">
        <v>8329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1">
        <f t="shared" si="137"/>
        <v>47.22</v>
      </c>
      <c r="Q2219" s="13" t="s">
        <v>8324</v>
      </c>
      <c r="R2219" t="s">
        <v>8329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1">
        <f t="shared" si="137"/>
        <v>32.32</v>
      </c>
      <c r="Q2220" s="13" t="s">
        <v>8324</v>
      </c>
      <c r="R2220" t="s">
        <v>8329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1">
        <f t="shared" si="137"/>
        <v>53.42</v>
      </c>
      <c r="Q2221" s="13" t="s">
        <v>8324</v>
      </c>
      <c r="R2221" t="s">
        <v>8329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1">
        <f t="shared" si="137"/>
        <v>51.3</v>
      </c>
      <c r="Q2222" s="13" t="s">
        <v>8324</v>
      </c>
      <c r="R2222" t="s">
        <v>8329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1">
        <f t="shared" si="137"/>
        <v>37.200000000000003</v>
      </c>
      <c r="Q2223" s="13" t="s">
        <v>8332</v>
      </c>
      <c r="R2223" t="s">
        <v>8350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1">
        <f t="shared" si="137"/>
        <v>27.1</v>
      </c>
      <c r="Q2224" s="13" t="s">
        <v>8332</v>
      </c>
      <c r="R2224" t="s">
        <v>8350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1">
        <f t="shared" si="137"/>
        <v>206.31</v>
      </c>
      <c r="Q2225" s="13" t="s">
        <v>8332</v>
      </c>
      <c r="R2225" t="s">
        <v>8350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1">
        <f t="shared" si="137"/>
        <v>82.15</v>
      </c>
      <c r="Q2226" s="13" t="s">
        <v>8332</v>
      </c>
      <c r="R2226" t="s">
        <v>8350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1">
        <f t="shared" si="137"/>
        <v>164.8</v>
      </c>
      <c r="Q2227" s="13" t="s">
        <v>8332</v>
      </c>
      <c r="R2227" t="s">
        <v>8350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1">
        <f t="shared" si="137"/>
        <v>60.82</v>
      </c>
      <c r="Q2228" s="13" t="s">
        <v>8332</v>
      </c>
      <c r="R2228" t="s">
        <v>8350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1">
        <f t="shared" si="137"/>
        <v>67.97</v>
      </c>
      <c r="Q2229" s="13" t="s">
        <v>8332</v>
      </c>
      <c r="R2229" t="s">
        <v>8350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1">
        <f t="shared" si="137"/>
        <v>81.56</v>
      </c>
      <c r="Q2230" s="13" t="s">
        <v>8332</v>
      </c>
      <c r="R2230" t="s">
        <v>8350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1">
        <f t="shared" si="137"/>
        <v>25.43</v>
      </c>
      <c r="Q2231" s="13" t="s">
        <v>8332</v>
      </c>
      <c r="R2231" t="s">
        <v>8350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1">
        <f t="shared" si="137"/>
        <v>21.5</v>
      </c>
      <c r="Q2232" s="13" t="s">
        <v>8332</v>
      </c>
      <c r="R2232" t="s">
        <v>8350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1">
        <f t="shared" si="137"/>
        <v>27.23</v>
      </c>
      <c r="Q2233" s="13" t="s">
        <v>8332</v>
      </c>
      <c r="R2233" t="s">
        <v>8350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1">
        <f t="shared" si="137"/>
        <v>25.09</v>
      </c>
      <c r="Q2234" s="13" t="s">
        <v>8332</v>
      </c>
      <c r="R2234" t="s">
        <v>8350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1">
        <f t="shared" si="137"/>
        <v>21.23</v>
      </c>
      <c r="Q2235" s="13" t="s">
        <v>8332</v>
      </c>
      <c r="R2235" t="s">
        <v>8350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1">
        <f t="shared" si="137"/>
        <v>41.61</v>
      </c>
      <c r="Q2236" s="13" t="s">
        <v>8332</v>
      </c>
      <c r="R2236" t="s">
        <v>8350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1">
        <f t="shared" si="137"/>
        <v>135.59</v>
      </c>
      <c r="Q2237" s="13" t="s">
        <v>8332</v>
      </c>
      <c r="R2237" t="s">
        <v>8350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1">
        <f t="shared" si="137"/>
        <v>22.12</v>
      </c>
      <c r="Q2238" s="13" t="s">
        <v>8332</v>
      </c>
      <c r="R2238" t="s">
        <v>8350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1">
        <f t="shared" si="137"/>
        <v>64.63</v>
      </c>
      <c r="Q2239" s="13" t="s">
        <v>8332</v>
      </c>
      <c r="R2239" t="s">
        <v>8350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1">
        <f t="shared" si="137"/>
        <v>69.569999999999993</v>
      </c>
      <c r="Q2240" s="13" t="s">
        <v>8332</v>
      </c>
      <c r="R2240" t="s">
        <v>8350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1">
        <f t="shared" si="137"/>
        <v>75.13</v>
      </c>
      <c r="Q2241" s="13" t="s">
        <v>8332</v>
      </c>
      <c r="R2241" t="s">
        <v>8350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 s="11">
        <f t="shared" si="137"/>
        <v>140.97999999999999</v>
      </c>
      <c r="Q2242" s="13" t="s">
        <v>8332</v>
      </c>
      <c r="R2242" t="s">
        <v>8350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 s="11">
        <f t="shared" ref="P2243:P2306" si="141">IFERROR(ROUND(E2243/L2243,2),0)</f>
        <v>49.47</v>
      </c>
      <c r="Q2243" s="13" t="s">
        <v>8332</v>
      </c>
      <c r="R2243" t="s">
        <v>8350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1">
        <f t="shared" si="141"/>
        <v>53.87</v>
      </c>
      <c r="Q2244" s="13" t="s">
        <v>8332</v>
      </c>
      <c r="R2244" t="s">
        <v>8350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1">
        <f t="shared" si="141"/>
        <v>4.57</v>
      </c>
      <c r="Q2245" s="13" t="s">
        <v>8332</v>
      </c>
      <c r="R2245" t="s">
        <v>8350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1">
        <f t="shared" si="141"/>
        <v>65</v>
      </c>
      <c r="Q2246" s="13" t="s">
        <v>8332</v>
      </c>
      <c r="R2246" t="s">
        <v>8350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1">
        <f t="shared" si="141"/>
        <v>53.48</v>
      </c>
      <c r="Q2247" s="13" t="s">
        <v>8332</v>
      </c>
      <c r="R2247" t="s">
        <v>8350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1">
        <f t="shared" si="141"/>
        <v>43.91</v>
      </c>
      <c r="Q2248" s="13" t="s">
        <v>8332</v>
      </c>
      <c r="R2248" t="s">
        <v>8350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1">
        <f t="shared" si="141"/>
        <v>50.85</v>
      </c>
      <c r="Q2249" s="13" t="s">
        <v>8332</v>
      </c>
      <c r="R2249" t="s">
        <v>8350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1">
        <f t="shared" si="141"/>
        <v>58.63</v>
      </c>
      <c r="Q2250" s="13" t="s">
        <v>8332</v>
      </c>
      <c r="R2250" t="s">
        <v>8350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1">
        <f t="shared" si="141"/>
        <v>32.82</v>
      </c>
      <c r="Q2251" s="13" t="s">
        <v>8332</v>
      </c>
      <c r="R2251" t="s">
        <v>8350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1">
        <f t="shared" si="141"/>
        <v>426.93</v>
      </c>
      <c r="Q2252" s="13" t="s">
        <v>8332</v>
      </c>
      <c r="R2252" t="s">
        <v>8350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1">
        <f t="shared" si="141"/>
        <v>23.81</v>
      </c>
      <c r="Q2253" s="13" t="s">
        <v>8332</v>
      </c>
      <c r="R2253" t="s">
        <v>8350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1">
        <f t="shared" si="141"/>
        <v>98.41</v>
      </c>
      <c r="Q2254" s="13" t="s">
        <v>8332</v>
      </c>
      <c r="R2254" t="s">
        <v>8350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1">
        <f t="shared" si="141"/>
        <v>107.32</v>
      </c>
      <c r="Q2255" s="13" t="s">
        <v>8332</v>
      </c>
      <c r="R2255" t="s">
        <v>8350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1">
        <f t="shared" si="141"/>
        <v>11.67</v>
      </c>
      <c r="Q2256" s="13" t="s">
        <v>8332</v>
      </c>
      <c r="R2256" t="s">
        <v>8350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1">
        <f t="shared" si="141"/>
        <v>41.78</v>
      </c>
      <c r="Q2257" s="13" t="s">
        <v>8332</v>
      </c>
      <c r="R2257" t="s">
        <v>8350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1">
        <f t="shared" si="141"/>
        <v>21.38</v>
      </c>
      <c r="Q2258" s="13" t="s">
        <v>8332</v>
      </c>
      <c r="R2258" t="s">
        <v>8350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1">
        <f t="shared" si="141"/>
        <v>94.1</v>
      </c>
      <c r="Q2259" s="13" t="s">
        <v>8332</v>
      </c>
      <c r="R2259" t="s">
        <v>8350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1">
        <f t="shared" si="141"/>
        <v>15.72</v>
      </c>
      <c r="Q2260" s="13" t="s">
        <v>8332</v>
      </c>
      <c r="R2260" t="s">
        <v>8350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1">
        <f t="shared" si="141"/>
        <v>90.64</v>
      </c>
      <c r="Q2261" s="13" t="s">
        <v>8332</v>
      </c>
      <c r="R2261" t="s">
        <v>8350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1">
        <f t="shared" si="141"/>
        <v>97.3</v>
      </c>
      <c r="Q2262" s="13" t="s">
        <v>8332</v>
      </c>
      <c r="R2262" t="s">
        <v>8350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1">
        <f t="shared" si="141"/>
        <v>37.119999999999997</v>
      </c>
      <c r="Q2263" s="13" t="s">
        <v>8332</v>
      </c>
      <c r="R2263" t="s">
        <v>8350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1">
        <f t="shared" si="141"/>
        <v>28.1</v>
      </c>
      <c r="Q2264" s="13" t="s">
        <v>8332</v>
      </c>
      <c r="R2264" t="s">
        <v>8350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1">
        <f t="shared" si="141"/>
        <v>144.43</v>
      </c>
      <c r="Q2265" s="13" t="s">
        <v>8332</v>
      </c>
      <c r="R2265" t="s">
        <v>8350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1">
        <f t="shared" si="141"/>
        <v>24.27</v>
      </c>
      <c r="Q2266" s="13" t="s">
        <v>8332</v>
      </c>
      <c r="R2266" t="s">
        <v>8350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1">
        <f t="shared" si="141"/>
        <v>35.119999999999997</v>
      </c>
      <c r="Q2267" s="13" t="s">
        <v>8332</v>
      </c>
      <c r="R2267" t="s">
        <v>8350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1">
        <f t="shared" si="141"/>
        <v>24.76</v>
      </c>
      <c r="Q2268" s="13" t="s">
        <v>8332</v>
      </c>
      <c r="R2268" t="s">
        <v>8350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1">
        <f t="shared" si="141"/>
        <v>188.38</v>
      </c>
      <c r="Q2269" s="13" t="s">
        <v>8332</v>
      </c>
      <c r="R2269" t="s">
        <v>8350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1">
        <f t="shared" si="141"/>
        <v>148.08000000000001</v>
      </c>
      <c r="Q2270" s="13" t="s">
        <v>8332</v>
      </c>
      <c r="R2270" t="s">
        <v>8350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1">
        <f t="shared" si="141"/>
        <v>49.93</v>
      </c>
      <c r="Q2271" s="13" t="s">
        <v>8332</v>
      </c>
      <c r="R2271" t="s">
        <v>8350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1">
        <f t="shared" si="141"/>
        <v>107.82</v>
      </c>
      <c r="Q2272" s="13" t="s">
        <v>8332</v>
      </c>
      <c r="R2272" t="s">
        <v>8350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1">
        <f t="shared" si="141"/>
        <v>42.63</v>
      </c>
      <c r="Q2273" s="13" t="s">
        <v>8332</v>
      </c>
      <c r="R2273" t="s">
        <v>8350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1">
        <f t="shared" si="141"/>
        <v>14.37</v>
      </c>
      <c r="Q2274" s="13" t="s">
        <v>8332</v>
      </c>
      <c r="R2274" t="s">
        <v>8350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1">
        <f t="shared" si="141"/>
        <v>37.479999999999997</v>
      </c>
      <c r="Q2275" s="13" t="s">
        <v>8332</v>
      </c>
      <c r="R2275" t="s">
        <v>8350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1">
        <f t="shared" si="141"/>
        <v>30.2</v>
      </c>
      <c r="Q2276" s="13" t="s">
        <v>8332</v>
      </c>
      <c r="R2276" t="s">
        <v>8350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1">
        <f t="shared" si="141"/>
        <v>33.549999999999997</v>
      </c>
      <c r="Q2277" s="13" t="s">
        <v>8332</v>
      </c>
      <c r="R2277" t="s">
        <v>8350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1">
        <f t="shared" si="141"/>
        <v>64.75</v>
      </c>
      <c r="Q2278" s="13" t="s">
        <v>8332</v>
      </c>
      <c r="R2278" t="s">
        <v>8350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1">
        <f t="shared" si="141"/>
        <v>57.93</v>
      </c>
      <c r="Q2279" s="13" t="s">
        <v>8332</v>
      </c>
      <c r="R2279" t="s">
        <v>8350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1">
        <f t="shared" si="141"/>
        <v>53.08</v>
      </c>
      <c r="Q2280" s="13" t="s">
        <v>8332</v>
      </c>
      <c r="R2280" t="s">
        <v>8350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1">
        <f t="shared" si="141"/>
        <v>48.06</v>
      </c>
      <c r="Q2281" s="13" t="s">
        <v>8332</v>
      </c>
      <c r="R2281" t="s">
        <v>8350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1">
        <f t="shared" si="141"/>
        <v>82.4</v>
      </c>
      <c r="Q2282" s="13" t="s">
        <v>8332</v>
      </c>
      <c r="R2282" t="s">
        <v>8350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1">
        <f t="shared" si="141"/>
        <v>50.45</v>
      </c>
      <c r="Q2283" s="13" t="s">
        <v>8324</v>
      </c>
      <c r="R2283" t="s">
        <v>8325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1">
        <f t="shared" si="141"/>
        <v>115.83</v>
      </c>
      <c r="Q2284" s="13" t="s">
        <v>8324</v>
      </c>
      <c r="R2284" t="s">
        <v>8325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1">
        <f t="shared" si="141"/>
        <v>63.03</v>
      </c>
      <c r="Q2285" s="13" t="s">
        <v>8324</v>
      </c>
      <c r="R2285" t="s">
        <v>8325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1">
        <f t="shared" si="141"/>
        <v>108.02</v>
      </c>
      <c r="Q2286" s="13" t="s">
        <v>8324</v>
      </c>
      <c r="R2286" t="s">
        <v>8325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1">
        <f t="shared" si="141"/>
        <v>46.09</v>
      </c>
      <c r="Q2287" s="13" t="s">
        <v>8324</v>
      </c>
      <c r="R2287" t="s">
        <v>8325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1">
        <f t="shared" si="141"/>
        <v>107.21</v>
      </c>
      <c r="Q2288" s="13" t="s">
        <v>8324</v>
      </c>
      <c r="R2288" t="s">
        <v>8325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1">
        <f t="shared" si="141"/>
        <v>50.93</v>
      </c>
      <c r="Q2289" s="13" t="s">
        <v>8324</v>
      </c>
      <c r="R2289" t="s">
        <v>8325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1">
        <f t="shared" si="141"/>
        <v>40.04</v>
      </c>
      <c r="Q2290" s="13" t="s">
        <v>8324</v>
      </c>
      <c r="R2290" t="s">
        <v>8325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1">
        <f t="shared" si="141"/>
        <v>64.44</v>
      </c>
      <c r="Q2291" s="13" t="s">
        <v>8324</v>
      </c>
      <c r="R2291" t="s">
        <v>8325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1">
        <f t="shared" si="141"/>
        <v>53.83</v>
      </c>
      <c r="Q2292" s="13" t="s">
        <v>8324</v>
      </c>
      <c r="R2292" t="s">
        <v>8325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1">
        <f t="shared" si="141"/>
        <v>100.47</v>
      </c>
      <c r="Q2293" s="13" t="s">
        <v>8324</v>
      </c>
      <c r="R2293" t="s">
        <v>8325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1">
        <f t="shared" si="141"/>
        <v>46.63</v>
      </c>
      <c r="Q2294" s="13" t="s">
        <v>8324</v>
      </c>
      <c r="R2294" t="s">
        <v>8325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1">
        <f t="shared" si="141"/>
        <v>34.07</v>
      </c>
      <c r="Q2295" s="13" t="s">
        <v>8324</v>
      </c>
      <c r="R2295" t="s">
        <v>8325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1">
        <f t="shared" si="141"/>
        <v>65.209999999999994</v>
      </c>
      <c r="Q2296" s="13" t="s">
        <v>8324</v>
      </c>
      <c r="R2296" t="s">
        <v>8325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1">
        <f t="shared" si="141"/>
        <v>44.21</v>
      </c>
      <c r="Q2297" s="13" t="s">
        <v>8324</v>
      </c>
      <c r="R2297" t="s">
        <v>8325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1">
        <f t="shared" si="141"/>
        <v>71.97</v>
      </c>
      <c r="Q2298" s="13" t="s">
        <v>8324</v>
      </c>
      <c r="R2298" t="s">
        <v>8325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1">
        <f t="shared" si="141"/>
        <v>52.95</v>
      </c>
      <c r="Q2299" s="13" t="s">
        <v>8324</v>
      </c>
      <c r="R2299" t="s">
        <v>8325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1">
        <f t="shared" si="141"/>
        <v>109.45</v>
      </c>
      <c r="Q2300" s="13" t="s">
        <v>8324</v>
      </c>
      <c r="R2300" t="s">
        <v>8325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1">
        <f t="shared" si="141"/>
        <v>75.040000000000006</v>
      </c>
      <c r="Q2301" s="13" t="s">
        <v>8324</v>
      </c>
      <c r="R2301" t="s">
        <v>8325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1">
        <f t="shared" si="141"/>
        <v>115.71</v>
      </c>
      <c r="Q2302" s="13" t="s">
        <v>8324</v>
      </c>
      <c r="R2302" t="s">
        <v>8325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1">
        <f t="shared" si="141"/>
        <v>31.66</v>
      </c>
      <c r="Q2303" s="13" t="s">
        <v>8324</v>
      </c>
      <c r="R2303" t="s">
        <v>8328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1">
        <f t="shared" si="141"/>
        <v>46.18</v>
      </c>
      <c r="Q2304" s="13" t="s">
        <v>8324</v>
      </c>
      <c r="R2304" t="s">
        <v>8328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1">
        <f t="shared" si="141"/>
        <v>68.48</v>
      </c>
      <c r="Q2305" s="13" t="s">
        <v>8324</v>
      </c>
      <c r="R2305" t="s">
        <v>8328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 s="11">
        <f t="shared" si="141"/>
        <v>53.47</v>
      </c>
      <c r="Q2306" s="13" t="s">
        <v>8324</v>
      </c>
      <c r="R2306" t="s">
        <v>8328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 s="11">
        <f t="shared" ref="P2307:P2370" si="145">IFERROR(ROUND(E2307/L2307,2),0)</f>
        <v>109.11</v>
      </c>
      <c r="Q2307" s="13" t="s">
        <v>8324</v>
      </c>
      <c r="R2307" t="s">
        <v>8328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1">
        <f t="shared" si="145"/>
        <v>51.19</v>
      </c>
      <c r="Q2308" s="13" t="s">
        <v>8324</v>
      </c>
      <c r="R2308" t="s">
        <v>8328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1">
        <f t="shared" si="145"/>
        <v>27.94</v>
      </c>
      <c r="Q2309" s="13" t="s">
        <v>8324</v>
      </c>
      <c r="R2309" t="s">
        <v>8328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1">
        <f t="shared" si="145"/>
        <v>82.5</v>
      </c>
      <c r="Q2310" s="13" t="s">
        <v>8324</v>
      </c>
      <c r="R2310" t="s">
        <v>8328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1">
        <f t="shared" si="145"/>
        <v>59.82</v>
      </c>
      <c r="Q2311" s="13" t="s">
        <v>8324</v>
      </c>
      <c r="R2311" t="s">
        <v>8328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1">
        <f t="shared" si="145"/>
        <v>64.819999999999993</v>
      </c>
      <c r="Q2312" s="13" t="s">
        <v>8324</v>
      </c>
      <c r="R2312" t="s">
        <v>8328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1">
        <f t="shared" si="145"/>
        <v>90.1</v>
      </c>
      <c r="Q2313" s="13" t="s">
        <v>8324</v>
      </c>
      <c r="R2313" t="s">
        <v>8328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1">
        <f t="shared" si="145"/>
        <v>40.96</v>
      </c>
      <c r="Q2314" s="13" t="s">
        <v>8324</v>
      </c>
      <c r="R2314" t="s">
        <v>8328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1">
        <f t="shared" si="145"/>
        <v>56</v>
      </c>
      <c r="Q2315" s="13" t="s">
        <v>8324</v>
      </c>
      <c r="R2315" t="s">
        <v>8328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1">
        <f t="shared" si="145"/>
        <v>37.67</v>
      </c>
      <c r="Q2316" s="13" t="s">
        <v>8324</v>
      </c>
      <c r="R2316" t="s">
        <v>8328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1">
        <f t="shared" si="145"/>
        <v>40.08</v>
      </c>
      <c r="Q2317" s="13" t="s">
        <v>8324</v>
      </c>
      <c r="R2317" t="s">
        <v>8328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1">
        <f t="shared" si="145"/>
        <v>78.03</v>
      </c>
      <c r="Q2318" s="13" t="s">
        <v>8324</v>
      </c>
      <c r="R2318" t="s">
        <v>8328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1">
        <f t="shared" si="145"/>
        <v>18.91</v>
      </c>
      <c r="Q2319" s="13" t="s">
        <v>8324</v>
      </c>
      <c r="R2319" t="s">
        <v>8328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1">
        <f t="shared" si="145"/>
        <v>37.130000000000003</v>
      </c>
      <c r="Q2320" s="13" t="s">
        <v>8324</v>
      </c>
      <c r="R2320" t="s">
        <v>8328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1">
        <f t="shared" si="145"/>
        <v>41.96</v>
      </c>
      <c r="Q2321" s="13" t="s">
        <v>8324</v>
      </c>
      <c r="R2321" t="s">
        <v>8328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1">
        <f t="shared" si="145"/>
        <v>61.04</v>
      </c>
      <c r="Q2322" s="13" t="s">
        <v>8324</v>
      </c>
      <c r="R2322" t="s">
        <v>8328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1">
        <f t="shared" si="145"/>
        <v>64.53</v>
      </c>
      <c r="Q2323" s="13" t="s">
        <v>8335</v>
      </c>
      <c r="R2323" t="s">
        <v>8351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1">
        <f t="shared" si="145"/>
        <v>21.25</v>
      </c>
      <c r="Q2324" s="13" t="s">
        <v>8335</v>
      </c>
      <c r="R2324" t="s">
        <v>8351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1">
        <f t="shared" si="145"/>
        <v>30</v>
      </c>
      <c r="Q2325" s="13" t="s">
        <v>8335</v>
      </c>
      <c r="R2325" t="s">
        <v>8351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1">
        <f t="shared" si="145"/>
        <v>25.49</v>
      </c>
      <c r="Q2326" s="13" t="s">
        <v>8335</v>
      </c>
      <c r="R2326" t="s">
        <v>8351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1">
        <f t="shared" si="145"/>
        <v>11.43</v>
      </c>
      <c r="Q2327" s="13" t="s">
        <v>8335</v>
      </c>
      <c r="R2327" t="s">
        <v>8351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1">
        <f t="shared" si="145"/>
        <v>108</v>
      </c>
      <c r="Q2328" s="13" t="s">
        <v>8335</v>
      </c>
      <c r="R2328" t="s">
        <v>8351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1">
        <f t="shared" si="145"/>
        <v>54.88</v>
      </c>
      <c r="Q2329" s="13" t="s">
        <v>8335</v>
      </c>
      <c r="R2329" t="s">
        <v>8351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1">
        <f t="shared" si="145"/>
        <v>47.38</v>
      </c>
      <c r="Q2330" s="13" t="s">
        <v>8335</v>
      </c>
      <c r="R2330" t="s">
        <v>8351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1">
        <f t="shared" si="145"/>
        <v>211.84</v>
      </c>
      <c r="Q2331" s="13" t="s">
        <v>8335</v>
      </c>
      <c r="R2331" t="s">
        <v>8351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1">
        <f t="shared" si="145"/>
        <v>219.93</v>
      </c>
      <c r="Q2332" s="13" t="s">
        <v>8335</v>
      </c>
      <c r="R2332" t="s">
        <v>8351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1">
        <f t="shared" si="145"/>
        <v>40.799999999999997</v>
      </c>
      <c r="Q2333" s="13" t="s">
        <v>8335</v>
      </c>
      <c r="R2333" t="s">
        <v>8351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1">
        <f t="shared" si="145"/>
        <v>75.5</v>
      </c>
      <c r="Q2334" s="13" t="s">
        <v>8335</v>
      </c>
      <c r="R2334" t="s">
        <v>8351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1">
        <f t="shared" si="145"/>
        <v>13.54</v>
      </c>
      <c r="Q2335" s="13" t="s">
        <v>8335</v>
      </c>
      <c r="R2335" t="s">
        <v>8351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1">
        <f t="shared" si="145"/>
        <v>60.87</v>
      </c>
      <c r="Q2336" s="13" t="s">
        <v>8335</v>
      </c>
      <c r="R2336" t="s">
        <v>8351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1">
        <f t="shared" si="145"/>
        <v>115.69</v>
      </c>
      <c r="Q2337" s="13" t="s">
        <v>8335</v>
      </c>
      <c r="R2337" t="s">
        <v>8351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1">
        <f t="shared" si="145"/>
        <v>48.1</v>
      </c>
      <c r="Q2338" s="13" t="s">
        <v>8335</v>
      </c>
      <c r="R2338" t="s">
        <v>8351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1">
        <f t="shared" si="145"/>
        <v>74.180000000000007</v>
      </c>
      <c r="Q2339" s="13" t="s">
        <v>8335</v>
      </c>
      <c r="R2339" t="s">
        <v>8351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1">
        <f t="shared" si="145"/>
        <v>123.35</v>
      </c>
      <c r="Q2340" s="13" t="s">
        <v>8335</v>
      </c>
      <c r="R2340" t="s">
        <v>8351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1">
        <f t="shared" si="145"/>
        <v>66.62</v>
      </c>
      <c r="Q2341" s="13" t="s">
        <v>8335</v>
      </c>
      <c r="R2341" t="s">
        <v>8351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1">
        <f t="shared" si="145"/>
        <v>104.99</v>
      </c>
      <c r="Q2342" s="13" t="s">
        <v>8335</v>
      </c>
      <c r="R2342" t="s">
        <v>8351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1">
        <f t="shared" si="145"/>
        <v>0</v>
      </c>
      <c r="Q2343" s="13" t="s">
        <v>8318</v>
      </c>
      <c r="R2343" t="s">
        <v>8319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1">
        <f t="shared" si="145"/>
        <v>0</v>
      </c>
      <c r="Q2344" s="13" t="s">
        <v>8318</v>
      </c>
      <c r="R2344" t="s">
        <v>8319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1">
        <f t="shared" si="145"/>
        <v>300</v>
      </c>
      <c r="Q2345" s="13" t="s">
        <v>8318</v>
      </c>
      <c r="R2345" t="s">
        <v>8319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1">
        <f t="shared" si="145"/>
        <v>1</v>
      </c>
      <c r="Q2346" s="13" t="s">
        <v>8318</v>
      </c>
      <c r="R2346" t="s">
        <v>8319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1">
        <f t="shared" si="145"/>
        <v>0</v>
      </c>
      <c r="Q2347" s="13" t="s">
        <v>8318</v>
      </c>
      <c r="R2347" t="s">
        <v>8319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1">
        <f t="shared" si="145"/>
        <v>13</v>
      </c>
      <c r="Q2348" s="13" t="s">
        <v>8318</v>
      </c>
      <c r="R2348" t="s">
        <v>8319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1">
        <f t="shared" si="145"/>
        <v>15</v>
      </c>
      <c r="Q2349" s="13" t="s">
        <v>8318</v>
      </c>
      <c r="R2349" t="s">
        <v>8319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1">
        <f t="shared" si="145"/>
        <v>54</v>
      </c>
      <c r="Q2350" s="13" t="s">
        <v>8318</v>
      </c>
      <c r="R2350" t="s">
        <v>8319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1">
        <f t="shared" si="145"/>
        <v>0</v>
      </c>
      <c r="Q2351" s="13" t="s">
        <v>8318</v>
      </c>
      <c r="R2351" t="s">
        <v>8319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1">
        <f t="shared" si="145"/>
        <v>0</v>
      </c>
      <c r="Q2352" s="13" t="s">
        <v>8318</v>
      </c>
      <c r="R2352" t="s">
        <v>8319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1">
        <f t="shared" si="145"/>
        <v>15.43</v>
      </c>
      <c r="Q2353" s="13" t="s">
        <v>8318</v>
      </c>
      <c r="R2353" t="s">
        <v>8319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1">
        <f t="shared" si="145"/>
        <v>0</v>
      </c>
      <c r="Q2354" s="13" t="s">
        <v>8318</v>
      </c>
      <c r="R2354" t="s">
        <v>8319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1">
        <f t="shared" si="145"/>
        <v>0</v>
      </c>
      <c r="Q2355" s="13" t="s">
        <v>8318</v>
      </c>
      <c r="R2355" t="s">
        <v>8319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1">
        <f t="shared" si="145"/>
        <v>25</v>
      </c>
      <c r="Q2356" s="13" t="s">
        <v>8318</v>
      </c>
      <c r="R2356" t="s">
        <v>8319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1">
        <f t="shared" si="145"/>
        <v>27.5</v>
      </c>
      <c r="Q2357" s="13" t="s">
        <v>8318</v>
      </c>
      <c r="R2357" t="s">
        <v>8319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1">
        <f t="shared" si="145"/>
        <v>0</v>
      </c>
      <c r="Q2358" s="13" t="s">
        <v>8318</v>
      </c>
      <c r="R2358" t="s">
        <v>8319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1">
        <f t="shared" si="145"/>
        <v>0</v>
      </c>
      <c r="Q2359" s="13" t="s">
        <v>8318</v>
      </c>
      <c r="R2359" t="s">
        <v>8319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1">
        <f t="shared" si="145"/>
        <v>0</v>
      </c>
      <c r="Q2360" s="13" t="s">
        <v>8318</v>
      </c>
      <c r="R2360" t="s">
        <v>8319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1">
        <f t="shared" si="145"/>
        <v>367</v>
      </c>
      <c r="Q2361" s="13" t="s">
        <v>8318</v>
      </c>
      <c r="R2361" t="s">
        <v>8319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1">
        <f t="shared" si="145"/>
        <v>2</v>
      </c>
      <c r="Q2362" s="13" t="s">
        <v>8318</v>
      </c>
      <c r="R2362" t="s">
        <v>8319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1">
        <f t="shared" si="145"/>
        <v>0</v>
      </c>
      <c r="Q2363" s="13" t="s">
        <v>8318</v>
      </c>
      <c r="R2363" t="s">
        <v>8319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1">
        <f t="shared" si="145"/>
        <v>60</v>
      </c>
      <c r="Q2364" s="13" t="s">
        <v>8318</v>
      </c>
      <c r="R2364" t="s">
        <v>8319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1">
        <f t="shared" si="145"/>
        <v>0</v>
      </c>
      <c r="Q2365" s="13" t="s">
        <v>8318</v>
      </c>
      <c r="R2365" t="s">
        <v>8319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1">
        <f t="shared" si="145"/>
        <v>0</v>
      </c>
      <c r="Q2366" s="13" t="s">
        <v>8318</v>
      </c>
      <c r="R2366" t="s">
        <v>8319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1">
        <f t="shared" si="145"/>
        <v>0</v>
      </c>
      <c r="Q2367" s="13" t="s">
        <v>8318</v>
      </c>
      <c r="R2367" t="s">
        <v>8319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1">
        <f t="shared" si="145"/>
        <v>97.41</v>
      </c>
      <c r="Q2368" s="13" t="s">
        <v>8318</v>
      </c>
      <c r="R2368" t="s">
        <v>8319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1">
        <f t="shared" si="145"/>
        <v>47.86</v>
      </c>
      <c r="Q2369" s="13" t="s">
        <v>8318</v>
      </c>
      <c r="R2369" t="s">
        <v>8319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 s="11">
        <f t="shared" si="145"/>
        <v>50</v>
      </c>
      <c r="Q2370" s="13" t="s">
        <v>8318</v>
      </c>
      <c r="R2370" t="s">
        <v>8319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 s="11">
        <f t="shared" ref="P2371:P2434" si="149">IFERROR(ROUND(E2371/L2371,2),0)</f>
        <v>0</v>
      </c>
      <c r="Q2371" s="13" t="s">
        <v>8318</v>
      </c>
      <c r="R2371" t="s">
        <v>8319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1">
        <f t="shared" si="149"/>
        <v>20.5</v>
      </c>
      <c r="Q2372" s="13" t="s">
        <v>8318</v>
      </c>
      <c r="R2372" t="s">
        <v>8319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1">
        <f t="shared" si="149"/>
        <v>0</v>
      </c>
      <c r="Q2373" s="13" t="s">
        <v>8318</v>
      </c>
      <c r="R2373" t="s">
        <v>8319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1">
        <f t="shared" si="149"/>
        <v>30</v>
      </c>
      <c r="Q2374" s="13" t="s">
        <v>8318</v>
      </c>
      <c r="R2374" t="s">
        <v>8319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1">
        <f t="shared" si="149"/>
        <v>50</v>
      </c>
      <c r="Q2375" s="13" t="s">
        <v>8318</v>
      </c>
      <c r="R2375" t="s">
        <v>8319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1">
        <f t="shared" si="149"/>
        <v>10</v>
      </c>
      <c r="Q2376" s="13" t="s">
        <v>8318</v>
      </c>
      <c r="R2376" t="s">
        <v>8319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1">
        <f t="shared" si="149"/>
        <v>0</v>
      </c>
      <c r="Q2377" s="13" t="s">
        <v>8318</v>
      </c>
      <c r="R2377" t="s">
        <v>8319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1">
        <f t="shared" si="149"/>
        <v>81.58</v>
      </c>
      <c r="Q2378" s="13" t="s">
        <v>8318</v>
      </c>
      <c r="R2378" t="s">
        <v>8319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1">
        <f t="shared" si="149"/>
        <v>0</v>
      </c>
      <c r="Q2379" s="13" t="s">
        <v>8318</v>
      </c>
      <c r="R2379" t="s">
        <v>8319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1">
        <f t="shared" si="149"/>
        <v>0</v>
      </c>
      <c r="Q2380" s="13" t="s">
        <v>8318</v>
      </c>
      <c r="R2380" t="s">
        <v>8319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1">
        <f t="shared" si="149"/>
        <v>0</v>
      </c>
      <c r="Q2381" s="13" t="s">
        <v>8318</v>
      </c>
      <c r="R2381" t="s">
        <v>8319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1">
        <f t="shared" si="149"/>
        <v>18.329999999999998</v>
      </c>
      <c r="Q2382" s="13" t="s">
        <v>8318</v>
      </c>
      <c r="R2382" t="s">
        <v>8319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1">
        <f t="shared" si="149"/>
        <v>224.43</v>
      </c>
      <c r="Q2383" s="13" t="s">
        <v>8318</v>
      </c>
      <c r="R2383" t="s">
        <v>8319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1">
        <f t="shared" si="149"/>
        <v>37.5</v>
      </c>
      <c r="Q2384" s="13" t="s">
        <v>8318</v>
      </c>
      <c r="R2384" t="s">
        <v>8319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1">
        <f t="shared" si="149"/>
        <v>145</v>
      </c>
      <c r="Q2385" s="13" t="s">
        <v>8318</v>
      </c>
      <c r="R2385" t="s">
        <v>8319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1">
        <f t="shared" si="149"/>
        <v>1</v>
      </c>
      <c r="Q2386" s="13" t="s">
        <v>8318</v>
      </c>
      <c r="R2386" t="s">
        <v>8319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1">
        <f t="shared" si="149"/>
        <v>112.57</v>
      </c>
      <c r="Q2387" s="13" t="s">
        <v>8318</v>
      </c>
      <c r="R2387" t="s">
        <v>8319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1">
        <f t="shared" si="149"/>
        <v>0</v>
      </c>
      <c r="Q2388" s="13" t="s">
        <v>8318</v>
      </c>
      <c r="R2388" t="s">
        <v>8319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1">
        <f t="shared" si="149"/>
        <v>342</v>
      </c>
      <c r="Q2389" s="13" t="s">
        <v>8318</v>
      </c>
      <c r="R2389" t="s">
        <v>8319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1">
        <f t="shared" si="149"/>
        <v>57.88</v>
      </c>
      <c r="Q2390" s="13" t="s">
        <v>8318</v>
      </c>
      <c r="R2390" t="s">
        <v>8319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1">
        <f t="shared" si="149"/>
        <v>30</v>
      </c>
      <c r="Q2391" s="13" t="s">
        <v>8318</v>
      </c>
      <c r="R2391" t="s">
        <v>8319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1">
        <f t="shared" si="149"/>
        <v>0</v>
      </c>
      <c r="Q2392" s="13" t="s">
        <v>8318</v>
      </c>
      <c r="R2392" t="s">
        <v>8319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1">
        <f t="shared" si="149"/>
        <v>25</v>
      </c>
      <c r="Q2393" s="13" t="s">
        <v>8318</v>
      </c>
      <c r="R2393" t="s">
        <v>8319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1">
        <f t="shared" si="149"/>
        <v>0</v>
      </c>
      <c r="Q2394" s="13" t="s">
        <v>8318</v>
      </c>
      <c r="R2394" t="s">
        <v>8319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1">
        <f t="shared" si="149"/>
        <v>50</v>
      </c>
      <c r="Q2395" s="13" t="s">
        <v>8318</v>
      </c>
      <c r="R2395" t="s">
        <v>8319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1">
        <f t="shared" si="149"/>
        <v>1.5</v>
      </c>
      <c r="Q2396" s="13" t="s">
        <v>8318</v>
      </c>
      <c r="R2396" t="s">
        <v>8319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1">
        <f t="shared" si="149"/>
        <v>0</v>
      </c>
      <c r="Q2397" s="13" t="s">
        <v>8318</v>
      </c>
      <c r="R2397" t="s">
        <v>8319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1">
        <f t="shared" si="149"/>
        <v>10</v>
      </c>
      <c r="Q2398" s="13" t="s">
        <v>8318</v>
      </c>
      <c r="R2398" t="s">
        <v>8319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1">
        <f t="shared" si="149"/>
        <v>0</v>
      </c>
      <c r="Q2399" s="13" t="s">
        <v>8318</v>
      </c>
      <c r="R2399" t="s">
        <v>8319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1">
        <f t="shared" si="149"/>
        <v>0</v>
      </c>
      <c r="Q2400" s="13" t="s">
        <v>8318</v>
      </c>
      <c r="R2400" t="s">
        <v>8319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1">
        <f t="shared" si="149"/>
        <v>0</v>
      </c>
      <c r="Q2401" s="13" t="s">
        <v>8318</v>
      </c>
      <c r="R2401" t="s">
        <v>8319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1">
        <f t="shared" si="149"/>
        <v>0</v>
      </c>
      <c r="Q2402" s="13" t="s">
        <v>8318</v>
      </c>
      <c r="R2402" t="s">
        <v>8319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1">
        <f t="shared" si="149"/>
        <v>22.33</v>
      </c>
      <c r="Q2403" s="13" t="s">
        <v>8335</v>
      </c>
      <c r="R2403" t="s">
        <v>8336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1">
        <f t="shared" si="149"/>
        <v>52</v>
      </c>
      <c r="Q2404" s="13" t="s">
        <v>8335</v>
      </c>
      <c r="R2404" t="s">
        <v>8336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1">
        <f t="shared" si="149"/>
        <v>16.829999999999998</v>
      </c>
      <c r="Q2405" s="13" t="s">
        <v>8335</v>
      </c>
      <c r="R2405" t="s">
        <v>8336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1">
        <f t="shared" si="149"/>
        <v>0</v>
      </c>
      <c r="Q2406" s="13" t="s">
        <v>8335</v>
      </c>
      <c r="R2406" t="s">
        <v>8336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1">
        <f t="shared" si="149"/>
        <v>56.3</v>
      </c>
      <c r="Q2407" s="13" t="s">
        <v>8335</v>
      </c>
      <c r="R2407" t="s">
        <v>8336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1">
        <f t="shared" si="149"/>
        <v>84.06</v>
      </c>
      <c r="Q2408" s="13" t="s">
        <v>8335</v>
      </c>
      <c r="R2408" t="s">
        <v>8336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1">
        <f t="shared" si="149"/>
        <v>168.39</v>
      </c>
      <c r="Q2409" s="13" t="s">
        <v>8335</v>
      </c>
      <c r="R2409" t="s">
        <v>8336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1">
        <f t="shared" si="149"/>
        <v>15</v>
      </c>
      <c r="Q2410" s="13" t="s">
        <v>8335</v>
      </c>
      <c r="R2410" t="s">
        <v>8336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1">
        <f t="shared" si="149"/>
        <v>76.67</v>
      </c>
      <c r="Q2411" s="13" t="s">
        <v>8335</v>
      </c>
      <c r="R2411" t="s">
        <v>8336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1">
        <f t="shared" si="149"/>
        <v>0</v>
      </c>
      <c r="Q2412" s="13" t="s">
        <v>8335</v>
      </c>
      <c r="R2412" t="s">
        <v>8336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1">
        <f t="shared" si="149"/>
        <v>50.33</v>
      </c>
      <c r="Q2413" s="13" t="s">
        <v>8335</v>
      </c>
      <c r="R2413" t="s">
        <v>8336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1">
        <f t="shared" si="149"/>
        <v>0</v>
      </c>
      <c r="Q2414" s="13" t="s">
        <v>8335</v>
      </c>
      <c r="R2414" t="s">
        <v>8336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1">
        <f t="shared" si="149"/>
        <v>8.33</v>
      </c>
      <c r="Q2415" s="13" t="s">
        <v>8335</v>
      </c>
      <c r="R2415" t="s">
        <v>8336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1">
        <f t="shared" si="149"/>
        <v>35.380000000000003</v>
      </c>
      <c r="Q2416" s="13" t="s">
        <v>8335</v>
      </c>
      <c r="R2416" t="s">
        <v>8336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1">
        <f t="shared" si="149"/>
        <v>55.83</v>
      </c>
      <c r="Q2417" s="13" t="s">
        <v>8335</v>
      </c>
      <c r="R2417" t="s">
        <v>8336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1">
        <f t="shared" si="149"/>
        <v>5</v>
      </c>
      <c r="Q2418" s="13" t="s">
        <v>8335</v>
      </c>
      <c r="R2418" t="s">
        <v>8336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1">
        <f t="shared" si="149"/>
        <v>0</v>
      </c>
      <c r="Q2419" s="13" t="s">
        <v>8335</v>
      </c>
      <c r="R2419" t="s">
        <v>8336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1">
        <f t="shared" si="149"/>
        <v>1</v>
      </c>
      <c r="Q2420" s="13" t="s">
        <v>8335</v>
      </c>
      <c r="R2420" t="s">
        <v>8336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1">
        <f t="shared" si="149"/>
        <v>0</v>
      </c>
      <c r="Q2421" s="13" t="s">
        <v>8335</v>
      </c>
      <c r="R2421" t="s">
        <v>8336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1">
        <f t="shared" si="149"/>
        <v>69.47</v>
      </c>
      <c r="Q2422" s="13" t="s">
        <v>8335</v>
      </c>
      <c r="R2422" t="s">
        <v>8336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1">
        <f t="shared" si="149"/>
        <v>1</v>
      </c>
      <c r="Q2423" s="13" t="s">
        <v>8335</v>
      </c>
      <c r="R2423" t="s">
        <v>8336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1">
        <f t="shared" si="149"/>
        <v>1</v>
      </c>
      <c r="Q2424" s="13" t="s">
        <v>8335</v>
      </c>
      <c r="R2424" t="s">
        <v>8336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1">
        <f t="shared" si="149"/>
        <v>8</v>
      </c>
      <c r="Q2425" s="13" t="s">
        <v>8335</v>
      </c>
      <c r="R2425" t="s">
        <v>8336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1">
        <f t="shared" si="149"/>
        <v>34.44</v>
      </c>
      <c r="Q2426" s="13" t="s">
        <v>8335</v>
      </c>
      <c r="R2426" t="s">
        <v>8336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1">
        <f t="shared" si="149"/>
        <v>1</v>
      </c>
      <c r="Q2427" s="13" t="s">
        <v>8335</v>
      </c>
      <c r="R2427" t="s">
        <v>8336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1">
        <f t="shared" si="149"/>
        <v>0</v>
      </c>
      <c r="Q2428" s="13" t="s">
        <v>8335</v>
      </c>
      <c r="R2428" t="s">
        <v>8336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1">
        <f t="shared" si="149"/>
        <v>1</v>
      </c>
      <c r="Q2429" s="13" t="s">
        <v>8335</v>
      </c>
      <c r="R2429" t="s">
        <v>8336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1">
        <f t="shared" si="149"/>
        <v>1</v>
      </c>
      <c r="Q2430" s="13" t="s">
        <v>8335</v>
      </c>
      <c r="R2430" t="s">
        <v>8336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1">
        <f t="shared" si="149"/>
        <v>501.25</v>
      </c>
      <c r="Q2431" s="13" t="s">
        <v>8335</v>
      </c>
      <c r="R2431" t="s">
        <v>8336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1">
        <f t="shared" si="149"/>
        <v>10.5</v>
      </c>
      <c r="Q2432" s="13" t="s">
        <v>8335</v>
      </c>
      <c r="R2432" t="s">
        <v>8336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1">
        <f t="shared" si="149"/>
        <v>1</v>
      </c>
      <c r="Q2433" s="13" t="s">
        <v>8335</v>
      </c>
      <c r="R2433" t="s">
        <v>8336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 s="11">
        <f t="shared" si="149"/>
        <v>1</v>
      </c>
      <c r="Q2434" s="13" t="s">
        <v>8335</v>
      </c>
      <c r="R2434" t="s">
        <v>8336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 s="11">
        <f t="shared" ref="P2435:P2498" si="153">IFERROR(ROUND(E2435/L2435,2),0)</f>
        <v>0</v>
      </c>
      <c r="Q2435" s="13" t="s">
        <v>8335</v>
      </c>
      <c r="R2435" t="s">
        <v>8336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1">
        <f t="shared" si="153"/>
        <v>13</v>
      </c>
      <c r="Q2436" s="13" t="s">
        <v>8335</v>
      </c>
      <c r="R2436" t="s">
        <v>8336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1">
        <f t="shared" si="153"/>
        <v>306</v>
      </c>
      <c r="Q2437" s="13" t="s">
        <v>8335</v>
      </c>
      <c r="R2437" t="s">
        <v>8336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1">
        <f t="shared" si="153"/>
        <v>22.5</v>
      </c>
      <c r="Q2438" s="13" t="s">
        <v>8335</v>
      </c>
      <c r="R2438" t="s">
        <v>8336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1">
        <f t="shared" si="153"/>
        <v>0</v>
      </c>
      <c r="Q2439" s="13" t="s">
        <v>8335</v>
      </c>
      <c r="R2439" t="s">
        <v>8336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1">
        <f t="shared" si="153"/>
        <v>50</v>
      </c>
      <c r="Q2440" s="13" t="s">
        <v>8335</v>
      </c>
      <c r="R2440" t="s">
        <v>8336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1">
        <f t="shared" si="153"/>
        <v>0</v>
      </c>
      <c r="Q2441" s="13" t="s">
        <v>8335</v>
      </c>
      <c r="R2441" t="s">
        <v>8336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1">
        <f t="shared" si="153"/>
        <v>5</v>
      </c>
      <c r="Q2442" s="13" t="s">
        <v>8335</v>
      </c>
      <c r="R2442" t="s">
        <v>8336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1">
        <f t="shared" si="153"/>
        <v>74.23</v>
      </c>
      <c r="Q2443" s="13" t="s">
        <v>8335</v>
      </c>
      <c r="R2443" t="s">
        <v>8351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1">
        <f t="shared" si="153"/>
        <v>81.25</v>
      </c>
      <c r="Q2444" s="13" t="s">
        <v>8335</v>
      </c>
      <c r="R2444" t="s">
        <v>8351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1">
        <f t="shared" si="153"/>
        <v>130.22999999999999</v>
      </c>
      <c r="Q2445" s="13" t="s">
        <v>8335</v>
      </c>
      <c r="R2445" t="s">
        <v>8351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1">
        <f t="shared" si="153"/>
        <v>53.41</v>
      </c>
      <c r="Q2446" s="13" t="s">
        <v>8335</v>
      </c>
      <c r="R2446" t="s">
        <v>8351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1">
        <f t="shared" si="153"/>
        <v>75.13</v>
      </c>
      <c r="Q2447" s="13" t="s">
        <v>8335</v>
      </c>
      <c r="R2447" t="s">
        <v>8351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1">
        <f t="shared" si="153"/>
        <v>75.67</v>
      </c>
      <c r="Q2448" s="13" t="s">
        <v>8335</v>
      </c>
      <c r="R2448" t="s">
        <v>8351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1">
        <f t="shared" si="153"/>
        <v>31.69</v>
      </c>
      <c r="Q2449" s="13" t="s">
        <v>8335</v>
      </c>
      <c r="R2449" t="s">
        <v>8351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1">
        <f t="shared" si="153"/>
        <v>47.78</v>
      </c>
      <c r="Q2450" s="13" t="s">
        <v>8335</v>
      </c>
      <c r="R2450" t="s">
        <v>8351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1">
        <f t="shared" si="153"/>
        <v>90</v>
      </c>
      <c r="Q2451" s="13" t="s">
        <v>8335</v>
      </c>
      <c r="R2451" t="s">
        <v>8351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1">
        <f t="shared" si="153"/>
        <v>149.31</v>
      </c>
      <c r="Q2452" s="13" t="s">
        <v>8335</v>
      </c>
      <c r="R2452" t="s">
        <v>8351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1">
        <f t="shared" si="153"/>
        <v>62.07</v>
      </c>
      <c r="Q2453" s="13" t="s">
        <v>8335</v>
      </c>
      <c r="R2453" t="s">
        <v>8351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1">
        <f t="shared" si="153"/>
        <v>53.4</v>
      </c>
      <c r="Q2454" s="13" t="s">
        <v>8335</v>
      </c>
      <c r="R2454" t="s">
        <v>8351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1">
        <f t="shared" si="153"/>
        <v>69.27</v>
      </c>
      <c r="Q2455" s="13" t="s">
        <v>8335</v>
      </c>
      <c r="R2455" t="s">
        <v>8351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1">
        <f t="shared" si="153"/>
        <v>271.51</v>
      </c>
      <c r="Q2456" s="13" t="s">
        <v>8335</v>
      </c>
      <c r="R2456" t="s">
        <v>8351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1">
        <f t="shared" si="153"/>
        <v>34.130000000000003</v>
      </c>
      <c r="Q2457" s="13" t="s">
        <v>8335</v>
      </c>
      <c r="R2457" t="s">
        <v>8351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1">
        <f t="shared" si="153"/>
        <v>40.49</v>
      </c>
      <c r="Q2458" s="13" t="s">
        <v>8335</v>
      </c>
      <c r="R2458" t="s">
        <v>8351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1">
        <f t="shared" si="153"/>
        <v>189.76</v>
      </c>
      <c r="Q2459" s="13" t="s">
        <v>8335</v>
      </c>
      <c r="R2459" t="s">
        <v>8351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1">
        <f t="shared" si="153"/>
        <v>68.86</v>
      </c>
      <c r="Q2460" s="13" t="s">
        <v>8335</v>
      </c>
      <c r="R2460" t="s">
        <v>8351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1">
        <f t="shared" si="153"/>
        <v>108.78</v>
      </c>
      <c r="Q2461" s="13" t="s">
        <v>8335</v>
      </c>
      <c r="R2461" t="s">
        <v>8351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1">
        <f t="shared" si="153"/>
        <v>125.99</v>
      </c>
      <c r="Q2462" s="13" t="s">
        <v>8335</v>
      </c>
      <c r="R2462" t="s">
        <v>8351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1">
        <f t="shared" si="153"/>
        <v>90.52</v>
      </c>
      <c r="Q2463" s="13" t="s">
        <v>8324</v>
      </c>
      <c r="R2463" t="s">
        <v>8328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1">
        <f t="shared" si="153"/>
        <v>28.88</v>
      </c>
      <c r="Q2464" s="13" t="s">
        <v>8324</v>
      </c>
      <c r="R2464" t="s">
        <v>8328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1">
        <f t="shared" si="153"/>
        <v>31</v>
      </c>
      <c r="Q2465" s="13" t="s">
        <v>8324</v>
      </c>
      <c r="R2465" t="s">
        <v>8328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1">
        <f t="shared" si="153"/>
        <v>51.67</v>
      </c>
      <c r="Q2466" s="13" t="s">
        <v>8324</v>
      </c>
      <c r="R2466" t="s">
        <v>8328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1">
        <f t="shared" si="153"/>
        <v>26.27</v>
      </c>
      <c r="Q2467" s="13" t="s">
        <v>8324</v>
      </c>
      <c r="R2467" t="s">
        <v>8328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1">
        <f t="shared" si="153"/>
        <v>48.08</v>
      </c>
      <c r="Q2468" s="13" t="s">
        <v>8324</v>
      </c>
      <c r="R2468" t="s">
        <v>8328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1">
        <f t="shared" si="153"/>
        <v>27.56</v>
      </c>
      <c r="Q2469" s="13" t="s">
        <v>8324</v>
      </c>
      <c r="R2469" t="s">
        <v>8328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1">
        <f t="shared" si="153"/>
        <v>36.97</v>
      </c>
      <c r="Q2470" s="13" t="s">
        <v>8324</v>
      </c>
      <c r="R2470" t="s">
        <v>8328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1">
        <f t="shared" si="153"/>
        <v>29.02</v>
      </c>
      <c r="Q2471" s="13" t="s">
        <v>8324</v>
      </c>
      <c r="R2471" t="s">
        <v>8328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1">
        <f t="shared" si="153"/>
        <v>28.66</v>
      </c>
      <c r="Q2472" s="13" t="s">
        <v>8324</v>
      </c>
      <c r="R2472" t="s">
        <v>8328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1">
        <f t="shared" si="153"/>
        <v>37.65</v>
      </c>
      <c r="Q2473" s="13" t="s">
        <v>8324</v>
      </c>
      <c r="R2473" t="s">
        <v>8328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1">
        <f t="shared" si="153"/>
        <v>97.9</v>
      </c>
      <c r="Q2474" s="13" t="s">
        <v>8324</v>
      </c>
      <c r="R2474" t="s">
        <v>8328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1">
        <f t="shared" si="153"/>
        <v>42.55</v>
      </c>
      <c r="Q2475" s="13" t="s">
        <v>8324</v>
      </c>
      <c r="R2475" t="s">
        <v>8328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1">
        <f t="shared" si="153"/>
        <v>131.58000000000001</v>
      </c>
      <c r="Q2476" s="13" t="s">
        <v>8324</v>
      </c>
      <c r="R2476" t="s">
        <v>8328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1">
        <f t="shared" si="153"/>
        <v>32.32</v>
      </c>
      <c r="Q2477" s="13" t="s">
        <v>8324</v>
      </c>
      <c r="R2477" t="s">
        <v>8328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1">
        <f t="shared" si="153"/>
        <v>61.1</v>
      </c>
      <c r="Q2478" s="13" t="s">
        <v>8324</v>
      </c>
      <c r="R2478" t="s">
        <v>8328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1">
        <f t="shared" si="153"/>
        <v>31.34</v>
      </c>
      <c r="Q2479" s="13" t="s">
        <v>8324</v>
      </c>
      <c r="R2479" t="s">
        <v>8328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1">
        <f t="shared" si="153"/>
        <v>129.11000000000001</v>
      </c>
      <c r="Q2480" s="13" t="s">
        <v>8324</v>
      </c>
      <c r="R2480" t="s">
        <v>8328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1">
        <f t="shared" si="153"/>
        <v>25.02</v>
      </c>
      <c r="Q2481" s="13" t="s">
        <v>8324</v>
      </c>
      <c r="R2481" t="s">
        <v>8328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1">
        <f t="shared" si="153"/>
        <v>250</v>
      </c>
      <c r="Q2482" s="13" t="s">
        <v>8324</v>
      </c>
      <c r="R2482" t="s">
        <v>8328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1">
        <f t="shared" si="153"/>
        <v>47.54</v>
      </c>
      <c r="Q2483" s="13" t="s">
        <v>8324</v>
      </c>
      <c r="R2483" t="s">
        <v>8328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1">
        <f t="shared" si="153"/>
        <v>40.04</v>
      </c>
      <c r="Q2484" s="13" t="s">
        <v>8324</v>
      </c>
      <c r="R2484" t="s">
        <v>8328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1">
        <f t="shared" si="153"/>
        <v>65.84</v>
      </c>
      <c r="Q2485" s="13" t="s">
        <v>8324</v>
      </c>
      <c r="R2485" t="s">
        <v>8328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1">
        <f t="shared" si="153"/>
        <v>46.4</v>
      </c>
      <c r="Q2486" s="13" t="s">
        <v>8324</v>
      </c>
      <c r="R2486" t="s">
        <v>8328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1">
        <f t="shared" si="153"/>
        <v>50.37</v>
      </c>
      <c r="Q2487" s="13" t="s">
        <v>8324</v>
      </c>
      <c r="R2487" t="s">
        <v>8328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1">
        <f t="shared" si="153"/>
        <v>26.57</v>
      </c>
      <c r="Q2488" s="13" t="s">
        <v>8324</v>
      </c>
      <c r="R2488" t="s">
        <v>8328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1">
        <f t="shared" si="153"/>
        <v>39.49</v>
      </c>
      <c r="Q2489" s="13" t="s">
        <v>8324</v>
      </c>
      <c r="R2489" t="s">
        <v>8328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1">
        <f t="shared" si="153"/>
        <v>49.25</v>
      </c>
      <c r="Q2490" s="13" t="s">
        <v>8324</v>
      </c>
      <c r="R2490" t="s">
        <v>8328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1">
        <f t="shared" si="153"/>
        <v>62.38</v>
      </c>
      <c r="Q2491" s="13" t="s">
        <v>8324</v>
      </c>
      <c r="R2491" t="s">
        <v>8328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1">
        <f t="shared" si="153"/>
        <v>37.94</v>
      </c>
      <c r="Q2492" s="13" t="s">
        <v>8324</v>
      </c>
      <c r="R2492" t="s">
        <v>8328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1">
        <f t="shared" si="153"/>
        <v>51.6</v>
      </c>
      <c r="Q2493" s="13" t="s">
        <v>8324</v>
      </c>
      <c r="R2493" t="s">
        <v>8328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1">
        <f t="shared" si="153"/>
        <v>27.78</v>
      </c>
      <c r="Q2494" s="13" t="s">
        <v>8324</v>
      </c>
      <c r="R2494" t="s">
        <v>8328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1">
        <f t="shared" si="153"/>
        <v>99.38</v>
      </c>
      <c r="Q2495" s="13" t="s">
        <v>8324</v>
      </c>
      <c r="R2495" t="s">
        <v>8328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1">
        <f t="shared" si="153"/>
        <v>38.85</v>
      </c>
      <c r="Q2496" s="13" t="s">
        <v>8324</v>
      </c>
      <c r="R2496" t="s">
        <v>8328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1">
        <f t="shared" si="153"/>
        <v>45.55</v>
      </c>
      <c r="Q2497" s="13" t="s">
        <v>8324</v>
      </c>
      <c r="R2497" t="s">
        <v>8328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 s="11">
        <f t="shared" si="153"/>
        <v>600</v>
      </c>
      <c r="Q2498" s="13" t="s">
        <v>8324</v>
      </c>
      <c r="R2498" t="s">
        <v>8328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 s="11">
        <f t="shared" ref="P2499:P2562" si="157">IFERROR(ROUND(E2499/L2499,2),0)</f>
        <v>80.55</v>
      </c>
      <c r="Q2499" s="13" t="s">
        <v>8324</v>
      </c>
      <c r="R2499" t="s">
        <v>8328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1">
        <f t="shared" si="157"/>
        <v>52.8</v>
      </c>
      <c r="Q2500" s="13" t="s">
        <v>8324</v>
      </c>
      <c r="R2500" t="s">
        <v>8328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1">
        <f t="shared" si="157"/>
        <v>47.68</v>
      </c>
      <c r="Q2501" s="13" t="s">
        <v>8324</v>
      </c>
      <c r="R2501" t="s">
        <v>8328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1">
        <f t="shared" si="157"/>
        <v>23.45</v>
      </c>
      <c r="Q2502" s="13" t="s">
        <v>8324</v>
      </c>
      <c r="R2502" t="s">
        <v>8328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1">
        <f t="shared" si="157"/>
        <v>40.14</v>
      </c>
      <c r="Q2503" s="13" t="s">
        <v>8335</v>
      </c>
      <c r="R2503" t="s">
        <v>8352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1">
        <f t="shared" si="157"/>
        <v>17.2</v>
      </c>
      <c r="Q2504" s="13" t="s">
        <v>8335</v>
      </c>
      <c r="R2504" t="s">
        <v>8352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1">
        <f t="shared" si="157"/>
        <v>0</v>
      </c>
      <c r="Q2505" s="13" t="s">
        <v>8335</v>
      </c>
      <c r="R2505" t="s">
        <v>8352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1">
        <f t="shared" si="157"/>
        <v>0</v>
      </c>
      <c r="Q2506" s="13" t="s">
        <v>8335</v>
      </c>
      <c r="R2506" t="s">
        <v>8352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1">
        <f t="shared" si="157"/>
        <v>0</v>
      </c>
      <c r="Q2507" s="13" t="s">
        <v>8335</v>
      </c>
      <c r="R2507" t="s">
        <v>8352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1">
        <f t="shared" si="157"/>
        <v>15</v>
      </c>
      <c r="Q2508" s="13" t="s">
        <v>8335</v>
      </c>
      <c r="R2508" t="s">
        <v>8352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1">
        <f t="shared" si="157"/>
        <v>0</v>
      </c>
      <c r="Q2509" s="13" t="s">
        <v>8335</v>
      </c>
      <c r="R2509" t="s">
        <v>8352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1">
        <f t="shared" si="157"/>
        <v>0</v>
      </c>
      <c r="Q2510" s="13" t="s">
        <v>8335</v>
      </c>
      <c r="R2510" t="s">
        <v>8352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1">
        <f t="shared" si="157"/>
        <v>35.71</v>
      </c>
      <c r="Q2511" s="13" t="s">
        <v>8335</v>
      </c>
      <c r="R2511" t="s">
        <v>8352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1">
        <f t="shared" si="157"/>
        <v>37.5</v>
      </c>
      <c r="Q2512" s="13" t="s">
        <v>8335</v>
      </c>
      <c r="R2512" t="s">
        <v>8352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1">
        <f t="shared" si="157"/>
        <v>0</v>
      </c>
      <c r="Q2513" s="13" t="s">
        <v>8335</v>
      </c>
      <c r="R2513" t="s">
        <v>8352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1">
        <f t="shared" si="157"/>
        <v>0</v>
      </c>
      <c r="Q2514" s="13" t="s">
        <v>8335</v>
      </c>
      <c r="R2514" t="s">
        <v>8352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1">
        <f t="shared" si="157"/>
        <v>0</v>
      </c>
      <c r="Q2515" s="13" t="s">
        <v>8335</v>
      </c>
      <c r="R2515" t="s">
        <v>8352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1">
        <f t="shared" si="157"/>
        <v>52.5</v>
      </c>
      <c r="Q2516" s="13" t="s">
        <v>8335</v>
      </c>
      <c r="R2516" t="s">
        <v>8352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1">
        <f t="shared" si="157"/>
        <v>77.5</v>
      </c>
      <c r="Q2517" s="13" t="s">
        <v>8335</v>
      </c>
      <c r="R2517" t="s">
        <v>8352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1">
        <f t="shared" si="157"/>
        <v>0</v>
      </c>
      <c r="Q2518" s="13" t="s">
        <v>8335</v>
      </c>
      <c r="R2518" t="s">
        <v>8352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1">
        <f t="shared" si="157"/>
        <v>53.55</v>
      </c>
      <c r="Q2519" s="13" t="s">
        <v>8335</v>
      </c>
      <c r="R2519" t="s">
        <v>8352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1">
        <f t="shared" si="157"/>
        <v>0</v>
      </c>
      <c r="Q2520" s="13" t="s">
        <v>8335</v>
      </c>
      <c r="R2520" t="s">
        <v>8352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1">
        <f t="shared" si="157"/>
        <v>16.25</v>
      </c>
      <c r="Q2521" s="13" t="s">
        <v>8335</v>
      </c>
      <c r="R2521" t="s">
        <v>8352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1">
        <f t="shared" si="157"/>
        <v>0</v>
      </c>
      <c r="Q2522" s="13" t="s">
        <v>8335</v>
      </c>
      <c r="R2522" t="s">
        <v>8352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1">
        <f t="shared" si="157"/>
        <v>103.68</v>
      </c>
      <c r="Q2523" s="13" t="s">
        <v>8324</v>
      </c>
      <c r="R2523" t="s">
        <v>8353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1">
        <f t="shared" si="157"/>
        <v>185.19</v>
      </c>
      <c r="Q2524" s="13" t="s">
        <v>8324</v>
      </c>
      <c r="R2524" t="s">
        <v>8353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1">
        <f t="shared" si="157"/>
        <v>54.15</v>
      </c>
      <c r="Q2525" s="13" t="s">
        <v>8324</v>
      </c>
      <c r="R2525" t="s">
        <v>8353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1">
        <f t="shared" si="157"/>
        <v>177.21</v>
      </c>
      <c r="Q2526" s="13" t="s">
        <v>8324</v>
      </c>
      <c r="R2526" t="s">
        <v>8353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1">
        <f t="shared" si="157"/>
        <v>100.33</v>
      </c>
      <c r="Q2527" s="13" t="s">
        <v>8324</v>
      </c>
      <c r="R2527" t="s">
        <v>8353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1">
        <f t="shared" si="157"/>
        <v>136.91</v>
      </c>
      <c r="Q2528" s="13" t="s">
        <v>8324</v>
      </c>
      <c r="R2528" t="s">
        <v>8353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1">
        <f t="shared" si="157"/>
        <v>57.54</v>
      </c>
      <c r="Q2529" s="13" t="s">
        <v>8324</v>
      </c>
      <c r="R2529" t="s">
        <v>8353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1">
        <f t="shared" si="157"/>
        <v>52.96</v>
      </c>
      <c r="Q2530" s="13" t="s">
        <v>8324</v>
      </c>
      <c r="R2530" t="s">
        <v>8353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1">
        <f t="shared" si="157"/>
        <v>82.33</v>
      </c>
      <c r="Q2531" s="13" t="s">
        <v>8324</v>
      </c>
      <c r="R2531" t="s">
        <v>8353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1">
        <f t="shared" si="157"/>
        <v>135.41999999999999</v>
      </c>
      <c r="Q2532" s="13" t="s">
        <v>8324</v>
      </c>
      <c r="R2532" t="s">
        <v>8353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1">
        <f t="shared" si="157"/>
        <v>74.069999999999993</v>
      </c>
      <c r="Q2533" s="13" t="s">
        <v>8324</v>
      </c>
      <c r="R2533" t="s">
        <v>8353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1">
        <f t="shared" si="157"/>
        <v>84.08</v>
      </c>
      <c r="Q2534" s="13" t="s">
        <v>8324</v>
      </c>
      <c r="R2534" t="s">
        <v>8353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1">
        <f t="shared" si="157"/>
        <v>61.03</v>
      </c>
      <c r="Q2535" s="13" t="s">
        <v>8324</v>
      </c>
      <c r="R2535" t="s">
        <v>8353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1">
        <f t="shared" si="157"/>
        <v>150</v>
      </c>
      <c r="Q2536" s="13" t="s">
        <v>8324</v>
      </c>
      <c r="R2536" t="s">
        <v>8353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1">
        <f t="shared" si="157"/>
        <v>266.08999999999997</v>
      </c>
      <c r="Q2537" s="13" t="s">
        <v>8324</v>
      </c>
      <c r="R2537" t="s">
        <v>8353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1">
        <f t="shared" si="157"/>
        <v>7.25</v>
      </c>
      <c r="Q2538" s="13" t="s">
        <v>8324</v>
      </c>
      <c r="R2538" t="s">
        <v>8353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1">
        <f t="shared" si="157"/>
        <v>100</v>
      </c>
      <c r="Q2539" s="13" t="s">
        <v>8324</v>
      </c>
      <c r="R2539" t="s">
        <v>8353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1">
        <f t="shared" si="157"/>
        <v>109.96</v>
      </c>
      <c r="Q2540" s="13" t="s">
        <v>8324</v>
      </c>
      <c r="R2540" t="s">
        <v>8353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1">
        <f t="shared" si="157"/>
        <v>169.92</v>
      </c>
      <c r="Q2541" s="13" t="s">
        <v>8324</v>
      </c>
      <c r="R2541" t="s">
        <v>8353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1">
        <f t="shared" si="157"/>
        <v>95.74</v>
      </c>
      <c r="Q2542" s="13" t="s">
        <v>8324</v>
      </c>
      <c r="R2542" t="s">
        <v>8353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1">
        <f t="shared" si="157"/>
        <v>59.46</v>
      </c>
      <c r="Q2543" s="13" t="s">
        <v>8324</v>
      </c>
      <c r="R2543" t="s">
        <v>8353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1">
        <f t="shared" si="157"/>
        <v>55.77</v>
      </c>
      <c r="Q2544" s="13" t="s">
        <v>8324</v>
      </c>
      <c r="R2544" t="s">
        <v>8353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1">
        <f t="shared" si="157"/>
        <v>30.08</v>
      </c>
      <c r="Q2545" s="13" t="s">
        <v>8324</v>
      </c>
      <c r="R2545" t="s">
        <v>8353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1">
        <f t="shared" si="157"/>
        <v>88.44</v>
      </c>
      <c r="Q2546" s="13" t="s">
        <v>8324</v>
      </c>
      <c r="R2546" t="s">
        <v>8353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1">
        <f t="shared" si="157"/>
        <v>64.03</v>
      </c>
      <c r="Q2547" s="13" t="s">
        <v>8324</v>
      </c>
      <c r="R2547" t="s">
        <v>8353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1">
        <f t="shared" si="157"/>
        <v>60.15</v>
      </c>
      <c r="Q2548" s="13" t="s">
        <v>8324</v>
      </c>
      <c r="R2548" t="s">
        <v>8353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1">
        <f t="shared" si="157"/>
        <v>49.19</v>
      </c>
      <c r="Q2549" s="13" t="s">
        <v>8324</v>
      </c>
      <c r="R2549" t="s">
        <v>8353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1">
        <f t="shared" si="157"/>
        <v>165.16</v>
      </c>
      <c r="Q2550" s="13" t="s">
        <v>8324</v>
      </c>
      <c r="R2550" t="s">
        <v>8353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1">
        <f t="shared" si="157"/>
        <v>43.62</v>
      </c>
      <c r="Q2551" s="13" t="s">
        <v>8324</v>
      </c>
      <c r="R2551" t="s">
        <v>8353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1">
        <f t="shared" si="157"/>
        <v>43.7</v>
      </c>
      <c r="Q2552" s="13" t="s">
        <v>8324</v>
      </c>
      <c r="R2552" t="s">
        <v>8353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1">
        <f t="shared" si="157"/>
        <v>67.42</v>
      </c>
      <c r="Q2553" s="13" t="s">
        <v>8324</v>
      </c>
      <c r="R2553" t="s">
        <v>8353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1">
        <f t="shared" si="157"/>
        <v>177.5</v>
      </c>
      <c r="Q2554" s="13" t="s">
        <v>8324</v>
      </c>
      <c r="R2554" t="s">
        <v>8353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1">
        <f t="shared" si="157"/>
        <v>38.880000000000003</v>
      </c>
      <c r="Q2555" s="13" t="s">
        <v>8324</v>
      </c>
      <c r="R2555" t="s">
        <v>8353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1">
        <f t="shared" si="157"/>
        <v>54.99</v>
      </c>
      <c r="Q2556" s="13" t="s">
        <v>8324</v>
      </c>
      <c r="R2556" t="s">
        <v>8353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1">
        <f t="shared" si="157"/>
        <v>61.34</v>
      </c>
      <c r="Q2557" s="13" t="s">
        <v>8324</v>
      </c>
      <c r="R2557" t="s">
        <v>8353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1">
        <f t="shared" si="157"/>
        <v>23.12</v>
      </c>
      <c r="Q2558" s="13" t="s">
        <v>8324</v>
      </c>
      <c r="R2558" t="s">
        <v>8353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1">
        <f t="shared" si="157"/>
        <v>29.61</v>
      </c>
      <c r="Q2559" s="13" t="s">
        <v>8324</v>
      </c>
      <c r="R2559" t="s">
        <v>8353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1">
        <f t="shared" si="157"/>
        <v>75.61</v>
      </c>
      <c r="Q2560" s="13" t="s">
        <v>8324</v>
      </c>
      <c r="R2560" t="s">
        <v>8353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1">
        <f t="shared" si="157"/>
        <v>35.6</v>
      </c>
      <c r="Q2561" s="13" t="s">
        <v>8324</v>
      </c>
      <c r="R2561" t="s">
        <v>8353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 s="11">
        <f t="shared" si="157"/>
        <v>143</v>
      </c>
      <c r="Q2562" s="13" t="s">
        <v>8324</v>
      </c>
      <c r="R2562" t="s">
        <v>8353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 s="11">
        <f t="shared" ref="P2563:P2626" si="161">IFERROR(ROUND(E2563/L2563,2),0)</f>
        <v>0</v>
      </c>
      <c r="Q2563" s="13" t="s">
        <v>8335</v>
      </c>
      <c r="R2563" t="s">
        <v>8336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1">
        <f t="shared" si="161"/>
        <v>25</v>
      </c>
      <c r="Q2564" s="13" t="s">
        <v>8335</v>
      </c>
      <c r="R2564" t="s">
        <v>8336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1">
        <f t="shared" si="161"/>
        <v>0</v>
      </c>
      <c r="Q2565" s="13" t="s">
        <v>8335</v>
      </c>
      <c r="R2565" t="s">
        <v>8336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1">
        <f t="shared" si="161"/>
        <v>0</v>
      </c>
      <c r="Q2566" s="13" t="s">
        <v>8335</v>
      </c>
      <c r="R2566" t="s">
        <v>8336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1">
        <f t="shared" si="161"/>
        <v>100</v>
      </c>
      <c r="Q2567" s="13" t="s">
        <v>8335</v>
      </c>
      <c r="R2567" t="s">
        <v>8336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1">
        <f t="shared" si="161"/>
        <v>0</v>
      </c>
      <c r="Q2568" s="13" t="s">
        <v>8335</v>
      </c>
      <c r="R2568" t="s">
        <v>8336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1">
        <f t="shared" si="161"/>
        <v>60</v>
      </c>
      <c r="Q2569" s="13" t="s">
        <v>8335</v>
      </c>
      <c r="R2569" t="s">
        <v>8336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1">
        <f t="shared" si="161"/>
        <v>50</v>
      </c>
      <c r="Q2570" s="13" t="s">
        <v>8335</v>
      </c>
      <c r="R2570" t="s">
        <v>8336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1">
        <f t="shared" si="161"/>
        <v>72.5</v>
      </c>
      <c r="Q2571" s="13" t="s">
        <v>8335</v>
      </c>
      <c r="R2571" t="s">
        <v>8336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1">
        <f t="shared" si="161"/>
        <v>29.5</v>
      </c>
      <c r="Q2572" s="13" t="s">
        <v>8335</v>
      </c>
      <c r="R2572" t="s">
        <v>8336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1">
        <f t="shared" si="161"/>
        <v>62.5</v>
      </c>
      <c r="Q2573" s="13" t="s">
        <v>8335</v>
      </c>
      <c r="R2573" t="s">
        <v>8336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1">
        <f t="shared" si="161"/>
        <v>0</v>
      </c>
      <c r="Q2574" s="13" t="s">
        <v>8335</v>
      </c>
      <c r="R2574" t="s">
        <v>8336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1">
        <f t="shared" si="161"/>
        <v>0</v>
      </c>
      <c r="Q2575" s="13" t="s">
        <v>8335</v>
      </c>
      <c r="R2575" t="s">
        <v>8336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1">
        <f t="shared" si="161"/>
        <v>0</v>
      </c>
      <c r="Q2576" s="13" t="s">
        <v>8335</v>
      </c>
      <c r="R2576" t="s">
        <v>8336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1">
        <f t="shared" si="161"/>
        <v>0</v>
      </c>
      <c r="Q2577" s="13" t="s">
        <v>8335</v>
      </c>
      <c r="R2577" t="s">
        <v>8336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1">
        <f t="shared" si="161"/>
        <v>0</v>
      </c>
      <c r="Q2578" s="13" t="s">
        <v>8335</v>
      </c>
      <c r="R2578" t="s">
        <v>8336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1">
        <f t="shared" si="161"/>
        <v>0</v>
      </c>
      <c r="Q2579" s="13" t="s">
        <v>8335</v>
      </c>
      <c r="R2579" t="s">
        <v>8336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1">
        <f t="shared" si="161"/>
        <v>0</v>
      </c>
      <c r="Q2580" s="13" t="s">
        <v>8335</v>
      </c>
      <c r="R2580" t="s">
        <v>8336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1">
        <f t="shared" si="161"/>
        <v>23.08</v>
      </c>
      <c r="Q2581" s="13" t="s">
        <v>8335</v>
      </c>
      <c r="R2581" t="s">
        <v>8336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1">
        <f t="shared" si="161"/>
        <v>25.5</v>
      </c>
      <c r="Q2582" s="13" t="s">
        <v>8335</v>
      </c>
      <c r="R2582" t="s">
        <v>8336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1">
        <f t="shared" si="161"/>
        <v>48.18</v>
      </c>
      <c r="Q2583" s="13" t="s">
        <v>8335</v>
      </c>
      <c r="R2583" t="s">
        <v>8336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1">
        <f t="shared" si="161"/>
        <v>1</v>
      </c>
      <c r="Q2584" s="13" t="s">
        <v>8335</v>
      </c>
      <c r="R2584" t="s">
        <v>8336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1">
        <f t="shared" si="161"/>
        <v>1</v>
      </c>
      <c r="Q2585" s="13" t="s">
        <v>8335</v>
      </c>
      <c r="R2585" t="s">
        <v>8336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1">
        <f t="shared" si="161"/>
        <v>0</v>
      </c>
      <c r="Q2586" s="13" t="s">
        <v>8335</v>
      </c>
      <c r="R2586" t="s">
        <v>8336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1">
        <f t="shared" si="161"/>
        <v>50</v>
      </c>
      <c r="Q2587" s="13" t="s">
        <v>8335</v>
      </c>
      <c r="R2587" t="s">
        <v>8336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1">
        <f t="shared" si="161"/>
        <v>5</v>
      </c>
      <c r="Q2588" s="13" t="s">
        <v>8335</v>
      </c>
      <c r="R2588" t="s">
        <v>8336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1">
        <f t="shared" si="161"/>
        <v>202.83</v>
      </c>
      <c r="Q2589" s="13" t="s">
        <v>8335</v>
      </c>
      <c r="R2589" t="s">
        <v>8336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1">
        <f t="shared" si="161"/>
        <v>29.13</v>
      </c>
      <c r="Q2590" s="13" t="s">
        <v>8335</v>
      </c>
      <c r="R2590" t="s">
        <v>8336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1">
        <f t="shared" si="161"/>
        <v>5</v>
      </c>
      <c r="Q2591" s="13" t="s">
        <v>8335</v>
      </c>
      <c r="R2591" t="s">
        <v>8336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1">
        <f t="shared" si="161"/>
        <v>0</v>
      </c>
      <c r="Q2592" s="13" t="s">
        <v>8335</v>
      </c>
      <c r="R2592" t="s">
        <v>8336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1">
        <f t="shared" si="161"/>
        <v>13</v>
      </c>
      <c r="Q2593" s="13" t="s">
        <v>8335</v>
      </c>
      <c r="R2593" t="s">
        <v>8336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1">
        <f t="shared" si="161"/>
        <v>50</v>
      </c>
      <c r="Q2594" s="13" t="s">
        <v>8335</v>
      </c>
      <c r="R2594" t="s">
        <v>8336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1">
        <f t="shared" si="161"/>
        <v>0</v>
      </c>
      <c r="Q2595" s="13" t="s">
        <v>8335</v>
      </c>
      <c r="R2595" t="s">
        <v>8336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1">
        <f t="shared" si="161"/>
        <v>1</v>
      </c>
      <c r="Q2596" s="13" t="s">
        <v>8335</v>
      </c>
      <c r="R2596" t="s">
        <v>8336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1">
        <f t="shared" si="161"/>
        <v>96.05</v>
      </c>
      <c r="Q2597" s="13" t="s">
        <v>8335</v>
      </c>
      <c r="R2597" t="s">
        <v>8336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1">
        <f t="shared" si="161"/>
        <v>305.77999999999997</v>
      </c>
      <c r="Q2598" s="13" t="s">
        <v>8335</v>
      </c>
      <c r="R2598" t="s">
        <v>8336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1">
        <f t="shared" si="161"/>
        <v>12.14</v>
      </c>
      <c r="Q2599" s="13" t="s">
        <v>8335</v>
      </c>
      <c r="R2599" t="s">
        <v>8336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1">
        <f t="shared" si="161"/>
        <v>83.57</v>
      </c>
      <c r="Q2600" s="13" t="s">
        <v>8335</v>
      </c>
      <c r="R2600" t="s">
        <v>8336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1">
        <f t="shared" si="161"/>
        <v>18</v>
      </c>
      <c r="Q2601" s="13" t="s">
        <v>8335</v>
      </c>
      <c r="R2601" t="s">
        <v>8336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1">
        <f t="shared" si="161"/>
        <v>115.53</v>
      </c>
      <c r="Q2602" s="13" t="s">
        <v>8335</v>
      </c>
      <c r="R2602" t="s">
        <v>8336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1">
        <f t="shared" si="161"/>
        <v>21.9</v>
      </c>
      <c r="Q2603" s="13" t="s">
        <v>8318</v>
      </c>
      <c r="R2603" t="s">
        <v>8354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1">
        <f t="shared" si="161"/>
        <v>80.02</v>
      </c>
      <c r="Q2604" s="13" t="s">
        <v>8318</v>
      </c>
      <c r="R2604" t="s">
        <v>8354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1">
        <f t="shared" si="161"/>
        <v>35.520000000000003</v>
      </c>
      <c r="Q2605" s="13" t="s">
        <v>8318</v>
      </c>
      <c r="R2605" t="s">
        <v>8354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1">
        <f t="shared" si="161"/>
        <v>64.930000000000007</v>
      </c>
      <c r="Q2606" s="13" t="s">
        <v>8318</v>
      </c>
      <c r="R2606" t="s">
        <v>8354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1">
        <f t="shared" si="161"/>
        <v>60.97</v>
      </c>
      <c r="Q2607" s="13" t="s">
        <v>8318</v>
      </c>
      <c r="R2607" t="s">
        <v>8354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1">
        <f t="shared" si="161"/>
        <v>31.44</v>
      </c>
      <c r="Q2608" s="13" t="s">
        <v>8318</v>
      </c>
      <c r="R2608" t="s">
        <v>8354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1">
        <f t="shared" si="161"/>
        <v>81.95</v>
      </c>
      <c r="Q2609" s="13" t="s">
        <v>8318</v>
      </c>
      <c r="R2609" t="s">
        <v>8354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1">
        <f t="shared" si="161"/>
        <v>58.93</v>
      </c>
      <c r="Q2610" s="13" t="s">
        <v>8318</v>
      </c>
      <c r="R2610" t="s">
        <v>8354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1">
        <f t="shared" si="161"/>
        <v>157.29</v>
      </c>
      <c r="Q2611" s="13" t="s">
        <v>8318</v>
      </c>
      <c r="R2611" t="s">
        <v>8354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1">
        <f t="shared" si="161"/>
        <v>55.76</v>
      </c>
      <c r="Q2612" s="13" t="s">
        <v>8318</v>
      </c>
      <c r="R2612" t="s">
        <v>8354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1">
        <f t="shared" si="161"/>
        <v>83.8</v>
      </c>
      <c r="Q2613" s="13" t="s">
        <v>8318</v>
      </c>
      <c r="R2613" t="s">
        <v>8354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1">
        <f t="shared" si="161"/>
        <v>58.42</v>
      </c>
      <c r="Q2614" s="13" t="s">
        <v>8318</v>
      </c>
      <c r="R2614" t="s">
        <v>8354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1">
        <f t="shared" si="161"/>
        <v>270.57</v>
      </c>
      <c r="Q2615" s="13" t="s">
        <v>8318</v>
      </c>
      <c r="R2615" t="s">
        <v>8354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1">
        <f t="shared" si="161"/>
        <v>107.1</v>
      </c>
      <c r="Q2616" s="13" t="s">
        <v>8318</v>
      </c>
      <c r="R2616" t="s">
        <v>8354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1">
        <f t="shared" si="161"/>
        <v>47.18</v>
      </c>
      <c r="Q2617" s="13" t="s">
        <v>8318</v>
      </c>
      <c r="R2617" t="s">
        <v>8354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1">
        <f t="shared" si="161"/>
        <v>120.31</v>
      </c>
      <c r="Q2618" s="13" t="s">
        <v>8318</v>
      </c>
      <c r="R2618" t="s">
        <v>8354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1">
        <f t="shared" si="161"/>
        <v>27.6</v>
      </c>
      <c r="Q2619" s="13" t="s">
        <v>8318</v>
      </c>
      <c r="R2619" t="s">
        <v>8354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1">
        <f t="shared" si="161"/>
        <v>205.3</v>
      </c>
      <c r="Q2620" s="13" t="s">
        <v>8318</v>
      </c>
      <c r="R2620" t="s">
        <v>8354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1">
        <f t="shared" si="161"/>
        <v>35.549999999999997</v>
      </c>
      <c r="Q2621" s="13" t="s">
        <v>8318</v>
      </c>
      <c r="R2621" t="s">
        <v>8354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1">
        <f t="shared" si="161"/>
        <v>74.64</v>
      </c>
      <c r="Q2622" s="13" t="s">
        <v>8318</v>
      </c>
      <c r="R2622" t="s">
        <v>8354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1">
        <f t="shared" si="161"/>
        <v>47.06</v>
      </c>
      <c r="Q2623" s="13" t="s">
        <v>8318</v>
      </c>
      <c r="R2623" t="s">
        <v>8354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1">
        <f t="shared" si="161"/>
        <v>26.59</v>
      </c>
      <c r="Q2624" s="13" t="s">
        <v>8318</v>
      </c>
      <c r="R2624" t="s">
        <v>8354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1">
        <f t="shared" si="161"/>
        <v>36.770000000000003</v>
      </c>
      <c r="Q2625" s="13" t="s">
        <v>8318</v>
      </c>
      <c r="R2625" t="s">
        <v>8354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 s="11">
        <f t="shared" si="161"/>
        <v>31.82</v>
      </c>
      <c r="Q2626" s="13" t="s">
        <v>8318</v>
      </c>
      <c r="R2626" t="s">
        <v>8354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 s="11">
        <f t="shared" ref="P2627:P2690" si="165">IFERROR(ROUND(E2627/L2627,2),0)</f>
        <v>27.58</v>
      </c>
      <c r="Q2627" s="13" t="s">
        <v>8318</v>
      </c>
      <c r="R2627" t="s">
        <v>8354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1">
        <f t="shared" si="165"/>
        <v>56</v>
      </c>
      <c r="Q2628" s="13" t="s">
        <v>8318</v>
      </c>
      <c r="R2628" t="s">
        <v>8354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1">
        <f t="shared" si="165"/>
        <v>21.56</v>
      </c>
      <c r="Q2629" s="13" t="s">
        <v>8318</v>
      </c>
      <c r="R2629" t="s">
        <v>8354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1">
        <f t="shared" si="165"/>
        <v>44.1</v>
      </c>
      <c r="Q2630" s="13" t="s">
        <v>8318</v>
      </c>
      <c r="R2630" t="s">
        <v>8354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1">
        <f t="shared" si="165"/>
        <v>63.87</v>
      </c>
      <c r="Q2631" s="13" t="s">
        <v>8318</v>
      </c>
      <c r="R2631" t="s">
        <v>8354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1">
        <f t="shared" si="165"/>
        <v>38.99</v>
      </c>
      <c r="Q2632" s="13" t="s">
        <v>8318</v>
      </c>
      <c r="R2632" t="s">
        <v>8354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1">
        <f t="shared" si="165"/>
        <v>80.19</v>
      </c>
      <c r="Q2633" s="13" t="s">
        <v>8318</v>
      </c>
      <c r="R2633" t="s">
        <v>8354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1">
        <f t="shared" si="165"/>
        <v>34.9</v>
      </c>
      <c r="Q2634" s="13" t="s">
        <v>8318</v>
      </c>
      <c r="R2634" t="s">
        <v>8354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1">
        <f t="shared" si="165"/>
        <v>89.1</v>
      </c>
      <c r="Q2635" s="13" t="s">
        <v>8318</v>
      </c>
      <c r="R2635" t="s">
        <v>8354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1">
        <f t="shared" si="165"/>
        <v>39.44</v>
      </c>
      <c r="Q2636" s="13" t="s">
        <v>8318</v>
      </c>
      <c r="R2636" t="s">
        <v>8354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1">
        <f t="shared" si="165"/>
        <v>136.9</v>
      </c>
      <c r="Q2637" s="13" t="s">
        <v>8318</v>
      </c>
      <c r="R2637" t="s">
        <v>8354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1">
        <f t="shared" si="165"/>
        <v>37.46</v>
      </c>
      <c r="Q2638" s="13" t="s">
        <v>8318</v>
      </c>
      <c r="R2638" t="s">
        <v>8354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1">
        <f t="shared" si="165"/>
        <v>31.96</v>
      </c>
      <c r="Q2639" s="13" t="s">
        <v>8318</v>
      </c>
      <c r="R2639" t="s">
        <v>8354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1">
        <f t="shared" si="165"/>
        <v>25.21</v>
      </c>
      <c r="Q2640" s="13" t="s">
        <v>8318</v>
      </c>
      <c r="R2640" t="s">
        <v>8354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1">
        <f t="shared" si="165"/>
        <v>10.039999999999999</v>
      </c>
      <c r="Q2641" s="13" t="s">
        <v>8318</v>
      </c>
      <c r="R2641" t="s">
        <v>8354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1">
        <f t="shared" si="165"/>
        <v>45.94</v>
      </c>
      <c r="Q2642" s="13" t="s">
        <v>8318</v>
      </c>
      <c r="R2642" t="s">
        <v>8354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1">
        <f t="shared" si="165"/>
        <v>15</v>
      </c>
      <c r="Q2643" s="13" t="s">
        <v>8318</v>
      </c>
      <c r="R2643" t="s">
        <v>8354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1">
        <f t="shared" si="165"/>
        <v>0</v>
      </c>
      <c r="Q2644" s="13" t="s">
        <v>8318</v>
      </c>
      <c r="R2644" t="s">
        <v>8354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1">
        <f t="shared" si="165"/>
        <v>223.58</v>
      </c>
      <c r="Q2645" s="13" t="s">
        <v>8318</v>
      </c>
      <c r="R2645" t="s">
        <v>8354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1">
        <f t="shared" si="165"/>
        <v>39.479999999999997</v>
      </c>
      <c r="Q2646" s="13" t="s">
        <v>8318</v>
      </c>
      <c r="R2646" t="s">
        <v>8354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1">
        <f t="shared" si="165"/>
        <v>91.3</v>
      </c>
      <c r="Q2647" s="13" t="s">
        <v>8318</v>
      </c>
      <c r="R2647" t="s">
        <v>8354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1">
        <f t="shared" si="165"/>
        <v>78.67</v>
      </c>
      <c r="Q2648" s="13" t="s">
        <v>8318</v>
      </c>
      <c r="R2648" t="s">
        <v>8354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1">
        <f t="shared" si="165"/>
        <v>12</v>
      </c>
      <c r="Q2649" s="13" t="s">
        <v>8318</v>
      </c>
      <c r="R2649" t="s">
        <v>8354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1">
        <f t="shared" si="165"/>
        <v>17.670000000000002</v>
      </c>
      <c r="Q2650" s="13" t="s">
        <v>8318</v>
      </c>
      <c r="R2650" t="s">
        <v>8354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1">
        <f t="shared" si="165"/>
        <v>41.33</v>
      </c>
      <c r="Q2651" s="13" t="s">
        <v>8318</v>
      </c>
      <c r="R2651" t="s">
        <v>8354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1">
        <f t="shared" si="165"/>
        <v>71.599999999999994</v>
      </c>
      <c r="Q2652" s="13" t="s">
        <v>8318</v>
      </c>
      <c r="R2652" t="s">
        <v>8354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1">
        <f t="shared" si="165"/>
        <v>307.82</v>
      </c>
      <c r="Q2653" s="13" t="s">
        <v>8318</v>
      </c>
      <c r="R2653" t="s">
        <v>8354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1">
        <f t="shared" si="165"/>
        <v>80.45</v>
      </c>
      <c r="Q2654" s="13" t="s">
        <v>8318</v>
      </c>
      <c r="R2654" t="s">
        <v>8354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1">
        <f t="shared" si="165"/>
        <v>83.94</v>
      </c>
      <c r="Q2655" s="13" t="s">
        <v>8318</v>
      </c>
      <c r="R2655" t="s">
        <v>8354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1">
        <f t="shared" si="165"/>
        <v>8.5</v>
      </c>
      <c r="Q2656" s="13" t="s">
        <v>8318</v>
      </c>
      <c r="R2656" t="s">
        <v>8354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1">
        <f t="shared" si="165"/>
        <v>73.37</v>
      </c>
      <c r="Q2657" s="13" t="s">
        <v>8318</v>
      </c>
      <c r="R2657" t="s">
        <v>8354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1">
        <f t="shared" si="165"/>
        <v>112.86</v>
      </c>
      <c r="Q2658" s="13" t="s">
        <v>8318</v>
      </c>
      <c r="R2658" t="s">
        <v>8354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1">
        <f t="shared" si="165"/>
        <v>95.28</v>
      </c>
      <c r="Q2659" s="13" t="s">
        <v>8318</v>
      </c>
      <c r="R2659" t="s">
        <v>8354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1">
        <f t="shared" si="165"/>
        <v>22.75</v>
      </c>
      <c r="Q2660" s="13" t="s">
        <v>8318</v>
      </c>
      <c r="R2660" t="s">
        <v>8354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1">
        <f t="shared" si="165"/>
        <v>133.30000000000001</v>
      </c>
      <c r="Q2661" s="13" t="s">
        <v>8318</v>
      </c>
      <c r="R2661" t="s">
        <v>8354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1">
        <f t="shared" si="165"/>
        <v>3.8</v>
      </c>
      <c r="Q2662" s="13" t="s">
        <v>8318</v>
      </c>
      <c r="R2662" t="s">
        <v>8354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1">
        <f t="shared" si="165"/>
        <v>85.75</v>
      </c>
      <c r="Q2663" s="13" t="s">
        <v>8318</v>
      </c>
      <c r="R2663" t="s">
        <v>8355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1">
        <f t="shared" si="165"/>
        <v>267</v>
      </c>
      <c r="Q2664" s="13" t="s">
        <v>8318</v>
      </c>
      <c r="R2664" t="s">
        <v>8355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1">
        <f t="shared" si="165"/>
        <v>373.56</v>
      </c>
      <c r="Q2665" s="13" t="s">
        <v>8318</v>
      </c>
      <c r="R2665" t="s">
        <v>8355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1">
        <f t="shared" si="165"/>
        <v>174.04</v>
      </c>
      <c r="Q2666" s="13" t="s">
        <v>8318</v>
      </c>
      <c r="R2666" t="s">
        <v>8355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1">
        <f t="shared" si="165"/>
        <v>93.7</v>
      </c>
      <c r="Q2667" s="13" t="s">
        <v>8318</v>
      </c>
      <c r="R2667" t="s">
        <v>8355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1">
        <f t="shared" si="165"/>
        <v>77.33</v>
      </c>
      <c r="Q2668" s="13" t="s">
        <v>8318</v>
      </c>
      <c r="R2668" t="s">
        <v>8355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1">
        <f t="shared" si="165"/>
        <v>92.22</v>
      </c>
      <c r="Q2669" s="13" t="s">
        <v>8318</v>
      </c>
      <c r="R2669" t="s">
        <v>8355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1">
        <f t="shared" si="165"/>
        <v>60.96</v>
      </c>
      <c r="Q2670" s="13" t="s">
        <v>8318</v>
      </c>
      <c r="R2670" t="s">
        <v>8355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1">
        <f t="shared" si="165"/>
        <v>91</v>
      </c>
      <c r="Q2671" s="13" t="s">
        <v>8318</v>
      </c>
      <c r="R2671" t="s">
        <v>8355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1">
        <f t="shared" si="165"/>
        <v>41.58</v>
      </c>
      <c r="Q2672" s="13" t="s">
        <v>8318</v>
      </c>
      <c r="R2672" t="s">
        <v>8355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1">
        <f t="shared" si="165"/>
        <v>33.76</v>
      </c>
      <c r="Q2673" s="13" t="s">
        <v>8318</v>
      </c>
      <c r="R2673" t="s">
        <v>8355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1">
        <f t="shared" si="165"/>
        <v>70.62</v>
      </c>
      <c r="Q2674" s="13" t="s">
        <v>8318</v>
      </c>
      <c r="R2674" t="s">
        <v>8355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1">
        <f t="shared" si="165"/>
        <v>167.15</v>
      </c>
      <c r="Q2675" s="13" t="s">
        <v>8318</v>
      </c>
      <c r="R2675" t="s">
        <v>8355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1">
        <f t="shared" si="165"/>
        <v>128.62</v>
      </c>
      <c r="Q2676" s="13" t="s">
        <v>8318</v>
      </c>
      <c r="R2676" t="s">
        <v>8355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1">
        <f t="shared" si="165"/>
        <v>65.41</v>
      </c>
      <c r="Q2677" s="13" t="s">
        <v>8318</v>
      </c>
      <c r="R2677" t="s">
        <v>8355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1">
        <f t="shared" si="165"/>
        <v>117.56</v>
      </c>
      <c r="Q2678" s="13" t="s">
        <v>8318</v>
      </c>
      <c r="R2678" t="s">
        <v>8355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1">
        <f t="shared" si="165"/>
        <v>126.48</v>
      </c>
      <c r="Q2679" s="13" t="s">
        <v>8318</v>
      </c>
      <c r="R2679" t="s">
        <v>8355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1">
        <f t="shared" si="165"/>
        <v>550</v>
      </c>
      <c r="Q2680" s="13" t="s">
        <v>8318</v>
      </c>
      <c r="R2680" t="s">
        <v>8355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1">
        <f t="shared" si="165"/>
        <v>44</v>
      </c>
      <c r="Q2681" s="13" t="s">
        <v>8318</v>
      </c>
      <c r="R2681" t="s">
        <v>8355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1">
        <f t="shared" si="165"/>
        <v>69</v>
      </c>
      <c r="Q2682" s="13" t="s">
        <v>8318</v>
      </c>
      <c r="R2682" t="s">
        <v>8355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1">
        <f t="shared" si="165"/>
        <v>27.5</v>
      </c>
      <c r="Q2683" s="13" t="s">
        <v>8335</v>
      </c>
      <c r="R2683" t="s">
        <v>8336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1">
        <f t="shared" si="165"/>
        <v>84.9</v>
      </c>
      <c r="Q2684" s="13" t="s">
        <v>8335</v>
      </c>
      <c r="R2684" t="s">
        <v>8336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1">
        <f t="shared" si="165"/>
        <v>12</v>
      </c>
      <c r="Q2685" s="13" t="s">
        <v>8335</v>
      </c>
      <c r="R2685" t="s">
        <v>8336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1">
        <f t="shared" si="165"/>
        <v>200</v>
      </c>
      <c r="Q2686" s="13" t="s">
        <v>8335</v>
      </c>
      <c r="R2686" t="s">
        <v>8336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1">
        <f t="shared" si="165"/>
        <v>10</v>
      </c>
      <c r="Q2687" s="13" t="s">
        <v>8335</v>
      </c>
      <c r="R2687" t="s">
        <v>8336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1">
        <f t="shared" si="165"/>
        <v>0</v>
      </c>
      <c r="Q2688" s="13" t="s">
        <v>8335</v>
      </c>
      <c r="R2688" t="s">
        <v>8336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1">
        <f t="shared" si="165"/>
        <v>0</v>
      </c>
      <c r="Q2689" s="13" t="s">
        <v>8335</v>
      </c>
      <c r="R2689" t="s">
        <v>8336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 s="11">
        <f t="shared" si="165"/>
        <v>5.29</v>
      </c>
      <c r="Q2690" s="13" t="s">
        <v>8335</v>
      </c>
      <c r="R2690" t="s">
        <v>8336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 s="11">
        <f t="shared" ref="P2691:P2754" si="169">IFERROR(ROUND(E2691/L2691,2),0)</f>
        <v>1</v>
      </c>
      <c r="Q2691" s="13" t="s">
        <v>8335</v>
      </c>
      <c r="R2691" t="s">
        <v>8336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1">
        <f t="shared" si="169"/>
        <v>72.760000000000005</v>
      </c>
      <c r="Q2692" s="13" t="s">
        <v>8335</v>
      </c>
      <c r="R2692" t="s">
        <v>8336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1">
        <f t="shared" si="169"/>
        <v>17.5</v>
      </c>
      <c r="Q2693" s="13" t="s">
        <v>8335</v>
      </c>
      <c r="R2693" t="s">
        <v>8336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1">
        <f t="shared" si="169"/>
        <v>25</v>
      </c>
      <c r="Q2694" s="13" t="s">
        <v>8335</v>
      </c>
      <c r="R2694" t="s">
        <v>8336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1">
        <f t="shared" si="169"/>
        <v>13.33</v>
      </c>
      <c r="Q2695" s="13" t="s">
        <v>8335</v>
      </c>
      <c r="R2695" t="s">
        <v>8336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1">
        <f t="shared" si="169"/>
        <v>1</v>
      </c>
      <c r="Q2696" s="13" t="s">
        <v>8335</v>
      </c>
      <c r="R2696" t="s">
        <v>8336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1">
        <f t="shared" si="169"/>
        <v>23.67</v>
      </c>
      <c r="Q2697" s="13" t="s">
        <v>8335</v>
      </c>
      <c r="R2697" t="s">
        <v>8336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1">
        <f t="shared" si="169"/>
        <v>89.21</v>
      </c>
      <c r="Q2698" s="13" t="s">
        <v>8335</v>
      </c>
      <c r="R2698" t="s">
        <v>8336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1">
        <f t="shared" si="169"/>
        <v>116.56</v>
      </c>
      <c r="Q2699" s="13" t="s">
        <v>8335</v>
      </c>
      <c r="R2699" t="s">
        <v>8336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1">
        <f t="shared" si="169"/>
        <v>13.01</v>
      </c>
      <c r="Q2700" s="13" t="s">
        <v>8335</v>
      </c>
      <c r="R2700" t="s">
        <v>8336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1">
        <f t="shared" si="169"/>
        <v>0</v>
      </c>
      <c r="Q2701" s="13" t="s">
        <v>8335</v>
      </c>
      <c r="R2701" t="s">
        <v>8336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1">
        <f t="shared" si="169"/>
        <v>17.5</v>
      </c>
      <c r="Q2702" s="13" t="s">
        <v>8335</v>
      </c>
      <c r="R2702" t="s">
        <v>8336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1">
        <f t="shared" si="169"/>
        <v>34.130000000000003</v>
      </c>
      <c r="Q2703" s="13" t="s">
        <v>8316</v>
      </c>
      <c r="R2703" t="s">
        <v>8356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1">
        <f t="shared" si="169"/>
        <v>132.35</v>
      </c>
      <c r="Q2704" s="13" t="s">
        <v>8316</v>
      </c>
      <c r="R2704" t="s">
        <v>8356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1">
        <f t="shared" si="169"/>
        <v>922.22</v>
      </c>
      <c r="Q2705" s="13" t="s">
        <v>8316</v>
      </c>
      <c r="R2705" t="s">
        <v>8356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1">
        <f t="shared" si="169"/>
        <v>163.57</v>
      </c>
      <c r="Q2706" s="13" t="s">
        <v>8316</v>
      </c>
      <c r="R2706" t="s">
        <v>8356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1">
        <f t="shared" si="169"/>
        <v>217.38</v>
      </c>
      <c r="Q2707" s="13" t="s">
        <v>8316</v>
      </c>
      <c r="R2707" t="s">
        <v>8356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1">
        <f t="shared" si="169"/>
        <v>149.44</v>
      </c>
      <c r="Q2708" s="13" t="s">
        <v>8316</v>
      </c>
      <c r="R2708" t="s">
        <v>8356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1">
        <f t="shared" si="169"/>
        <v>71.239999999999995</v>
      </c>
      <c r="Q2709" s="13" t="s">
        <v>8316</v>
      </c>
      <c r="R2709" t="s">
        <v>8356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1">
        <f t="shared" si="169"/>
        <v>44.46</v>
      </c>
      <c r="Q2710" s="13" t="s">
        <v>8316</v>
      </c>
      <c r="R2710" t="s">
        <v>8356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1">
        <f t="shared" si="169"/>
        <v>164.94</v>
      </c>
      <c r="Q2711" s="13" t="s">
        <v>8316</v>
      </c>
      <c r="R2711" t="s">
        <v>8356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1">
        <f t="shared" si="169"/>
        <v>84.87</v>
      </c>
      <c r="Q2712" s="13" t="s">
        <v>8316</v>
      </c>
      <c r="R2712" t="s">
        <v>8356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1">
        <f t="shared" si="169"/>
        <v>53.95</v>
      </c>
      <c r="Q2713" s="13" t="s">
        <v>8316</v>
      </c>
      <c r="R2713" t="s">
        <v>8356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1">
        <f t="shared" si="169"/>
        <v>50.53</v>
      </c>
      <c r="Q2714" s="13" t="s">
        <v>8316</v>
      </c>
      <c r="R2714" t="s">
        <v>8356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1">
        <f t="shared" si="169"/>
        <v>108</v>
      </c>
      <c r="Q2715" s="13" t="s">
        <v>8316</v>
      </c>
      <c r="R2715" t="s">
        <v>8356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1">
        <f t="shared" si="169"/>
        <v>95.37</v>
      </c>
      <c r="Q2716" s="13" t="s">
        <v>8316</v>
      </c>
      <c r="R2716" t="s">
        <v>8356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1">
        <f t="shared" si="169"/>
        <v>57.63</v>
      </c>
      <c r="Q2717" s="13" t="s">
        <v>8316</v>
      </c>
      <c r="R2717" t="s">
        <v>8356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1">
        <f t="shared" si="169"/>
        <v>64.16</v>
      </c>
      <c r="Q2718" s="13" t="s">
        <v>8316</v>
      </c>
      <c r="R2718" t="s">
        <v>8356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1">
        <f t="shared" si="169"/>
        <v>92.39</v>
      </c>
      <c r="Q2719" s="13" t="s">
        <v>8316</v>
      </c>
      <c r="R2719" t="s">
        <v>8356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1">
        <f t="shared" si="169"/>
        <v>125.98</v>
      </c>
      <c r="Q2720" s="13" t="s">
        <v>8316</v>
      </c>
      <c r="R2720" t="s">
        <v>8356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1">
        <f t="shared" si="169"/>
        <v>94.64</v>
      </c>
      <c r="Q2721" s="13" t="s">
        <v>8316</v>
      </c>
      <c r="R2721" t="s">
        <v>8356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1">
        <f t="shared" si="169"/>
        <v>170.7</v>
      </c>
      <c r="Q2722" s="13" t="s">
        <v>8316</v>
      </c>
      <c r="R2722" t="s">
        <v>8356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1">
        <f t="shared" si="169"/>
        <v>40.76</v>
      </c>
      <c r="Q2723" s="13" t="s">
        <v>8318</v>
      </c>
      <c r="R2723" t="s">
        <v>8348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1">
        <f t="shared" si="169"/>
        <v>68.25</v>
      </c>
      <c r="Q2724" s="13" t="s">
        <v>8318</v>
      </c>
      <c r="R2724" t="s">
        <v>8348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1">
        <f t="shared" si="169"/>
        <v>95.49</v>
      </c>
      <c r="Q2725" s="13" t="s">
        <v>8318</v>
      </c>
      <c r="R2725" t="s">
        <v>8348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1">
        <f t="shared" si="169"/>
        <v>7.19</v>
      </c>
      <c r="Q2726" s="13" t="s">
        <v>8318</v>
      </c>
      <c r="R2726" t="s">
        <v>8348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1">
        <f t="shared" si="169"/>
        <v>511.65</v>
      </c>
      <c r="Q2727" s="13" t="s">
        <v>8318</v>
      </c>
      <c r="R2727" t="s">
        <v>8348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1">
        <f t="shared" si="169"/>
        <v>261.75</v>
      </c>
      <c r="Q2728" s="13" t="s">
        <v>8318</v>
      </c>
      <c r="R2728" t="s">
        <v>8348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1">
        <f t="shared" si="169"/>
        <v>69.760000000000005</v>
      </c>
      <c r="Q2729" s="13" t="s">
        <v>8318</v>
      </c>
      <c r="R2729" t="s">
        <v>8348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1">
        <f t="shared" si="169"/>
        <v>77.23</v>
      </c>
      <c r="Q2730" s="13" t="s">
        <v>8318</v>
      </c>
      <c r="R2730" t="s">
        <v>8348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1">
        <f t="shared" si="169"/>
        <v>340.57</v>
      </c>
      <c r="Q2731" s="13" t="s">
        <v>8318</v>
      </c>
      <c r="R2731" t="s">
        <v>8348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1">
        <f t="shared" si="169"/>
        <v>67.42</v>
      </c>
      <c r="Q2732" s="13" t="s">
        <v>8318</v>
      </c>
      <c r="R2732" t="s">
        <v>8348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1">
        <f t="shared" si="169"/>
        <v>845.7</v>
      </c>
      <c r="Q2733" s="13" t="s">
        <v>8318</v>
      </c>
      <c r="R2733" t="s">
        <v>8348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1">
        <f t="shared" si="169"/>
        <v>97.19</v>
      </c>
      <c r="Q2734" s="13" t="s">
        <v>8318</v>
      </c>
      <c r="R2734" t="s">
        <v>8348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1">
        <f t="shared" si="169"/>
        <v>451.84</v>
      </c>
      <c r="Q2735" s="13" t="s">
        <v>8318</v>
      </c>
      <c r="R2735" t="s">
        <v>8348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1">
        <f t="shared" si="169"/>
        <v>138.66999999999999</v>
      </c>
      <c r="Q2736" s="13" t="s">
        <v>8318</v>
      </c>
      <c r="R2736" t="s">
        <v>8348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1">
        <f t="shared" si="169"/>
        <v>21.64</v>
      </c>
      <c r="Q2737" s="13" t="s">
        <v>8318</v>
      </c>
      <c r="R2737" t="s">
        <v>8348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1">
        <f t="shared" si="169"/>
        <v>169.52</v>
      </c>
      <c r="Q2738" s="13" t="s">
        <v>8318</v>
      </c>
      <c r="R2738" t="s">
        <v>8348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1">
        <f t="shared" si="169"/>
        <v>161.88</v>
      </c>
      <c r="Q2739" s="13" t="s">
        <v>8318</v>
      </c>
      <c r="R2739" t="s">
        <v>8348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1">
        <f t="shared" si="169"/>
        <v>493.13</v>
      </c>
      <c r="Q2740" s="13" t="s">
        <v>8318</v>
      </c>
      <c r="R2740" t="s">
        <v>8348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1">
        <f t="shared" si="169"/>
        <v>22.12</v>
      </c>
      <c r="Q2741" s="13" t="s">
        <v>8318</v>
      </c>
      <c r="R2741" t="s">
        <v>8348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1">
        <f t="shared" si="169"/>
        <v>18.239999999999998</v>
      </c>
      <c r="Q2742" s="13" t="s">
        <v>8318</v>
      </c>
      <c r="R2742" t="s">
        <v>8348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1">
        <f t="shared" si="169"/>
        <v>8.75</v>
      </c>
      <c r="Q2743" s="13" t="s">
        <v>8321</v>
      </c>
      <c r="R2743" t="s">
        <v>8357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1">
        <f t="shared" si="169"/>
        <v>40.61</v>
      </c>
      <c r="Q2744" s="13" t="s">
        <v>8321</v>
      </c>
      <c r="R2744" t="s">
        <v>8357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1">
        <f t="shared" si="169"/>
        <v>0</v>
      </c>
      <c r="Q2745" s="13" t="s">
        <v>8321</v>
      </c>
      <c r="R2745" t="s">
        <v>8357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1">
        <f t="shared" si="169"/>
        <v>37.950000000000003</v>
      </c>
      <c r="Q2746" s="13" t="s">
        <v>8321</v>
      </c>
      <c r="R2746" t="s">
        <v>8357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1">
        <f t="shared" si="169"/>
        <v>35.729999999999997</v>
      </c>
      <c r="Q2747" s="13" t="s">
        <v>8321</v>
      </c>
      <c r="R2747" t="s">
        <v>8357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1">
        <f t="shared" si="169"/>
        <v>42.16</v>
      </c>
      <c r="Q2748" s="13" t="s">
        <v>8321</v>
      </c>
      <c r="R2748" t="s">
        <v>8357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1">
        <f t="shared" si="169"/>
        <v>35</v>
      </c>
      <c r="Q2749" s="13" t="s">
        <v>8321</v>
      </c>
      <c r="R2749" t="s">
        <v>8357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1">
        <f t="shared" si="169"/>
        <v>13.25</v>
      </c>
      <c r="Q2750" s="13" t="s">
        <v>8321</v>
      </c>
      <c r="R2750" t="s">
        <v>8357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1">
        <f t="shared" si="169"/>
        <v>55</v>
      </c>
      <c r="Q2751" s="13" t="s">
        <v>8321</v>
      </c>
      <c r="R2751" t="s">
        <v>8357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1">
        <f t="shared" si="169"/>
        <v>0</v>
      </c>
      <c r="Q2752" s="13" t="s">
        <v>8321</v>
      </c>
      <c r="R2752" t="s">
        <v>8357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1">
        <f t="shared" si="169"/>
        <v>0</v>
      </c>
      <c r="Q2753" s="13" t="s">
        <v>8321</v>
      </c>
      <c r="R2753" t="s">
        <v>8357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 s="11">
        <f t="shared" si="169"/>
        <v>39.29</v>
      </c>
      <c r="Q2754" s="13" t="s">
        <v>8321</v>
      </c>
      <c r="R2754" t="s">
        <v>8357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 s="11">
        <f t="shared" ref="P2755:P2818" si="173">IFERROR(ROUND(E2755/L2755,2),0)</f>
        <v>47.5</v>
      </c>
      <c r="Q2755" s="13" t="s">
        <v>8321</v>
      </c>
      <c r="R2755" t="s">
        <v>8357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1">
        <f t="shared" si="173"/>
        <v>0</v>
      </c>
      <c r="Q2756" s="13" t="s">
        <v>8321</v>
      </c>
      <c r="R2756" t="s">
        <v>8357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1">
        <f t="shared" si="173"/>
        <v>17.329999999999998</v>
      </c>
      <c r="Q2757" s="13" t="s">
        <v>8321</v>
      </c>
      <c r="R2757" t="s">
        <v>8357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1">
        <f t="shared" si="173"/>
        <v>31.76</v>
      </c>
      <c r="Q2758" s="13" t="s">
        <v>8321</v>
      </c>
      <c r="R2758" t="s">
        <v>8357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1">
        <f t="shared" si="173"/>
        <v>5</v>
      </c>
      <c r="Q2759" s="13" t="s">
        <v>8321</v>
      </c>
      <c r="R2759" t="s">
        <v>8357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1">
        <f t="shared" si="173"/>
        <v>39</v>
      </c>
      <c r="Q2760" s="13" t="s">
        <v>8321</v>
      </c>
      <c r="R2760" t="s">
        <v>8357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1">
        <f t="shared" si="173"/>
        <v>52.5</v>
      </c>
      <c r="Q2761" s="13" t="s">
        <v>8321</v>
      </c>
      <c r="R2761" t="s">
        <v>8357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1">
        <f t="shared" si="173"/>
        <v>0</v>
      </c>
      <c r="Q2762" s="13" t="s">
        <v>8321</v>
      </c>
      <c r="R2762" t="s">
        <v>8357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1">
        <f t="shared" si="173"/>
        <v>9</v>
      </c>
      <c r="Q2763" s="13" t="s">
        <v>8321</v>
      </c>
      <c r="R2763" t="s">
        <v>8357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1">
        <f t="shared" si="173"/>
        <v>25</v>
      </c>
      <c r="Q2764" s="13" t="s">
        <v>8321</v>
      </c>
      <c r="R2764" t="s">
        <v>8357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1">
        <f t="shared" si="173"/>
        <v>30</v>
      </c>
      <c r="Q2765" s="13" t="s">
        <v>8321</v>
      </c>
      <c r="R2765" t="s">
        <v>8357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1">
        <f t="shared" si="173"/>
        <v>11.25</v>
      </c>
      <c r="Q2766" s="13" t="s">
        <v>8321</v>
      </c>
      <c r="R2766" t="s">
        <v>8357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1">
        <f t="shared" si="173"/>
        <v>0</v>
      </c>
      <c r="Q2767" s="13" t="s">
        <v>8321</v>
      </c>
      <c r="R2767" t="s">
        <v>8357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1">
        <f t="shared" si="173"/>
        <v>25</v>
      </c>
      <c r="Q2768" s="13" t="s">
        <v>8321</v>
      </c>
      <c r="R2768" t="s">
        <v>8357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1">
        <f t="shared" si="173"/>
        <v>11.33</v>
      </c>
      <c r="Q2769" s="13" t="s">
        <v>8321</v>
      </c>
      <c r="R2769" t="s">
        <v>8357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1">
        <f t="shared" si="173"/>
        <v>29.47</v>
      </c>
      <c r="Q2770" s="13" t="s">
        <v>8321</v>
      </c>
      <c r="R2770" t="s">
        <v>8357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1">
        <f t="shared" si="173"/>
        <v>1</v>
      </c>
      <c r="Q2771" s="13" t="s">
        <v>8321</v>
      </c>
      <c r="R2771" t="s">
        <v>8357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1">
        <f t="shared" si="173"/>
        <v>63.1</v>
      </c>
      <c r="Q2772" s="13" t="s">
        <v>8321</v>
      </c>
      <c r="R2772" t="s">
        <v>8357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1">
        <f t="shared" si="173"/>
        <v>0</v>
      </c>
      <c r="Q2773" s="13" t="s">
        <v>8321</v>
      </c>
      <c r="R2773" t="s">
        <v>8357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1">
        <f t="shared" si="173"/>
        <v>0</v>
      </c>
      <c r="Q2774" s="13" t="s">
        <v>8321</v>
      </c>
      <c r="R2774" t="s">
        <v>8357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1">
        <f t="shared" si="173"/>
        <v>1</v>
      </c>
      <c r="Q2775" s="13" t="s">
        <v>8321</v>
      </c>
      <c r="R2775" t="s">
        <v>8357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1">
        <f t="shared" si="173"/>
        <v>43.85</v>
      </c>
      <c r="Q2776" s="13" t="s">
        <v>8321</v>
      </c>
      <c r="R2776" t="s">
        <v>8357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1">
        <f t="shared" si="173"/>
        <v>75</v>
      </c>
      <c r="Q2777" s="13" t="s">
        <v>8321</v>
      </c>
      <c r="R2777" t="s">
        <v>8357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1">
        <f t="shared" si="173"/>
        <v>45.97</v>
      </c>
      <c r="Q2778" s="13" t="s">
        <v>8321</v>
      </c>
      <c r="R2778" t="s">
        <v>8357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1">
        <f t="shared" si="173"/>
        <v>10</v>
      </c>
      <c r="Q2779" s="13" t="s">
        <v>8321</v>
      </c>
      <c r="R2779" t="s">
        <v>8357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1">
        <f t="shared" si="173"/>
        <v>93.67</v>
      </c>
      <c r="Q2780" s="13" t="s">
        <v>8321</v>
      </c>
      <c r="R2780" t="s">
        <v>8357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1">
        <f t="shared" si="173"/>
        <v>53</v>
      </c>
      <c r="Q2781" s="13" t="s">
        <v>8321</v>
      </c>
      <c r="R2781" t="s">
        <v>8357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1">
        <f t="shared" si="173"/>
        <v>0</v>
      </c>
      <c r="Q2782" s="13" t="s">
        <v>8321</v>
      </c>
      <c r="R2782" t="s">
        <v>8357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1">
        <f t="shared" si="173"/>
        <v>47</v>
      </c>
      <c r="Q2783" s="13" t="s">
        <v>8316</v>
      </c>
      <c r="R2783" t="s">
        <v>8317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1">
        <f t="shared" si="173"/>
        <v>66.67</v>
      </c>
      <c r="Q2784" s="13" t="s">
        <v>8316</v>
      </c>
      <c r="R2784" t="s">
        <v>8317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1">
        <f t="shared" si="173"/>
        <v>18.77</v>
      </c>
      <c r="Q2785" s="13" t="s">
        <v>8316</v>
      </c>
      <c r="R2785" t="s">
        <v>8317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1">
        <f t="shared" si="173"/>
        <v>66.11</v>
      </c>
      <c r="Q2786" s="13" t="s">
        <v>8316</v>
      </c>
      <c r="R2786" t="s">
        <v>8317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1">
        <f t="shared" si="173"/>
        <v>36.86</v>
      </c>
      <c r="Q2787" s="13" t="s">
        <v>8316</v>
      </c>
      <c r="R2787" t="s">
        <v>8317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1">
        <f t="shared" si="173"/>
        <v>39.81</v>
      </c>
      <c r="Q2788" s="13" t="s">
        <v>8316</v>
      </c>
      <c r="R2788" t="s">
        <v>8317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1">
        <f t="shared" si="173"/>
        <v>31.5</v>
      </c>
      <c r="Q2789" s="13" t="s">
        <v>8316</v>
      </c>
      <c r="R2789" t="s">
        <v>8317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1">
        <f t="shared" si="173"/>
        <v>102.5</v>
      </c>
      <c r="Q2790" s="13" t="s">
        <v>8316</v>
      </c>
      <c r="R2790" t="s">
        <v>8317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1">
        <f t="shared" si="173"/>
        <v>126.46</v>
      </c>
      <c r="Q2791" s="13" t="s">
        <v>8316</v>
      </c>
      <c r="R2791" t="s">
        <v>8317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1">
        <f t="shared" si="173"/>
        <v>47.88</v>
      </c>
      <c r="Q2792" s="13" t="s">
        <v>8316</v>
      </c>
      <c r="R2792" t="s">
        <v>8317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1">
        <f t="shared" si="173"/>
        <v>73.209999999999994</v>
      </c>
      <c r="Q2793" s="13" t="s">
        <v>8316</v>
      </c>
      <c r="R2793" t="s">
        <v>8317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1">
        <f t="shared" si="173"/>
        <v>89.67</v>
      </c>
      <c r="Q2794" s="13" t="s">
        <v>8316</v>
      </c>
      <c r="R2794" t="s">
        <v>8317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1">
        <f t="shared" si="173"/>
        <v>151.46</v>
      </c>
      <c r="Q2795" s="13" t="s">
        <v>8316</v>
      </c>
      <c r="R2795" t="s">
        <v>8317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1">
        <f t="shared" si="173"/>
        <v>25</v>
      </c>
      <c r="Q2796" s="13" t="s">
        <v>8316</v>
      </c>
      <c r="R2796" t="s">
        <v>8317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1">
        <f t="shared" si="173"/>
        <v>36.5</v>
      </c>
      <c r="Q2797" s="13" t="s">
        <v>8316</v>
      </c>
      <c r="R2797" t="s">
        <v>8317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1">
        <f t="shared" si="173"/>
        <v>44</v>
      </c>
      <c r="Q2798" s="13" t="s">
        <v>8316</v>
      </c>
      <c r="R2798" t="s">
        <v>8317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1">
        <f t="shared" si="173"/>
        <v>87.36</v>
      </c>
      <c r="Q2799" s="13" t="s">
        <v>8316</v>
      </c>
      <c r="R2799" t="s">
        <v>8317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1">
        <f t="shared" si="173"/>
        <v>36.47</v>
      </c>
      <c r="Q2800" s="13" t="s">
        <v>8316</v>
      </c>
      <c r="R2800" t="s">
        <v>8317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1">
        <f t="shared" si="173"/>
        <v>44.86</v>
      </c>
      <c r="Q2801" s="13" t="s">
        <v>8316</v>
      </c>
      <c r="R2801" t="s">
        <v>8317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1">
        <f t="shared" si="173"/>
        <v>42.9</v>
      </c>
      <c r="Q2802" s="13" t="s">
        <v>8316</v>
      </c>
      <c r="R2802" t="s">
        <v>8317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1">
        <f t="shared" si="173"/>
        <v>51.23</v>
      </c>
      <c r="Q2803" s="13" t="s">
        <v>8316</v>
      </c>
      <c r="R2803" t="s">
        <v>8317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1">
        <f t="shared" si="173"/>
        <v>33.94</v>
      </c>
      <c r="Q2804" s="13" t="s">
        <v>8316</v>
      </c>
      <c r="R2804" t="s">
        <v>8317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1">
        <f t="shared" si="173"/>
        <v>90.74</v>
      </c>
      <c r="Q2805" s="13" t="s">
        <v>8316</v>
      </c>
      <c r="R2805" t="s">
        <v>8317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1">
        <f t="shared" si="173"/>
        <v>50</v>
      </c>
      <c r="Q2806" s="13" t="s">
        <v>8316</v>
      </c>
      <c r="R2806" t="s">
        <v>8317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1">
        <f t="shared" si="173"/>
        <v>24.44</v>
      </c>
      <c r="Q2807" s="13" t="s">
        <v>8316</v>
      </c>
      <c r="R2807" t="s">
        <v>8317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1">
        <f t="shared" si="173"/>
        <v>44.25</v>
      </c>
      <c r="Q2808" s="13" t="s">
        <v>8316</v>
      </c>
      <c r="R2808" t="s">
        <v>8317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1">
        <f t="shared" si="173"/>
        <v>67.739999999999995</v>
      </c>
      <c r="Q2809" s="13" t="s">
        <v>8316</v>
      </c>
      <c r="R2809" t="s">
        <v>8317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1">
        <f t="shared" si="173"/>
        <v>65.38</v>
      </c>
      <c r="Q2810" s="13" t="s">
        <v>8316</v>
      </c>
      <c r="R2810" t="s">
        <v>8317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1">
        <f t="shared" si="173"/>
        <v>121.9</v>
      </c>
      <c r="Q2811" s="13" t="s">
        <v>8316</v>
      </c>
      <c r="R2811" t="s">
        <v>8317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1">
        <f t="shared" si="173"/>
        <v>47.46</v>
      </c>
      <c r="Q2812" s="13" t="s">
        <v>8316</v>
      </c>
      <c r="R2812" t="s">
        <v>8317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1">
        <f t="shared" si="173"/>
        <v>92.84</v>
      </c>
      <c r="Q2813" s="13" t="s">
        <v>8316</v>
      </c>
      <c r="R2813" t="s">
        <v>8317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1">
        <f t="shared" si="173"/>
        <v>68.25</v>
      </c>
      <c r="Q2814" s="13" t="s">
        <v>8316</v>
      </c>
      <c r="R2814" t="s">
        <v>8317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1">
        <f t="shared" si="173"/>
        <v>37.21</v>
      </c>
      <c r="Q2815" s="13" t="s">
        <v>8316</v>
      </c>
      <c r="R2815" t="s">
        <v>8317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1">
        <f t="shared" si="173"/>
        <v>25.25</v>
      </c>
      <c r="Q2816" s="13" t="s">
        <v>8316</v>
      </c>
      <c r="R2816" t="s">
        <v>8317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1">
        <f t="shared" si="173"/>
        <v>43.21</v>
      </c>
      <c r="Q2817" s="13" t="s">
        <v>8316</v>
      </c>
      <c r="R2817" t="s">
        <v>8317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 s="11">
        <f t="shared" si="173"/>
        <v>25.13</v>
      </c>
      <c r="Q2818" s="13" t="s">
        <v>8316</v>
      </c>
      <c r="R2818" t="s">
        <v>8317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 s="11">
        <f t="shared" ref="P2819:P2882" si="177">IFERROR(ROUND(E2819/L2819,2),0)</f>
        <v>23.64</v>
      </c>
      <c r="Q2819" s="13" t="s">
        <v>8316</v>
      </c>
      <c r="R2819" t="s">
        <v>8317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1">
        <f t="shared" si="177"/>
        <v>103.95</v>
      </c>
      <c r="Q2820" s="13" t="s">
        <v>8316</v>
      </c>
      <c r="R2820" t="s">
        <v>8317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1">
        <f t="shared" si="177"/>
        <v>50.38</v>
      </c>
      <c r="Q2821" s="13" t="s">
        <v>8316</v>
      </c>
      <c r="R2821" t="s">
        <v>8317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1">
        <f t="shared" si="177"/>
        <v>13.6</v>
      </c>
      <c r="Q2822" s="13" t="s">
        <v>8316</v>
      </c>
      <c r="R2822" t="s">
        <v>8317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1">
        <f t="shared" si="177"/>
        <v>28.57</v>
      </c>
      <c r="Q2823" s="13" t="s">
        <v>8316</v>
      </c>
      <c r="R2823" t="s">
        <v>8317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1">
        <f t="shared" si="177"/>
        <v>63.83</v>
      </c>
      <c r="Q2824" s="13" t="s">
        <v>8316</v>
      </c>
      <c r="R2824" t="s">
        <v>8317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1">
        <f t="shared" si="177"/>
        <v>8.86</v>
      </c>
      <c r="Q2825" s="13" t="s">
        <v>8316</v>
      </c>
      <c r="R2825" t="s">
        <v>8317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1">
        <f t="shared" si="177"/>
        <v>50.67</v>
      </c>
      <c r="Q2826" s="13" t="s">
        <v>8316</v>
      </c>
      <c r="R2826" t="s">
        <v>8317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1">
        <f t="shared" si="177"/>
        <v>60.78</v>
      </c>
      <c r="Q2827" s="13" t="s">
        <v>8316</v>
      </c>
      <c r="R2827" t="s">
        <v>8317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1">
        <f t="shared" si="177"/>
        <v>113.42</v>
      </c>
      <c r="Q2828" s="13" t="s">
        <v>8316</v>
      </c>
      <c r="R2828" t="s">
        <v>8317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1">
        <f t="shared" si="177"/>
        <v>104.57</v>
      </c>
      <c r="Q2829" s="13" t="s">
        <v>8316</v>
      </c>
      <c r="R2829" t="s">
        <v>8317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1">
        <f t="shared" si="177"/>
        <v>98.31</v>
      </c>
      <c r="Q2830" s="13" t="s">
        <v>8316</v>
      </c>
      <c r="R2830" t="s">
        <v>8317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1">
        <f t="shared" si="177"/>
        <v>35.04</v>
      </c>
      <c r="Q2831" s="13" t="s">
        <v>8316</v>
      </c>
      <c r="R2831" t="s">
        <v>8317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1">
        <f t="shared" si="177"/>
        <v>272.73</v>
      </c>
      <c r="Q2832" s="13" t="s">
        <v>8316</v>
      </c>
      <c r="R2832" t="s">
        <v>8317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1">
        <f t="shared" si="177"/>
        <v>63.85</v>
      </c>
      <c r="Q2833" s="13" t="s">
        <v>8316</v>
      </c>
      <c r="R2833" t="s">
        <v>8317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1">
        <f t="shared" si="177"/>
        <v>30.19</v>
      </c>
      <c r="Q2834" s="13" t="s">
        <v>8316</v>
      </c>
      <c r="R2834" t="s">
        <v>8317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1">
        <f t="shared" si="177"/>
        <v>83.51</v>
      </c>
      <c r="Q2835" s="13" t="s">
        <v>8316</v>
      </c>
      <c r="R2835" t="s">
        <v>8317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1">
        <f t="shared" si="177"/>
        <v>64.760000000000005</v>
      </c>
      <c r="Q2836" s="13" t="s">
        <v>8316</v>
      </c>
      <c r="R2836" t="s">
        <v>8317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1">
        <f t="shared" si="177"/>
        <v>20.12</v>
      </c>
      <c r="Q2837" s="13" t="s">
        <v>8316</v>
      </c>
      <c r="R2837" t="s">
        <v>8317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1">
        <f t="shared" si="177"/>
        <v>44.09</v>
      </c>
      <c r="Q2838" s="13" t="s">
        <v>8316</v>
      </c>
      <c r="R2838" t="s">
        <v>8317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1">
        <f t="shared" si="177"/>
        <v>40.479999999999997</v>
      </c>
      <c r="Q2839" s="13" t="s">
        <v>8316</v>
      </c>
      <c r="R2839" t="s">
        <v>8317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1">
        <f t="shared" si="177"/>
        <v>44.54</v>
      </c>
      <c r="Q2840" s="13" t="s">
        <v>8316</v>
      </c>
      <c r="R2840" t="s">
        <v>8317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1">
        <f t="shared" si="177"/>
        <v>125.81</v>
      </c>
      <c r="Q2841" s="13" t="s">
        <v>8316</v>
      </c>
      <c r="R2841" t="s">
        <v>8317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1">
        <f t="shared" si="177"/>
        <v>19.7</v>
      </c>
      <c r="Q2842" s="13" t="s">
        <v>8316</v>
      </c>
      <c r="R2842" t="s">
        <v>8317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1">
        <f t="shared" si="177"/>
        <v>10</v>
      </c>
      <c r="Q2843" s="13" t="s">
        <v>8316</v>
      </c>
      <c r="R2843" t="s">
        <v>8317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1">
        <f t="shared" si="177"/>
        <v>0</v>
      </c>
      <c r="Q2844" s="13" t="s">
        <v>8316</v>
      </c>
      <c r="R2844" t="s">
        <v>8317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1">
        <f t="shared" si="177"/>
        <v>0</v>
      </c>
      <c r="Q2845" s="13" t="s">
        <v>8316</v>
      </c>
      <c r="R2845" t="s">
        <v>8317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1">
        <f t="shared" si="177"/>
        <v>30</v>
      </c>
      <c r="Q2846" s="13" t="s">
        <v>8316</v>
      </c>
      <c r="R2846" t="s">
        <v>8317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1">
        <f t="shared" si="177"/>
        <v>60.67</v>
      </c>
      <c r="Q2847" s="13" t="s">
        <v>8316</v>
      </c>
      <c r="R2847" t="s">
        <v>8317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1">
        <f t="shared" si="177"/>
        <v>0</v>
      </c>
      <c r="Q2848" s="13" t="s">
        <v>8316</v>
      </c>
      <c r="R2848" t="s">
        <v>8317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1">
        <f t="shared" si="177"/>
        <v>0</v>
      </c>
      <c r="Q2849" s="13" t="s">
        <v>8316</v>
      </c>
      <c r="R2849" t="s">
        <v>8317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1">
        <f t="shared" si="177"/>
        <v>23.33</v>
      </c>
      <c r="Q2850" s="13" t="s">
        <v>8316</v>
      </c>
      <c r="R2850" t="s">
        <v>8317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1">
        <f t="shared" si="177"/>
        <v>5</v>
      </c>
      <c r="Q2851" s="13" t="s">
        <v>8316</v>
      </c>
      <c r="R2851" t="s">
        <v>8317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1">
        <f t="shared" si="177"/>
        <v>23.92</v>
      </c>
      <c r="Q2852" s="13" t="s">
        <v>8316</v>
      </c>
      <c r="R2852" t="s">
        <v>8317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1">
        <f t="shared" si="177"/>
        <v>0</v>
      </c>
      <c r="Q2853" s="13" t="s">
        <v>8316</v>
      </c>
      <c r="R2853" t="s">
        <v>8317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1">
        <f t="shared" si="177"/>
        <v>15.83</v>
      </c>
      <c r="Q2854" s="13" t="s">
        <v>8316</v>
      </c>
      <c r="R2854" t="s">
        <v>8317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1">
        <f t="shared" si="177"/>
        <v>0</v>
      </c>
      <c r="Q2855" s="13" t="s">
        <v>8316</v>
      </c>
      <c r="R2855" t="s">
        <v>8317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1">
        <f t="shared" si="177"/>
        <v>29.79</v>
      </c>
      <c r="Q2856" s="13" t="s">
        <v>8316</v>
      </c>
      <c r="R2856" t="s">
        <v>8317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1">
        <f t="shared" si="177"/>
        <v>60</v>
      </c>
      <c r="Q2857" s="13" t="s">
        <v>8316</v>
      </c>
      <c r="R2857" t="s">
        <v>8317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1">
        <f t="shared" si="177"/>
        <v>24.33</v>
      </c>
      <c r="Q2858" s="13" t="s">
        <v>8316</v>
      </c>
      <c r="R2858" t="s">
        <v>8317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1">
        <f t="shared" si="177"/>
        <v>500</v>
      </c>
      <c r="Q2859" s="13" t="s">
        <v>8316</v>
      </c>
      <c r="R2859" t="s">
        <v>8317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1">
        <f t="shared" si="177"/>
        <v>0</v>
      </c>
      <c r="Q2860" s="13" t="s">
        <v>8316</v>
      </c>
      <c r="R2860" t="s">
        <v>8317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1">
        <f t="shared" si="177"/>
        <v>35</v>
      </c>
      <c r="Q2861" s="13" t="s">
        <v>8316</v>
      </c>
      <c r="R2861" t="s">
        <v>8317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1">
        <f t="shared" si="177"/>
        <v>29.56</v>
      </c>
      <c r="Q2862" s="13" t="s">
        <v>8316</v>
      </c>
      <c r="R2862" t="s">
        <v>8317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1">
        <f t="shared" si="177"/>
        <v>26.67</v>
      </c>
      <c r="Q2863" s="13" t="s">
        <v>8316</v>
      </c>
      <c r="R2863" t="s">
        <v>8317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1">
        <f t="shared" si="177"/>
        <v>18.329999999999998</v>
      </c>
      <c r="Q2864" s="13" t="s">
        <v>8316</v>
      </c>
      <c r="R2864" t="s">
        <v>8317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1">
        <f t="shared" si="177"/>
        <v>20</v>
      </c>
      <c r="Q2865" s="13" t="s">
        <v>8316</v>
      </c>
      <c r="R2865" t="s">
        <v>8317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1">
        <f t="shared" si="177"/>
        <v>13.33</v>
      </c>
      <c r="Q2866" s="13" t="s">
        <v>8316</v>
      </c>
      <c r="R2866" t="s">
        <v>8317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1">
        <f t="shared" si="177"/>
        <v>0</v>
      </c>
      <c r="Q2867" s="13" t="s">
        <v>8316</v>
      </c>
      <c r="R2867" t="s">
        <v>8317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1">
        <f t="shared" si="177"/>
        <v>22.5</v>
      </c>
      <c r="Q2868" s="13" t="s">
        <v>8316</v>
      </c>
      <c r="R2868" t="s">
        <v>8317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1">
        <f t="shared" si="177"/>
        <v>50.4</v>
      </c>
      <c r="Q2869" s="13" t="s">
        <v>8316</v>
      </c>
      <c r="R2869" t="s">
        <v>8317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1">
        <f t="shared" si="177"/>
        <v>105.03</v>
      </c>
      <c r="Q2870" s="13" t="s">
        <v>8316</v>
      </c>
      <c r="R2870" t="s">
        <v>8317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1">
        <f t="shared" si="177"/>
        <v>35.4</v>
      </c>
      <c r="Q2871" s="13" t="s">
        <v>8316</v>
      </c>
      <c r="R2871" t="s">
        <v>8317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1">
        <f t="shared" si="177"/>
        <v>83.33</v>
      </c>
      <c r="Q2872" s="13" t="s">
        <v>8316</v>
      </c>
      <c r="R2872" t="s">
        <v>8317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1">
        <f t="shared" si="177"/>
        <v>35.92</v>
      </c>
      <c r="Q2873" s="13" t="s">
        <v>8316</v>
      </c>
      <c r="R2873" t="s">
        <v>8317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1">
        <f t="shared" si="177"/>
        <v>0</v>
      </c>
      <c r="Q2874" s="13" t="s">
        <v>8316</v>
      </c>
      <c r="R2874" t="s">
        <v>8317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1">
        <f t="shared" si="177"/>
        <v>119.13</v>
      </c>
      <c r="Q2875" s="13" t="s">
        <v>8316</v>
      </c>
      <c r="R2875" t="s">
        <v>8317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1">
        <f t="shared" si="177"/>
        <v>90.33</v>
      </c>
      <c r="Q2876" s="13" t="s">
        <v>8316</v>
      </c>
      <c r="R2876" t="s">
        <v>8317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1">
        <f t="shared" si="177"/>
        <v>2.33</v>
      </c>
      <c r="Q2877" s="13" t="s">
        <v>8316</v>
      </c>
      <c r="R2877" t="s">
        <v>8317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1">
        <f t="shared" si="177"/>
        <v>0</v>
      </c>
      <c r="Q2878" s="13" t="s">
        <v>8316</v>
      </c>
      <c r="R2878" t="s">
        <v>8317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1">
        <f t="shared" si="177"/>
        <v>108.33</v>
      </c>
      <c r="Q2879" s="13" t="s">
        <v>8316</v>
      </c>
      <c r="R2879" t="s">
        <v>8317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1">
        <f t="shared" si="177"/>
        <v>15.75</v>
      </c>
      <c r="Q2880" s="13" t="s">
        <v>8316</v>
      </c>
      <c r="R2880" t="s">
        <v>8317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1">
        <f t="shared" si="177"/>
        <v>29</v>
      </c>
      <c r="Q2881" s="13" t="s">
        <v>8316</v>
      </c>
      <c r="R2881" t="s">
        <v>8317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 s="11">
        <f t="shared" si="177"/>
        <v>96.55</v>
      </c>
      <c r="Q2882" s="13" t="s">
        <v>8316</v>
      </c>
      <c r="R2882" t="s">
        <v>8317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 s="11">
        <f t="shared" ref="P2883:P2946" si="181">IFERROR(ROUND(E2883/L2883,2),0)</f>
        <v>0</v>
      </c>
      <c r="Q2883" s="13" t="s">
        <v>8316</v>
      </c>
      <c r="R2883" t="s">
        <v>8317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1">
        <f t="shared" si="181"/>
        <v>63</v>
      </c>
      <c r="Q2884" s="13" t="s">
        <v>8316</v>
      </c>
      <c r="R2884" t="s">
        <v>8317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1">
        <f t="shared" si="181"/>
        <v>381.6</v>
      </c>
      <c r="Q2885" s="13" t="s">
        <v>8316</v>
      </c>
      <c r="R2885" t="s">
        <v>8317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1">
        <f t="shared" si="181"/>
        <v>46.25</v>
      </c>
      <c r="Q2886" s="13" t="s">
        <v>8316</v>
      </c>
      <c r="R2886" t="s">
        <v>8317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1">
        <f t="shared" si="181"/>
        <v>26</v>
      </c>
      <c r="Q2887" s="13" t="s">
        <v>8316</v>
      </c>
      <c r="R2887" t="s">
        <v>8317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1">
        <f t="shared" si="181"/>
        <v>10</v>
      </c>
      <c r="Q2888" s="13" t="s">
        <v>8316</v>
      </c>
      <c r="R2888" t="s">
        <v>8317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1">
        <f t="shared" si="181"/>
        <v>5</v>
      </c>
      <c r="Q2889" s="13" t="s">
        <v>8316</v>
      </c>
      <c r="R2889" t="s">
        <v>8317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1">
        <f t="shared" si="181"/>
        <v>0</v>
      </c>
      <c r="Q2890" s="13" t="s">
        <v>8316</v>
      </c>
      <c r="R2890" t="s">
        <v>8317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1">
        <f t="shared" si="181"/>
        <v>81.569999999999993</v>
      </c>
      <c r="Q2891" s="13" t="s">
        <v>8316</v>
      </c>
      <c r="R2891" t="s">
        <v>8317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1">
        <f t="shared" si="181"/>
        <v>7</v>
      </c>
      <c r="Q2892" s="13" t="s">
        <v>8316</v>
      </c>
      <c r="R2892" t="s">
        <v>8317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1">
        <f t="shared" si="181"/>
        <v>27.3</v>
      </c>
      <c r="Q2893" s="13" t="s">
        <v>8316</v>
      </c>
      <c r="R2893" t="s">
        <v>8317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1">
        <f t="shared" si="181"/>
        <v>29.41</v>
      </c>
      <c r="Q2894" s="13" t="s">
        <v>8316</v>
      </c>
      <c r="R2894" t="s">
        <v>8317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1">
        <f t="shared" si="181"/>
        <v>12.5</v>
      </c>
      <c r="Q2895" s="13" t="s">
        <v>8316</v>
      </c>
      <c r="R2895" t="s">
        <v>8317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1">
        <f t="shared" si="181"/>
        <v>0</v>
      </c>
      <c r="Q2896" s="13" t="s">
        <v>8316</v>
      </c>
      <c r="R2896" t="s">
        <v>8317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1">
        <f t="shared" si="181"/>
        <v>5.75</v>
      </c>
      <c r="Q2897" s="13" t="s">
        <v>8316</v>
      </c>
      <c r="R2897" t="s">
        <v>8317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1">
        <f t="shared" si="181"/>
        <v>52.08</v>
      </c>
      <c r="Q2898" s="13" t="s">
        <v>8316</v>
      </c>
      <c r="R2898" t="s">
        <v>8317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1">
        <f t="shared" si="181"/>
        <v>183.33</v>
      </c>
      <c r="Q2899" s="13" t="s">
        <v>8316</v>
      </c>
      <c r="R2899" t="s">
        <v>8317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1">
        <f t="shared" si="181"/>
        <v>26.33</v>
      </c>
      <c r="Q2900" s="13" t="s">
        <v>8316</v>
      </c>
      <c r="R2900" t="s">
        <v>8317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1">
        <f t="shared" si="181"/>
        <v>0</v>
      </c>
      <c r="Q2901" s="13" t="s">
        <v>8316</v>
      </c>
      <c r="R2901" t="s">
        <v>8317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1">
        <f t="shared" si="181"/>
        <v>486.43</v>
      </c>
      <c r="Q2902" s="13" t="s">
        <v>8316</v>
      </c>
      <c r="R2902" t="s">
        <v>8317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1">
        <f t="shared" si="181"/>
        <v>3</v>
      </c>
      <c r="Q2903" s="13" t="s">
        <v>8316</v>
      </c>
      <c r="R2903" t="s">
        <v>8317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1">
        <f t="shared" si="181"/>
        <v>25</v>
      </c>
      <c r="Q2904" s="13" t="s">
        <v>8316</v>
      </c>
      <c r="R2904" t="s">
        <v>8317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1">
        <f t="shared" si="181"/>
        <v>9.75</v>
      </c>
      <c r="Q2905" s="13" t="s">
        <v>8316</v>
      </c>
      <c r="R2905" t="s">
        <v>8317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1">
        <f t="shared" si="181"/>
        <v>18.75</v>
      </c>
      <c r="Q2906" s="13" t="s">
        <v>8316</v>
      </c>
      <c r="R2906" t="s">
        <v>8317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1">
        <f t="shared" si="181"/>
        <v>36.590000000000003</v>
      </c>
      <c r="Q2907" s="13" t="s">
        <v>8316</v>
      </c>
      <c r="R2907" t="s">
        <v>8317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1">
        <f t="shared" si="181"/>
        <v>80.709999999999994</v>
      </c>
      <c r="Q2908" s="13" t="s">
        <v>8316</v>
      </c>
      <c r="R2908" t="s">
        <v>8317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1">
        <f t="shared" si="181"/>
        <v>1</v>
      </c>
      <c r="Q2909" s="13" t="s">
        <v>8316</v>
      </c>
      <c r="R2909" t="s">
        <v>8317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1">
        <f t="shared" si="181"/>
        <v>52.8</v>
      </c>
      <c r="Q2910" s="13" t="s">
        <v>8316</v>
      </c>
      <c r="R2910" t="s">
        <v>8317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1">
        <f t="shared" si="181"/>
        <v>20</v>
      </c>
      <c r="Q2911" s="13" t="s">
        <v>8316</v>
      </c>
      <c r="R2911" t="s">
        <v>8317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1">
        <f t="shared" si="181"/>
        <v>1</v>
      </c>
      <c r="Q2912" s="13" t="s">
        <v>8316</v>
      </c>
      <c r="R2912" t="s">
        <v>8317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1">
        <f t="shared" si="181"/>
        <v>46.93</v>
      </c>
      <c r="Q2913" s="13" t="s">
        <v>8316</v>
      </c>
      <c r="R2913" t="s">
        <v>8317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1">
        <f t="shared" si="181"/>
        <v>78.08</v>
      </c>
      <c r="Q2914" s="13" t="s">
        <v>8316</v>
      </c>
      <c r="R2914" t="s">
        <v>8317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1">
        <f t="shared" si="181"/>
        <v>1</v>
      </c>
      <c r="Q2915" s="13" t="s">
        <v>8316</v>
      </c>
      <c r="R2915" t="s">
        <v>8317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1">
        <f t="shared" si="181"/>
        <v>1</v>
      </c>
      <c r="Q2916" s="13" t="s">
        <v>8316</v>
      </c>
      <c r="R2916" t="s">
        <v>8317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1">
        <f t="shared" si="181"/>
        <v>203.67</v>
      </c>
      <c r="Q2917" s="13" t="s">
        <v>8316</v>
      </c>
      <c r="R2917" t="s">
        <v>8317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1">
        <f t="shared" si="181"/>
        <v>20.71</v>
      </c>
      <c r="Q2918" s="13" t="s">
        <v>8316</v>
      </c>
      <c r="R2918" t="s">
        <v>8317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1">
        <f t="shared" si="181"/>
        <v>48.56</v>
      </c>
      <c r="Q2919" s="13" t="s">
        <v>8316</v>
      </c>
      <c r="R2919" t="s">
        <v>8317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1">
        <f t="shared" si="181"/>
        <v>68.099999999999994</v>
      </c>
      <c r="Q2920" s="13" t="s">
        <v>8316</v>
      </c>
      <c r="R2920" t="s">
        <v>8317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1">
        <f t="shared" si="181"/>
        <v>8.5</v>
      </c>
      <c r="Q2921" s="13" t="s">
        <v>8316</v>
      </c>
      <c r="R2921" t="s">
        <v>8317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1">
        <f t="shared" si="181"/>
        <v>51.62</v>
      </c>
      <c r="Q2922" s="13" t="s">
        <v>8316</v>
      </c>
      <c r="R2922" t="s">
        <v>8317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1">
        <f t="shared" si="181"/>
        <v>43</v>
      </c>
      <c r="Q2923" s="13" t="s">
        <v>8316</v>
      </c>
      <c r="R2923" t="s">
        <v>8358</v>
      </c>
      <c r="S2923" s="18">
        <f t="shared" si="182"/>
        <v>41877.886620370373</v>
      </c>
      <c r="T2923" s="18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1">
        <f t="shared" si="181"/>
        <v>83.33</v>
      </c>
      <c r="Q2924" s="13" t="s">
        <v>8316</v>
      </c>
      <c r="R2924" t="s">
        <v>8358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1">
        <f t="shared" si="181"/>
        <v>30</v>
      </c>
      <c r="Q2925" s="13" t="s">
        <v>8316</v>
      </c>
      <c r="R2925" t="s">
        <v>8358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1">
        <f t="shared" si="181"/>
        <v>175.51</v>
      </c>
      <c r="Q2926" s="13" t="s">
        <v>8316</v>
      </c>
      <c r="R2926" t="s">
        <v>8358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1">
        <f t="shared" si="181"/>
        <v>231.66</v>
      </c>
      <c r="Q2927" s="13" t="s">
        <v>8316</v>
      </c>
      <c r="R2927" t="s">
        <v>8358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1">
        <f t="shared" si="181"/>
        <v>75</v>
      </c>
      <c r="Q2928" s="13" t="s">
        <v>8316</v>
      </c>
      <c r="R2928" t="s">
        <v>8358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1">
        <f t="shared" si="181"/>
        <v>112.14</v>
      </c>
      <c r="Q2929" s="13" t="s">
        <v>8316</v>
      </c>
      <c r="R2929" t="s">
        <v>8358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1">
        <f t="shared" si="181"/>
        <v>41.67</v>
      </c>
      <c r="Q2930" s="13" t="s">
        <v>8316</v>
      </c>
      <c r="R2930" t="s">
        <v>8358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1">
        <f t="shared" si="181"/>
        <v>255.17</v>
      </c>
      <c r="Q2931" s="13" t="s">
        <v>8316</v>
      </c>
      <c r="R2931" t="s">
        <v>8358</v>
      </c>
      <c r="S2931" s="18">
        <f t="shared" si="182"/>
        <v>41754.564328703702</v>
      </c>
      <c r="T2931" s="18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1">
        <f t="shared" si="181"/>
        <v>162.77000000000001</v>
      </c>
      <c r="Q2932" s="13" t="s">
        <v>8316</v>
      </c>
      <c r="R2932" t="s">
        <v>8358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1">
        <f t="shared" si="181"/>
        <v>88.33</v>
      </c>
      <c r="Q2933" s="13" t="s">
        <v>8316</v>
      </c>
      <c r="R2933" t="s">
        <v>8358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1">
        <f t="shared" si="181"/>
        <v>85.74</v>
      </c>
      <c r="Q2934" s="13" t="s">
        <v>8316</v>
      </c>
      <c r="R2934" t="s">
        <v>8358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1">
        <f t="shared" si="181"/>
        <v>47.57</v>
      </c>
      <c r="Q2935" s="13" t="s">
        <v>8316</v>
      </c>
      <c r="R2935" t="s">
        <v>8358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1">
        <f t="shared" si="181"/>
        <v>72.97</v>
      </c>
      <c r="Q2936" s="13" t="s">
        <v>8316</v>
      </c>
      <c r="R2936" t="s">
        <v>8358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1">
        <f t="shared" si="181"/>
        <v>90.54</v>
      </c>
      <c r="Q2937" s="13" t="s">
        <v>8316</v>
      </c>
      <c r="R2937" t="s">
        <v>8358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1">
        <f t="shared" si="181"/>
        <v>37.65</v>
      </c>
      <c r="Q2938" s="13" t="s">
        <v>8316</v>
      </c>
      <c r="R2938" t="s">
        <v>8358</v>
      </c>
      <c r="S2938" s="18">
        <f t="shared" si="182"/>
        <v>41912.650729166664</v>
      </c>
      <c r="T2938" s="18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1">
        <f t="shared" si="181"/>
        <v>36.36</v>
      </c>
      <c r="Q2939" s="13" t="s">
        <v>8316</v>
      </c>
      <c r="R2939" t="s">
        <v>8358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1">
        <f t="shared" si="181"/>
        <v>126.72</v>
      </c>
      <c r="Q2940" s="13" t="s">
        <v>8316</v>
      </c>
      <c r="R2940" t="s">
        <v>8358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1">
        <f t="shared" si="181"/>
        <v>329.2</v>
      </c>
      <c r="Q2941" s="13" t="s">
        <v>8316</v>
      </c>
      <c r="R2941" t="s">
        <v>8358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1">
        <f t="shared" si="181"/>
        <v>81.239999999999995</v>
      </c>
      <c r="Q2942" s="13" t="s">
        <v>8316</v>
      </c>
      <c r="R2942" t="s">
        <v>8358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1">
        <f t="shared" si="181"/>
        <v>1</v>
      </c>
      <c r="Q2943" s="13" t="s">
        <v>8316</v>
      </c>
      <c r="R2943" t="s">
        <v>8356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1">
        <f t="shared" si="181"/>
        <v>202.23</v>
      </c>
      <c r="Q2944" s="13" t="s">
        <v>8316</v>
      </c>
      <c r="R2944" t="s">
        <v>8356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1">
        <f t="shared" si="181"/>
        <v>0</v>
      </c>
      <c r="Q2945" s="13" t="s">
        <v>8316</v>
      </c>
      <c r="R2945" t="s">
        <v>8356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 s="11">
        <f t="shared" si="181"/>
        <v>100</v>
      </c>
      <c r="Q2946" s="13" t="s">
        <v>8316</v>
      </c>
      <c r="R2946" t="s">
        <v>8356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 s="11">
        <f t="shared" ref="P2947:P3010" si="185">IFERROR(ROUND(E2947/L2947,2),0)</f>
        <v>0</v>
      </c>
      <c r="Q2947" s="13" t="s">
        <v>8316</v>
      </c>
      <c r="R2947" t="s">
        <v>8356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1">
        <f t="shared" si="185"/>
        <v>1</v>
      </c>
      <c r="Q2948" s="13" t="s">
        <v>8316</v>
      </c>
      <c r="R2948" t="s">
        <v>8356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1">
        <f t="shared" si="185"/>
        <v>82.46</v>
      </c>
      <c r="Q2949" s="13" t="s">
        <v>8316</v>
      </c>
      <c r="R2949" t="s">
        <v>8356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1">
        <f t="shared" si="185"/>
        <v>2.67</v>
      </c>
      <c r="Q2950" s="13" t="s">
        <v>8316</v>
      </c>
      <c r="R2950" t="s">
        <v>8356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1">
        <f t="shared" si="185"/>
        <v>12.5</v>
      </c>
      <c r="Q2951" s="13" t="s">
        <v>8316</v>
      </c>
      <c r="R2951" t="s">
        <v>8356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1">
        <f t="shared" si="185"/>
        <v>0</v>
      </c>
      <c r="Q2952" s="13" t="s">
        <v>8316</v>
      </c>
      <c r="R2952" t="s">
        <v>8356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1">
        <f t="shared" si="185"/>
        <v>18.899999999999999</v>
      </c>
      <c r="Q2953" s="13" t="s">
        <v>8316</v>
      </c>
      <c r="R2953" t="s">
        <v>8356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1">
        <f t="shared" si="185"/>
        <v>200.63</v>
      </c>
      <c r="Q2954" s="13" t="s">
        <v>8316</v>
      </c>
      <c r="R2954" t="s">
        <v>8356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1">
        <f t="shared" si="185"/>
        <v>201.67</v>
      </c>
      <c r="Q2955" s="13" t="s">
        <v>8316</v>
      </c>
      <c r="R2955" t="s">
        <v>8356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1">
        <f t="shared" si="185"/>
        <v>0</v>
      </c>
      <c r="Q2956" s="13" t="s">
        <v>8316</v>
      </c>
      <c r="R2956" t="s">
        <v>8356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1">
        <f t="shared" si="185"/>
        <v>65</v>
      </c>
      <c r="Q2957" s="13" t="s">
        <v>8316</v>
      </c>
      <c r="R2957" t="s">
        <v>8356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1">
        <f t="shared" si="185"/>
        <v>66.099999999999994</v>
      </c>
      <c r="Q2958" s="13" t="s">
        <v>8316</v>
      </c>
      <c r="R2958" t="s">
        <v>8356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1">
        <f t="shared" si="185"/>
        <v>93.33</v>
      </c>
      <c r="Q2959" s="13" t="s">
        <v>8316</v>
      </c>
      <c r="R2959" t="s">
        <v>8356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1">
        <f t="shared" si="185"/>
        <v>0</v>
      </c>
      <c r="Q2960" s="13" t="s">
        <v>8316</v>
      </c>
      <c r="R2960" t="s">
        <v>8356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1">
        <f t="shared" si="185"/>
        <v>0</v>
      </c>
      <c r="Q2961" s="13" t="s">
        <v>8316</v>
      </c>
      <c r="R2961" t="s">
        <v>8356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1">
        <f t="shared" si="185"/>
        <v>0</v>
      </c>
      <c r="Q2962" s="13" t="s">
        <v>8316</v>
      </c>
      <c r="R2962" t="s">
        <v>8356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1">
        <f t="shared" si="185"/>
        <v>50.75</v>
      </c>
      <c r="Q2963" s="13" t="s">
        <v>8316</v>
      </c>
      <c r="R2963" t="s">
        <v>8317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1">
        <f t="shared" si="185"/>
        <v>60.9</v>
      </c>
      <c r="Q2964" s="13" t="s">
        <v>8316</v>
      </c>
      <c r="R2964" t="s">
        <v>8317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1">
        <f t="shared" si="185"/>
        <v>109.03</v>
      </c>
      <c r="Q2965" s="13" t="s">
        <v>8316</v>
      </c>
      <c r="R2965" t="s">
        <v>8317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1">
        <f t="shared" si="185"/>
        <v>25.69</v>
      </c>
      <c r="Q2966" s="13" t="s">
        <v>8316</v>
      </c>
      <c r="R2966" t="s">
        <v>8317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1">
        <f t="shared" si="185"/>
        <v>41.92</v>
      </c>
      <c r="Q2967" s="13" t="s">
        <v>8316</v>
      </c>
      <c r="R2967" t="s">
        <v>8317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1">
        <f t="shared" si="185"/>
        <v>88.77</v>
      </c>
      <c r="Q2968" s="13" t="s">
        <v>8316</v>
      </c>
      <c r="R2968" t="s">
        <v>8317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1">
        <f t="shared" si="185"/>
        <v>80.23</v>
      </c>
      <c r="Q2969" s="13" t="s">
        <v>8316</v>
      </c>
      <c r="R2969" t="s">
        <v>8317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1">
        <f t="shared" si="185"/>
        <v>78.94</v>
      </c>
      <c r="Q2970" s="13" t="s">
        <v>8316</v>
      </c>
      <c r="R2970" t="s">
        <v>8317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1">
        <f t="shared" si="185"/>
        <v>95.59</v>
      </c>
      <c r="Q2971" s="13" t="s">
        <v>8316</v>
      </c>
      <c r="R2971" t="s">
        <v>8317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1">
        <f t="shared" si="185"/>
        <v>69.89</v>
      </c>
      <c r="Q2972" s="13" t="s">
        <v>8316</v>
      </c>
      <c r="R2972" t="s">
        <v>8317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1">
        <f t="shared" si="185"/>
        <v>74.53</v>
      </c>
      <c r="Q2973" s="13" t="s">
        <v>8316</v>
      </c>
      <c r="R2973" t="s">
        <v>8317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1">
        <f t="shared" si="185"/>
        <v>123.94</v>
      </c>
      <c r="Q2974" s="13" t="s">
        <v>8316</v>
      </c>
      <c r="R2974" t="s">
        <v>8317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1">
        <f t="shared" si="185"/>
        <v>264.85000000000002</v>
      </c>
      <c r="Q2975" s="13" t="s">
        <v>8316</v>
      </c>
      <c r="R2975" t="s">
        <v>8317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1">
        <f t="shared" si="185"/>
        <v>58.62</v>
      </c>
      <c r="Q2976" s="13" t="s">
        <v>8316</v>
      </c>
      <c r="R2976" t="s">
        <v>8317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1">
        <f t="shared" si="185"/>
        <v>70.88</v>
      </c>
      <c r="Q2977" s="13" t="s">
        <v>8316</v>
      </c>
      <c r="R2977" t="s">
        <v>8317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1">
        <f t="shared" si="185"/>
        <v>8.57</v>
      </c>
      <c r="Q2978" s="13" t="s">
        <v>8316</v>
      </c>
      <c r="R2978" t="s">
        <v>8317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1">
        <f t="shared" si="185"/>
        <v>113.57</v>
      </c>
      <c r="Q2979" s="13" t="s">
        <v>8316</v>
      </c>
      <c r="R2979" t="s">
        <v>8317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1">
        <f t="shared" si="185"/>
        <v>60.69</v>
      </c>
      <c r="Q2980" s="13" t="s">
        <v>8316</v>
      </c>
      <c r="R2980" t="s">
        <v>8317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1">
        <f t="shared" si="185"/>
        <v>110.22</v>
      </c>
      <c r="Q2981" s="13" t="s">
        <v>8316</v>
      </c>
      <c r="R2981" t="s">
        <v>8317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1">
        <f t="shared" si="185"/>
        <v>136.46</v>
      </c>
      <c r="Q2982" s="13" t="s">
        <v>8316</v>
      </c>
      <c r="R2982" t="s">
        <v>8317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1">
        <f t="shared" si="185"/>
        <v>53.16</v>
      </c>
      <c r="Q2983" s="13" t="s">
        <v>8316</v>
      </c>
      <c r="R2983" t="s">
        <v>8356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1">
        <f t="shared" si="185"/>
        <v>86.49</v>
      </c>
      <c r="Q2984" s="13" t="s">
        <v>8316</v>
      </c>
      <c r="R2984" t="s">
        <v>8356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1">
        <f t="shared" si="185"/>
        <v>155.24</v>
      </c>
      <c r="Q2985" s="13" t="s">
        <v>8316</v>
      </c>
      <c r="R2985" t="s">
        <v>8356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1">
        <f t="shared" si="185"/>
        <v>115.08</v>
      </c>
      <c r="Q2986" s="13" t="s">
        <v>8316</v>
      </c>
      <c r="R2986" t="s">
        <v>8356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1">
        <f t="shared" si="185"/>
        <v>109.59</v>
      </c>
      <c r="Q2987" s="13" t="s">
        <v>8316</v>
      </c>
      <c r="R2987" t="s">
        <v>8356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1">
        <f t="shared" si="185"/>
        <v>45.21</v>
      </c>
      <c r="Q2988" s="13" t="s">
        <v>8316</v>
      </c>
      <c r="R2988" t="s">
        <v>8356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1">
        <f t="shared" si="185"/>
        <v>104.15</v>
      </c>
      <c r="Q2989" s="13" t="s">
        <v>8316</v>
      </c>
      <c r="R2989" t="s">
        <v>8356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1">
        <f t="shared" si="185"/>
        <v>35.71</v>
      </c>
      <c r="Q2990" s="13" t="s">
        <v>8316</v>
      </c>
      <c r="R2990" t="s">
        <v>8356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1">
        <f t="shared" si="185"/>
        <v>97</v>
      </c>
      <c r="Q2991" s="13" t="s">
        <v>8316</v>
      </c>
      <c r="R2991" t="s">
        <v>8356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1">
        <f t="shared" si="185"/>
        <v>370.37</v>
      </c>
      <c r="Q2992" s="13" t="s">
        <v>8316</v>
      </c>
      <c r="R2992" t="s">
        <v>8356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1">
        <f t="shared" si="185"/>
        <v>94.41</v>
      </c>
      <c r="Q2993" s="13" t="s">
        <v>8316</v>
      </c>
      <c r="R2993" t="s">
        <v>8356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1">
        <f t="shared" si="185"/>
        <v>48.98</v>
      </c>
      <c r="Q2994" s="13" t="s">
        <v>8316</v>
      </c>
      <c r="R2994" t="s">
        <v>8356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1">
        <f t="shared" si="185"/>
        <v>45.59</v>
      </c>
      <c r="Q2995" s="13" t="s">
        <v>8316</v>
      </c>
      <c r="R2995" t="s">
        <v>8356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1">
        <f t="shared" si="185"/>
        <v>23.28</v>
      </c>
      <c r="Q2996" s="13" t="s">
        <v>8316</v>
      </c>
      <c r="R2996" t="s">
        <v>8356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1">
        <f t="shared" si="185"/>
        <v>63.23</v>
      </c>
      <c r="Q2997" s="13" t="s">
        <v>8316</v>
      </c>
      <c r="R2997" t="s">
        <v>8356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1">
        <f t="shared" si="185"/>
        <v>153.52000000000001</v>
      </c>
      <c r="Q2998" s="13" t="s">
        <v>8316</v>
      </c>
      <c r="R2998" t="s">
        <v>8356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1">
        <f t="shared" si="185"/>
        <v>90.2</v>
      </c>
      <c r="Q2999" s="13" t="s">
        <v>8316</v>
      </c>
      <c r="R2999" t="s">
        <v>8356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1">
        <f t="shared" si="185"/>
        <v>118.97</v>
      </c>
      <c r="Q3000" s="13" t="s">
        <v>8316</v>
      </c>
      <c r="R3000" t="s">
        <v>8356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1">
        <f t="shared" si="185"/>
        <v>80.25</v>
      </c>
      <c r="Q3001" s="13" t="s">
        <v>8316</v>
      </c>
      <c r="R3001" t="s">
        <v>8356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1">
        <f t="shared" si="185"/>
        <v>62.5</v>
      </c>
      <c r="Q3002" s="13" t="s">
        <v>8316</v>
      </c>
      <c r="R3002" t="s">
        <v>8356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1">
        <f t="shared" si="185"/>
        <v>131.38</v>
      </c>
      <c r="Q3003" s="13" t="s">
        <v>8316</v>
      </c>
      <c r="R3003" t="s">
        <v>8356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1">
        <f t="shared" si="185"/>
        <v>73.03</v>
      </c>
      <c r="Q3004" s="13" t="s">
        <v>8316</v>
      </c>
      <c r="R3004" t="s">
        <v>8356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1">
        <f t="shared" si="185"/>
        <v>178.53</v>
      </c>
      <c r="Q3005" s="13" t="s">
        <v>8316</v>
      </c>
      <c r="R3005" t="s">
        <v>8356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1">
        <f t="shared" si="185"/>
        <v>162.91</v>
      </c>
      <c r="Q3006" s="13" t="s">
        <v>8316</v>
      </c>
      <c r="R3006" t="s">
        <v>8356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1">
        <f t="shared" si="185"/>
        <v>108.24</v>
      </c>
      <c r="Q3007" s="13" t="s">
        <v>8316</v>
      </c>
      <c r="R3007" t="s">
        <v>8356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1">
        <f t="shared" si="185"/>
        <v>88.87</v>
      </c>
      <c r="Q3008" s="13" t="s">
        <v>8316</v>
      </c>
      <c r="R3008" t="s">
        <v>8356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1">
        <f t="shared" si="185"/>
        <v>54</v>
      </c>
      <c r="Q3009" s="13" t="s">
        <v>8316</v>
      </c>
      <c r="R3009" t="s">
        <v>8356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 s="11">
        <f t="shared" si="185"/>
        <v>116.73</v>
      </c>
      <c r="Q3010" s="13" t="s">
        <v>8316</v>
      </c>
      <c r="R3010" t="s">
        <v>8356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 s="11">
        <f t="shared" ref="P3011:P3074" si="189">IFERROR(ROUND(E3011/L3011,2),0)</f>
        <v>233.9</v>
      </c>
      <c r="Q3011" s="13" t="s">
        <v>8316</v>
      </c>
      <c r="R3011" t="s">
        <v>8356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1">
        <f t="shared" si="189"/>
        <v>158</v>
      </c>
      <c r="Q3012" s="13" t="s">
        <v>8316</v>
      </c>
      <c r="R3012" t="s">
        <v>8356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1">
        <f t="shared" si="189"/>
        <v>14.84</v>
      </c>
      <c r="Q3013" s="13" t="s">
        <v>8316</v>
      </c>
      <c r="R3013" t="s">
        <v>8356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1">
        <f t="shared" si="189"/>
        <v>85.18</v>
      </c>
      <c r="Q3014" s="13" t="s">
        <v>8316</v>
      </c>
      <c r="R3014" t="s">
        <v>8356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1">
        <f t="shared" si="189"/>
        <v>146.69</v>
      </c>
      <c r="Q3015" s="13" t="s">
        <v>8316</v>
      </c>
      <c r="R3015" t="s">
        <v>8356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1">
        <f t="shared" si="189"/>
        <v>50.76</v>
      </c>
      <c r="Q3016" s="13" t="s">
        <v>8316</v>
      </c>
      <c r="R3016" t="s">
        <v>8356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1">
        <f t="shared" si="189"/>
        <v>87.7</v>
      </c>
      <c r="Q3017" s="13" t="s">
        <v>8316</v>
      </c>
      <c r="R3017" t="s">
        <v>8356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1">
        <f t="shared" si="189"/>
        <v>242.28</v>
      </c>
      <c r="Q3018" s="13" t="s">
        <v>8316</v>
      </c>
      <c r="R3018" t="s">
        <v>8356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1">
        <f t="shared" si="189"/>
        <v>146.44999999999999</v>
      </c>
      <c r="Q3019" s="13" t="s">
        <v>8316</v>
      </c>
      <c r="R3019" t="s">
        <v>8356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1">
        <f t="shared" si="189"/>
        <v>103.17</v>
      </c>
      <c r="Q3020" s="13" t="s">
        <v>8316</v>
      </c>
      <c r="R3020" t="s">
        <v>8356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1">
        <f t="shared" si="189"/>
        <v>80.459999999999994</v>
      </c>
      <c r="Q3021" s="13" t="s">
        <v>8316</v>
      </c>
      <c r="R3021" t="s">
        <v>8356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1">
        <f t="shared" si="189"/>
        <v>234.67</v>
      </c>
      <c r="Q3022" s="13" t="s">
        <v>8316</v>
      </c>
      <c r="R3022" t="s">
        <v>8356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1">
        <f t="shared" si="189"/>
        <v>50.69</v>
      </c>
      <c r="Q3023" s="13" t="s">
        <v>8316</v>
      </c>
      <c r="R3023" t="s">
        <v>8356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1">
        <f t="shared" si="189"/>
        <v>162.71</v>
      </c>
      <c r="Q3024" s="13" t="s">
        <v>8316</v>
      </c>
      <c r="R3024" t="s">
        <v>8356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1">
        <f t="shared" si="189"/>
        <v>120.17</v>
      </c>
      <c r="Q3025" s="13" t="s">
        <v>8316</v>
      </c>
      <c r="R3025" t="s">
        <v>8356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1">
        <f t="shared" si="189"/>
        <v>67.7</v>
      </c>
      <c r="Q3026" s="13" t="s">
        <v>8316</v>
      </c>
      <c r="R3026" t="s">
        <v>8356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1">
        <f t="shared" si="189"/>
        <v>52.1</v>
      </c>
      <c r="Q3027" s="13" t="s">
        <v>8316</v>
      </c>
      <c r="R3027" t="s">
        <v>8356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1">
        <f t="shared" si="189"/>
        <v>51.6</v>
      </c>
      <c r="Q3028" s="13" t="s">
        <v>8316</v>
      </c>
      <c r="R3028" t="s">
        <v>8356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1">
        <f t="shared" si="189"/>
        <v>164.3</v>
      </c>
      <c r="Q3029" s="13" t="s">
        <v>8316</v>
      </c>
      <c r="R3029" t="s">
        <v>8356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1">
        <f t="shared" si="189"/>
        <v>84.86</v>
      </c>
      <c r="Q3030" s="13" t="s">
        <v>8316</v>
      </c>
      <c r="R3030" t="s">
        <v>8356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1">
        <f t="shared" si="189"/>
        <v>94.55</v>
      </c>
      <c r="Q3031" s="13" t="s">
        <v>8316</v>
      </c>
      <c r="R3031" t="s">
        <v>8356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1">
        <f t="shared" si="189"/>
        <v>45.54</v>
      </c>
      <c r="Q3032" s="13" t="s">
        <v>8316</v>
      </c>
      <c r="R3032" t="s">
        <v>8356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1">
        <f t="shared" si="189"/>
        <v>51.72</v>
      </c>
      <c r="Q3033" s="13" t="s">
        <v>8316</v>
      </c>
      <c r="R3033" t="s">
        <v>8356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1">
        <f t="shared" si="189"/>
        <v>50.88</v>
      </c>
      <c r="Q3034" s="13" t="s">
        <v>8316</v>
      </c>
      <c r="R3034" t="s">
        <v>8356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1">
        <f t="shared" si="189"/>
        <v>191.13</v>
      </c>
      <c r="Q3035" s="13" t="s">
        <v>8316</v>
      </c>
      <c r="R3035" t="s">
        <v>8356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1">
        <f t="shared" si="189"/>
        <v>89.31</v>
      </c>
      <c r="Q3036" s="13" t="s">
        <v>8316</v>
      </c>
      <c r="R3036" t="s">
        <v>8356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1">
        <f t="shared" si="189"/>
        <v>88.59</v>
      </c>
      <c r="Q3037" s="13" t="s">
        <v>8316</v>
      </c>
      <c r="R3037" t="s">
        <v>8356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1">
        <f t="shared" si="189"/>
        <v>96.3</v>
      </c>
      <c r="Q3038" s="13" t="s">
        <v>8316</v>
      </c>
      <c r="R3038" t="s">
        <v>8356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1">
        <f t="shared" si="189"/>
        <v>33.31</v>
      </c>
      <c r="Q3039" s="13" t="s">
        <v>8316</v>
      </c>
      <c r="R3039" t="s">
        <v>8356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1">
        <f t="shared" si="189"/>
        <v>37.22</v>
      </c>
      <c r="Q3040" s="13" t="s">
        <v>8316</v>
      </c>
      <c r="R3040" t="s">
        <v>8356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1">
        <f t="shared" si="189"/>
        <v>92.13</v>
      </c>
      <c r="Q3041" s="13" t="s">
        <v>8316</v>
      </c>
      <c r="R3041" t="s">
        <v>8356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1">
        <f t="shared" si="189"/>
        <v>76.790000000000006</v>
      </c>
      <c r="Q3042" s="13" t="s">
        <v>8316</v>
      </c>
      <c r="R3042" t="s">
        <v>8356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1">
        <f t="shared" si="189"/>
        <v>96.53</v>
      </c>
      <c r="Q3043" s="13" t="s">
        <v>8316</v>
      </c>
      <c r="R3043" t="s">
        <v>8356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1">
        <f t="shared" si="189"/>
        <v>51.89</v>
      </c>
      <c r="Q3044" s="13" t="s">
        <v>8316</v>
      </c>
      <c r="R3044" t="s">
        <v>8356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1">
        <f t="shared" si="189"/>
        <v>128.91</v>
      </c>
      <c r="Q3045" s="13" t="s">
        <v>8316</v>
      </c>
      <c r="R3045" t="s">
        <v>8356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1">
        <f t="shared" si="189"/>
        <v>84.11</v>
      </c>
      <c r="Q3046" s="13" t="s">
        <v>8316</v>
      </c>
      <c r="R3046" t="s">
        <v>8356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1">
        <f t="shared" si="189"/>
        <v>82.94</v>
      </c>
      <c r="Q3047" s="13" t="s">
        <v>8316</v>
      </c>
      <c r="R3047" t="s">
        <v>8356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1">
        <f t="shared" si="189"/>
        <v>259.95</v>
      </c>
      <c r="Q3048" s="13" t="s">
        <v>8316</v>
      </c>
      <c r="R3048" t="s">
        <v>8356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1">
        <f t="shared" si="189"/>
        <v>37.25</v>
      </c>
      <c r="Q3049" s="13" t="s">
        <v>8316</v>
      </c>
      <c r="R3049" t="s">
        <v>8356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1">
        <f t="shared" si="189"/>
        <v>177.02</v>
      </c>
      <c r="Q3050" s="13" t="s">
        <v>8316</v>
      </c>
      <c r="R3050" t="s">
        <v>8356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1">
        <f t="shared" si="189"/>
        <v>74.069999999999993</v>
      </c>
      <c r="Q3051" s="13" t="s">
        <v>8316</v>
      </c>
      <c r="R3051" t="s">
        <v>8356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1">
        <f t="shared" si="189"/>
        <v>70.67</v>
      </c>
      <c r="Q3052" s="13" t="s">
        <v>8316</v>
      </c>
      <c r="R3052" t="s">
        <v>8356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1">
        <f t="shared" si="189"/>
        <v>23.63</v>
      </c>
      <c r="Q3053" s="13" t="s">
        <v>8316</v>
      </c>
      <c r="R3053" t="s">
        <v>8356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1">
        <f t="shared" si="189"/>
        <v>37.5</v>
      </c>
      <c r="Q3054" s="13" t="s">
        <v>8316</v>
      </c>
      <c r="R3054" t="s">
        <v>8356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1">
        <f t="shared" si="189"/>
        <v>13.33</v>
      </c>
      <c r="Q3055" s="13" t="s">
        <v>8316</v>
      </c>
      <c r="R3055" t="s">
        <v>8356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1">
        <f t="shared" si="189"/>
        <v>0</v>
      </c>
      <c r="Q3056" s="13" t="s">
        <v>8316</v>
      </c>
      <c r="R3056" t="s">
        <v>8356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1">
        <f t="shared" si="189"/>
        <v>1</v>
      </c>
      <c r="Q3057" s="13" t="s">
        <v>8316</v>
      </c>
      <c r="R3057" t="s">
        <v>8356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1">
        <f t="shared" si="189"/>
        <v>0</v>
      </c>
      <c r="Q3058" s="13" t="s">
        <v>8316</v>
      </c>
      <c r="R3058" t="s">
        <v>8356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1">
        <f t="shared" si="189"/>
        <v>0</v>
      </c>
      <c r="Q3059" s="13" t="s">
        <v>8316</v>
      </c>
      <c r="R3059" t="s">
        <v>8356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1">
        <f t="shared" si="189"/>
        <v>1</v>
      </c>
      <c r="Q3060" s="13" t="s">
        <v>8316</v>
      </c>
      <c r="R3060" t="s">
        <v>8356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1">
        <f t="shared" si="189"/>
        <v>41</v>
      </c>
      <c r="Q3061" s="13" t="s">
        <v>8316</v>
      </c>
      <c r="R3061" t="s">
        <v>8356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1">
        <f t="shared" si="189"/>
        <v>55.83</v>
      </c>
      <c r="Q3062" s="13" t="s">
        <v>8316</v>
      </c>
      <c r="R3062" t="s">
        <v>8356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1">
        <f t="shared" si="189"/>
        <v>0</v>
      </c>
      <c r="Q3063" s="13" t="s">
        <v>8316</v>
      </c>
      <c r="R3063" t="s">
        <v>8356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1">
        <f t="shared" si="189"/>
        <v>99.76</v>
      </c>
      <c r="Q3064" s="13" t="s">
        <v>8316</v>
      </c>
      <c r="R3064" t="s">
        <v>8356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1">
        <f t="shared" si="189"/>
        <v>25.52</v>
      </c>
      <c r="Q3065" s="13" t="s">
        <v>8316</v>
      </c>
      <c r="R3065" t="s">
        <v>8356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1">
        <f t="shared" si="189"/>
        <v>117.65</v>
      </c>
      <c r="Q3066" s="13" t="s">
        <v>8316</v>
      </c>
      <c r="R3066" t="s">
        <v>8356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1">
        <f t="shared" si="189"/>
        <v>5</v>
      </c>
      <c r="Q3067" s="13" t="s">
        <v>8316</v>
      </c>
      <c r="R3067" t="s">
        <v>8356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1">
        <f t="shared" si="189"/>
        <v>2796.67</v>
      </c>
      <c r="Q3068" s="13" t="s">
        <v>8316</v>
      </c>
      <c r="R3068" t="s">
        <v>8356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1">
        <f t="shared" si="189"/>
        <v>200</v>
      </c>
      <c r="Q3069" s="13" t="s">
        <v>8316</v>
      </c>
      <c r="R3069" t="s">
        <v>8356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1">
        <f t="shared" si="189"/>
        <v>87.5</v>
      </c>
      <c r="Q3070" s="13" t="s">
        <v>8316</v>
      </c>
      <c r="R3070" t="s">
        <v>8356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1">
        <f t="shared" si="189"/>
        <v>20.14</v>
      </c>
      <c r="Q3071" s="13" t="s">
        <v>8316</v>
      </c>
      <c r="R3071" t="s">
        <v>8356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1">
        <f t="shared" si="189"/>
        <v>20.88</v>
      </c>
      <c r="Q3072" s="13" t="s">
        <v>8316</v>
      </c>
      <c r="R3072" t="s">
        <v>8356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1">
        <f t="shared" si="189"/>
        <v>61.31</v>
      </c>
      <c r="Q3073" s="13" t="s">
        <v>8316</v>
      </c>
      <c r="R3073" t="s">
        <v>8356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 s="11">
        <f t="shared" si="189"/>
        <v>1</v>
      </c>
      <c r="Q3074" s="13" t="s">
        <v>8316</v>
      </c>
      <c r="R3074" t="s">
        <v>8356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 s="11">
        <f t="shared" ref="P3075:P3138" si="193">IFERROR(ROUND(E3075/L3075,2),0)</f>
        <v>92.14</v>
      </c>
      <c r="Q3075" s="13" t="s">
        <v>8316</v>
      </c>
      <c r="R3075" t="s">
        <v>8356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1">
        <f t="shared" si="193"/>
        <v>7.33</v>
      </c>
      <c r="Q3076" s="13" t="s">
        <v>8316</v>
      </c>
      <c r="R3076" t="s">
        <v>8356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1">
        <f t="shared" si="193"/>
        <v>64.8</v>
      </c>
      <c r="Q3077" s="13" t="s">
        <v>8316</v>
      </c>
      <c r="R3077" t="s">
        <v>8356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1">
        <f t="shared" si="193"/>
        <v>30.12</v>
      </c>
      <c r="Q3078" s="13" t="s">
        <v>8316</v>
      </c>
      <c r="R3078" t="s">
        <v>8356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1">
        <f t="shared" si="193"/>
        <v>52.5</v>
      </c>
      <c r="Q3079" s="13" t="s">
        <v>8316</v>
      </c>
      <c r="R3079" t="s">
        <v>8356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1">
        <f t="shared" si="193"/>
        <v>23.67</v>
      </c>
      <c r="Q3080" s="13" t="s">
        <v>8316</v>
      </c>
      <c r="R3080" t="s">
        <v>8356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1">
        <f t="shared" si="193"/>
        <v>415.78</v>
      </c>
      <c r="Q3081" s="13" t="s">
        <v>8316</v>
      </c>
      <c r="R3081" t="s">
        <v>8356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1">
        <f t="shared" si="193"/>
        <v>53.71</v>
      </c>
      <c r="Q3082" s="13" t="s">
        <v>8316</v>
      </c>
      <c r="R3082" t="s">
        <v>8356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1">
        <f t="shared" si="193"/>
        <v>420.6</v>
      </c>
      <c r="Q3083" s="13" t="s">
        <v>8316</v>
      </c>
      <c r="R3083" t="s">
        <v>8356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1">
        <f t="shared" si="193"/>
        <v>0</v>
      </c>
      <c r="Q3084" s="13" t="s">
        <v>8316</v>
      </c>
      <c r="R3084" t="s">
        <v>8356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1">
        <f t="shared" si="193"/>
        <v>18.670000000000002</v>
      </c>
      <c r="Q3085" s="13" t="s">
        <v>8316</v>
      </c>
      <c r="R3085" t="s">
        <v>8356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1">
        <f t="shared" si="193"/>
        <v>78.33</v>
      </c>
      <c r="Q3086" s="13" t="s">
        <v>8316</v>
      </c>
      <c r="R3086" t="s">
        <v>8356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1">
        <f t="shared" si="193"/>
        <v>67.78</v>
      </c>
      <c r="Q3087" s="13" t="s">
        <v>8316</v>
      </c>
      <c r="R3087" t="s">
        <v>8356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1">
        <f t="shared" si="193"/>
        <v>16.670000000000002</v>
      </c>
      <c r="Q3088" s="13" t="s">
        <v>8316</v>
      </c>
      <c r="R3088" t="s">
        <v>8356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1">
        <f t="shared" si="193"/>
        <v>62.5</v>
      </c>
      <c r="Q3089" s="13" t="s">
        <v>8316</v>
      </c>
      <c r="R3089" t="s">
        <v>8356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1">
        <f t="shared" si="193"/>
        <v>42</v>
      </c>
      <c r="Q3090" s="13" t="s">
        <v>8316</v>
      </c>
      <c r="R3090" t="s">
        <v>8356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1">
        <f t="shared" si="193"/>
        <v>130.09</v>
      </c>
      <c r="Q3091" s="13" t="s">
        <v>8316</v>
      </c>
      <c r="R3091" t="s">
        <v>8356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1">
        <f t="shared" si="193"/>
        <v>1270.22</v>
      </c>
      <c r="Q3092" s="13" t="s">
        <v>8316</v>
      </c>
      <c r="R3092" t="s">
        <v>8356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1">
        <f t="shared" si="193"/>
        <v>88.44</v>
      </c>
      <c r="Q3093" s="13" t="s">
        <v>8316</v>
      </c>
      <c r="R3093" t="s">
        <v>8356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1">
        <f t="shared" si="193"/>
        <v>56.34</v>
      </c>
      <c r="Q3094" s="13" t="s">
        <v>8316</v>
      </c>
      <c r="R3094" t="s">
        <v>8356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1">
        <f t="shared" si="193"/>
        <v>53.53</v>
      </c>
      <c r="Q3095" s="13" t="s">
        <v>8316</v>
      </c>
      <c r="R3095" t="s">
        <v>8356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1">
        <f t="shared" si="193"/>
        <v>25</v>
      </c>
      <c r="Q3096" s="13" t="s">
        <v>8316</v>
      </c>
      <c r="R3096" t="s">
        <v>8356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1">
        <f t="shared" si="193"/>
        <v>50</v>
      </c>
      <c r="Q3097" s="13" t="s">
        <v>8316</v>
      </c>
      <c r="R3097" t="s">
        <v>8356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1">
        <f t="shared" si="193"/>
        <v>56.79</v>
      </c>
      <c r="Q3098" s="13" t="s">
        <v>8316</v>
      </c>
      <c r="R3098" t="s">
        <v>8356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1">
        <f t="shared" si="193"/>
        <v>40.83</v>
      </c>
      <c r="Q3099" s="13" t="s">
        <v>8316</v>
      </c>
      <c r="R3099" t="s">
        <v>8356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1">
        <f t="shared" si="193"/>
        <v>65.11</v>
      </c>
      <c r="Q3100" s="13" t="s">
        <v>8316</v>
      </c>
      <c r="R3100" t="s">
        <v>8356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1">
        <f t="shared" si="193"/>
        <v>55.6</v>
      </c>
      <c r="Q3101" s="13" t="s">
        <v>8316</v>
      </c>
      <c r="R3101" t="s">
        <v>8356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1">
        <f t="shared" si="193"/>
        <v>140.54</v>
      </c>
      <c r="Q3102" s="13" t="s">
        <v>8316</v>
      </c>
      <c r="R3102" t="s">
        <v>8356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1">
        <f t="shared" si="193"/>
        <v>25</v>
      </c>
      <c r="Q3103" s="13" t="s">
        <v>8316</v>
      </c>
      <c r="R3103" t="s">
        <v>8356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1">
        <f t="shared" si="193"/>
        <v>69.53</v>
      </c>
      <c r="Q3104" s="13" t="s">
        <v>8316</v>
      </c>
      <c r="R3104" t="s">
        <v>8356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1">
        <f t="shared" si="193"/>
        <v>5.5</v>
      </c>
      <c r="Q3105" s="13" t="s">
        <v>8316</v>
      </c>
      <c r="R3105" t="s">
        <v>8356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1">
        <f t="shared" si="193"/>
        <v>237</v>
      </c>
      <c r="Q3106" s="13" t="s">
        <v>8316</v>
      </c>
      <c r="R3106" t="s">
        <v>8356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1">
        <f t="shared" si="193"/>
        <v>79.87</v>
      </c>
      <c r="Q3107" s="13" t="s">
        <v>8316</v>
      </c>
      <c r="R3107" t="s">
        <v>8356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1">
        <f t="shared" si="193"/>
        <v>10.25</v>
      </c>
      <c r="Q3108" s="13" t="s">
        <v>8316</v>
      </c>
      <c r="R3108" t="s">
        <v>8356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1">
        <f t="shared" si="193"/>
        <v>272.58999999999997</v>
      </c>
      <c r="Q3109" s="13" t="s">
        <v>8316</v>
      </c>
      <c r="R3109" t="s">
        <v>8356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1">
        <f t="shared" si="193"/>
        <v>13</v>
      </c>
      <c r="Q3110" s="13" t="s">
        <v>8316</v>
      </c>
      <c r="R3110" t="s">
        <v>8356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1">
        <f t="shared" si="193"/>
        <v>58.18</v>
      </c>
      <c r="Q3111" s="13" t="s">
        <v>8316</v>
      </c>
      <c r="R3111" t="s">
        <v>8356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1">
        <f t="shared" si="193"/>
        <v>10</v>
      </c>
      <c r="Q3112" s="13" t="s">
        <v>8316</v>
      </c>
      <c r="R3112" t="s">
        <v>8356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1">
        <f t="shared" si="193"/>
        <v>70.11</v>
      </c>
      <c r="Q3113" s="13" t="s">
        <v>8316</v>
      </c>
      <c r="R3113" t="s">
        <v>8356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1">
        <f t="shared" si="193"/>
        <v>57.89</v>
      </c>
      <c r="Q3114" s="13" t="s">
        <v>8316</v>
      </c>
      <c r="R3114" t="s">
        <v>8356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1">
        <f t="shared" si="193"/>
        <v>125.27</v>
      </c>
      <c r="Q3115" s="13" t="s">
        <v>8316</v>
      </c>
      <c r="R3115" t="s">
        <v>8356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1">
        <f t="shared" si="193"/>
        <v>0</v>
      </c>
      <c r="Q3116" s="13" t="s">
        <v>8316</v>
      </c>
      <c r="R3116" t="s">
        <v>8356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1">
        <f t="shared" si="193"/>
        <v>300</v>
      </c>
      <c r="Q3117" s="13" t="s">
        <v>8316</v>
      </c>
      <c r="R3117" t="s">
        <v>8356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1">
        <f t="shared" si="193"/>
        <v>43</v>
      </c>
      <c r="Q3118" s="13" t="s">
        <v>8316</v>
      </c>
      <c r="R3118" t="s">
        <v>8356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1">
        <f t="shared" si="193"/>
        <v>1</v>
      </c>
      <c r="Q3119" s="13" t="s">
        <v>8316</v>
      </c>
      <c r="R3119" t="s">
        <v>8356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1">
        <f t="shared" si="193"/>
        <v>775</v>
      </c>
      <c r="Q3120" s="13" t="s">
        <v>8316</v>
      </c>
      <c r="R3120" t="s">
        <v>8356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1">
        <f t="shared" si="193"/>
        <v>5</v>
      </c>
      <c r="Q3121" s="13" t="s">
        <v>8316</v>
      </c>
      <c r="R3121" t="s">
        <v>8356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1">
        <f t="shared" si="193"/>
        <v>12.8</v>
      </c>
      <c r="Q3122" s="13" t="s">
        <v>8316</v>
      </c>
      <c r="R3122" t="s">
        <v>8356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1">
        <f t="shared" si="193"/>
        <v>10</v>
      </c>
      <c r="Q3123" s="13" t="s">
        <v>8316</v>
      </c>
      <c r="R3123" t="s">
        <v>8356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1">
        <f t="shared" si="193"/>
        <v>58</v>
      </c>
      <c r="Q3124" s="13" t="s">
        <v>8316</v>
      </c>
      <c r="R3124" t="s">
        <v>8356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1">
        <f t="shared" si="193"/>
        <v>244.8</v>
      </c>
      <c r="Q3125" s="13" t="s">
        <v>8316</v>
      </c>
      <c r="R3125" t="s">
        <v>8356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1">
        <f t="shared" si="193"/>
        <v>6.5</v>
      </c>
      <c r="Q3126" s="13" t="s">
        <v>8316</v>
      </c>
      <c r="R3126" t="s">
        <v>8356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1">
        <f t="shared" si="193"/>
        <v>0</v>
      </c>
      <c r="Q3127" s="13" t="s">
        <v>8316</v>
      </c>
      <c r="R3127" t="s">
        <v>8356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1">
        <f t="shared" si="193"/>
        <v>61.18</v>
      </c>
      <c r="Q3128" s="13" t="s">
        <v>8316</v>
      </c>
      <c r="R3128" t="s">
        <v>8356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1">
        <f t="shared" si="193"/>
        <v>0</v>
      </c>
      <c r="Q3129" s="13" t="s">
        <v>8316</v>
      </c>
      <c r="R3129" t="s">
        <v>8356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1">
        <f t="shared" si="193"/>
        <v>139.24</v>
      </c>
      <c r="Q3130" s="13" t="s">
        <v>8316</v>
      </c>
      <c r="R3130" t="s">
        <v>8317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1">
        <f t="shared" si="193"/>
        <v>10</v>
      </c>
      <c r="Q3131" s="13" t="s">
        <v>8316</v>
      </c>
      <c r="R3131" t="s">
        <v>8317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1">
        <f t="shared" si="193"/>
        <v>93.75</v>
      </c>
      <c r="Q3132" s="13" t="s">
        <v>8316</v>
      </c>
      <c r="R3132" t="s">
        <v>8317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1">
        <f t="shared" si="193"/>
        <v>53.75</v>
      </c>
      <c r="Q3133" s="13" t="s">
        <v>8316</v>
      </c>
      <c r="R3133" t="s">
        <v>8317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1">
        <f t="shared" si="193"/>
        <v>10</v>
      </c>
      <c r="Q3134" s="13" t="s">
        <v>8316</v>
      </c>
      <c r="R3134" t="s">
        <v>8317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1">
        <f t="shared" si="193"/>
        <v>33.75</v>
      </c>
      <c r="Q3135" s="13" t="s">
        <v>8316</v>
      </c>
      <c r="R3135" t="s">
        <v>8317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1">
        <f t="shared" si="193"/>
        <v>18.75</v>
      </c>
      <c r="Q3136" s="13" t="s">
        <v>8316</v>
      </c>
      <c r="R3136" t="s">
        <v>8317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1">
        <f t="shared" si="193"/>
        <v>23.14</v>
      </c>
      <c r="Q3137" s="13" t="s">
        <v>8316</v>
      </c>
      <c r="R3137" t="s">
        <v>8317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 s="11">
        <f t="shared" si="193"/>
        <v>29.05</v>
      </c>
      <c r="Q3138" s="13" t="s">
        <v>8316</v>
      </c>
      <c r="R3138" t="s">
        <v>8317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 s="11">
        <f t="shared" ref="P3139:P3202" si="197">IFERROR(ROUND(E3139/L3139,2),0)</f>
        <v>50</v>
      </c>
      <c r="Q3139" s="13" t="s">
        <v>8316</v>
      </c>
      <c r="R3139" t="s">
        <v>8317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1">
        <f t="shared" si="197"/>
        <v>0</v>
      </c>
      <c r="Q3140" s="13" t="s">
        <v>8316</v>
      </c>
      <c r="R3140" t="s">
        <v>8317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1">
        <f t="shared" si="197"/>
        <v>450</v>
      </c>
      <c r="Q3141" s="13" t="s">
        <v>8316</v>
      </c>
      <c r="R3141" t="s">
        <v>8317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1">
        <f t="shared" si="197"/>
        <v>24</v>
      </c>
      <c r="Q3142" s="13" t="s">
        <v>8316</v>
      </c>
      <c r="R3142" t="s">
        <v>8317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1">
        <f t="shared" si="197"/>
        <v>32.25</v>
      </c>
      <c r="Q3143" s="13" t="s">
        <v>8316</v>
      </c>
      <c r="R3143" t="s">
        <v>8317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1">
        <f t="shared" si="197"/>
        <v>15</v>
      </c>
      <c r="Q3144" s="13" t="s">
        <v>8316</v>
      </c>
      <c r="R3144" t="s">
        <v>8317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1">
        <f t="shared" si="197"/>
        <v>0</v>
      </c>
      <c r="Q3145" s="13" t="s">
        <v>8316</v>
      </c>
      <c r="R3145" t="s">
        <v>8317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1">
        <f t="shared" si="197"/>
        <v>251.33</v>
      </c>
      <c r="Q3146" s="13" t="s">
        <v>8316</v>
      </c>
      <c r="R3146" t="s">
        <v>8317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1">
        <f t="shared" si="197"/>
        <v>0</v>
      </c>
      <c r="Q3147" s="13" t="s">
        <v>8316</v>
      </c>
      <c r="R3147" t="s">
        <v>8317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1">
        <f t="shared" si="197"/>
        <v>437.5</v>
      </c>
      <c r="Q3148" s="13" t="s">
        <v>8316</v>
      </c>
      <c r="R3148" t="s">
        <v>8317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1">
        <f t="shared" si="197"/>
        <v>110.35</v>
      </c>
      <c r="Q3149" s="13" t="s">
        <v>8316</v>
      </c>
      <c r="R3149" t="s">
        <v>8317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1">
        <f t="shared" si="197"/>
        <v>41.42</v>
      </c>
      <c r="Q3150" s="13" t="s">
        <v>8316</v>
      </c>
      <c r="R3150" t="s">
        <v>8317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1">
        <f t="shared" si="197"/>
        <v>52</v>
      </c>
      <c r="Q3151" s="13" t="s">
        <v>8316</v>
      </c>
      <c r="R3151" t="s">
        <v>8317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1">
        <f t="shared" si="197"/>
        <v>33.99</v>
      </c>
      <c r="Q3152" s="13" t="s">
        <v>8316</v>
      </c>
      <c r="R3152" t="s">
        <v>8317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1">
        <f t="shared" si="197"/>
        <v>103.35</v>
      </c>
      <c r="Q3153" s="13" t="s">
        <v>8316</v>
      </c>
      <c r="R3153" t="s">
        <v>8317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1">
        <f t="shared" si="197"/>
        <v>34.79</v>
      </c>
      <c r="Q3154" s="13" t="s">
        <v>8316</v>
      </c>
      <c r="R3154" t="s">
        <v>8317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1">
        <f t="shared" si="197"/>
        <v>41.77</v>
      </c>
      <c r="Q3155" s="13" t="s">
        <v>8316</v>
      </c>
      <c r="R3155" t="s">
        <v>8317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1">
        <f t="shared" si="197"/>
        <v>64.27</v>
      </c>
      <c r="Q3156" s="13" t="s">
        <v>8316</v>
      </c>
      <c r="R3156" t="s">
        <v>8317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1">
        <f t="shared" si="197"/>
        <v>31.21</v>
      </c>
      <c r="Q3157" s="13" t="s">
        <v>8316</v>
      </c>
      <c r="R3157" t="s">
        <v>8317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1">
        <f t="shared" si="197"/>
        <v>62.92</v>
      </c>
      <c r="Q3158" s="13" t="s">
        <v>8316</v>
      </c>
      <c r="R3158" t="s">
        <v>8317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1">
        <f t="shared" si="197"/>
        <v>98.54</v>
      </c>
      <c r="Q3159" s="13" t="s">
        <v>8316</v>
      </c>
      <c r="R3159" t="s">
        <v>8317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1">
        <f t="shared" si="197"/>
        <v>82.61</v>
      </c>
      <c r="Q3160" s="13" t="s">
        <v>8316</v>
      </c>
      <c r="R3160" t="s">
        <v>8317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1">
        <f t="shared" si="197"/>
        <v>38.5</v>
      </c>
      <c r="Q3161" s="13" t="s">
        <v>8316</v>
      </c>
      <c r="R3161" t="s">
        <v>8317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1">
        <f t="shared" si="197"/>
        <v>80.16</v>
      </c>
      <c r="Q3162" s="13" t="s">
        <v>8316</v>
      </c>
      <c r="R3162" t="s">
        <v>8317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1">
        <f t="shared" si="197"/>
        <v>28.41</v>
      </c>
      <c r="Q3163" s="13" t="s">
        <v>8316</v>
      </c>
      <c r="R3163" t="s">
        <v>8317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1">
        <f t="shared" si="197"/>
        <v>80.73</v>
      </c>
      <c r="Q3164" s="13" t="s">
        <v>8316</v>
      </c>
      <c r="R3164" t="s">
        <v>8317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1">
        <f t="shared" si="197"/>
        <v>200.69</v>
      </c>
      <c r="Q3165" s="13" t="s">
        <v>8316</v>
      </c>
      <c r="R3165" t="s">
        <v>8317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1">
        <f t="shared" si="197"/>
        <v>37.590000000000003</v>
      </c>
      <c r="Q3166" s="13" t="s">
        <v>8316</v>
      </c>
      <c r="R3166" t="s">
        <v>8317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1">
        <f t="shared" si="197"/>
        <v>58.1</v>
      </c>
      <c r="Q3167" s="13" t="s">
        <v>8316</v>
      </c>
      <c r="R3167" t="s">
        <v>8317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1">
        <f t="shared" si="197"/>
        <v>60.3</v>
      </c>
      <c r="Q3168" s="13" t="s">
        <v>8316</v>
      </c>
      <c r="R3168" t="s">
        <v>8317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1">
        <f t="shared" si="197"/>
        <v>63.36</v>
      </c>
      <c r="Q3169" s="13" t="s">
        <v>8316</v>
      </c>
      <c r="R3169" t="s">
        <v>8317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1">
        <f t="shared" si="197"/>
        <v>50.9</v>
      </c>
      <c r="Q3170" s="13" t="s">
        <v>8316</v>
      </c>
      <c r="R3170" t="s">
        <v>8317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1">
        <f t="shared" si="197"/>
        <v>100.5</v>
      </c>
      <c r="Q3171" s="13" t="s">
        <v>8316</v>
      </c>
      <c r="R3171" t="s">
        <v>8317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1">
        <f t="shared" si="197"/>
        <v>31.62</v>
      </c>
      <c r="Q3172" s="13" t="s">
        <v>8316</v>
      </c>
      <c r="R3172" t="s">
        <v>8317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1">
        <f t="shared" si="197"/>
        <v>65.099999999999994</v>
      </c>
      <c r="Q3173" s="13" t="s">
        <v>8316</v>
      </c>
      <c r="R3173" t="s">
        <v>8317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1">
        <f t="shared" si="197"/>
        <v>79.31</v>
      </c>
      <c r="Q3174" s="13" t="s">
        <v>8316</v>
      </c>
      <c r="R3174" t="s">
        <v>8317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1">
        <f t="shared" si="197"/>
        <v>139.19</v>
      </c>
      <c r="Q3175" s="13" t="s">
        <v>8316</v>
      </c>
      <c r="R3175" t="s">
        <v>8317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1">
        <f t="shared" si="197"/>
        <v>131.91</v>
      </c>
      <c r="Q3176" s="13" t="s">
        <v>8316</v>
      </c>
      <c r="R3176" t="s">
        <v>8317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1">
        <f t="shared" si="197"/>
        <v>91.3</v>
      </c>
      <c r="Q3177" s="13" t="s">
        <v>8316</v>
      </c>
      <c r="R3177" t="s">
        <v>8317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1">
        <f t="shared" si="197"/>
        <v>39.67</v>
      </c>
      <c r="Q3178" s="13" t="s">
        <v>8316</v>
      </c>
      <c r="R3178" t="s">
        <v>8317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1">
        <f t="shared" si="197"/>
        <v>57.55</v>
      </c>
      <c r="Q3179" s="13" t="s">
        <v>8316</v>
      </c>
      <c r="R3179" t="s">
        <v>8317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1">
        <f t="shared" si="197"/>
        <v>33.03</v>
      </c>
      <c r="Q3180" s="13" t="s">
        <v>8316</v>
      </c>
      <c r="R3180" t="s">
        <v>8317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1">
        <f t="shared" si="197"/>
        <v>77.34</v>
      </c>
      <c r="Q3181" s="13" t="s">
        <v>8316</v>
      </c>
      <c r="R3181" t="s">
        <v>8317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1">
        <f t="shared" si="197"/>
        <v>31.93</v>
      </c>
      <c r="Q3182" s="13" t="s">
        <v>8316</v>
      </c>
      <c r="R3182" t="s">
        <v>8317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1">
        <f t="shared" si="197"/>
        <v>36.33</v>
      </c>
      <c r="Q3183" s="13" t="s">
        <v>8316</v>
      </c>
      <c r="R3183" t="s">
        <v>8317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1">
        <f t="shared" si="197"/>
        <v>46.77</v>
      </c>
      <c r="Q3184" s="13" t="s">
        <v>8316</v>
      </c>
      <c r="R3184" t="s">
        <v>8317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1">
        <f t="shared" si="197"/>
        <v>40.07</v>
      </c>
      <c r="Q3185" s="13" t="s">
        <v>8316</v>
      </c>
      <c r="R3185" t="s">
        <v>8317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1">
        <f t="shared" si="197"/>
        <v>100.22</v>
      </c>
      <c r="Q3186" s="13" t="s">
        <v>8316</v>
      </c>
      <c r="R3186" t="s">
        <v>8317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1">
        <f t="shared" si="197"/>
        <v>41.67</v>
      </c>
      <c r="Q3187" s="13" t="s">
        <v>8316</v>
      </c>
      <c r="R3187" t="s">
        <v>8317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1">
        <f t="shared" si="197"/>
        <v>46.71</v>
      </c>
      <c r="Q3188" s="13" t="s">
        <v>8316</v>
      </c>
      <c r="R3188" t="s">
        <v>8317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1">
        <f t="shared" si="197"/>
        <v>71.489999999999995</v>
      </c>
      <c r="Q3189" s="13" t="s">
        <v>8316</v>
      </c>
      <c r="R3189" t="s">
        <v>8317</v>
      </c>
      <c r="S3189" s="18">
        <f t="shared" si="198"/>
        <v>41835.666354166664</v>
      </c>
      <c r="T3189" s="18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1">
        <f t="shared" si="197"/>
        <v>14.44</v>
      </c>
      <c r="Q3190" s="13" t="s">
        <v>8316</v>
      </c>
      <c r="R3190" t="s">
        <v>8358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1">
        <f t="shared" si="197"/>
        <v>356.84</v>
      </c>
      <c r="Q3191" s="13" t="s">
        <v>8316</v>
      </c>
      <c r="R3191" t="s">
        <v>8358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1">
        <f t="shared" si="197"/>
        <v>0</v>
      </c>
      <c r="Q3192" s="13" t="s">
        <v>8316</v>
      </c>
      <c r="R3192" t="s">
        <v>8358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1">
        <f t="shared" si="197"/>
        <v>37.75</v>
      </c>
      <c r="Q3193" s="13" t="s">
        <v>8316</v>
      </c>
      <c r="R3193" t="s">
        <v>8358</v>
      </c>
      <c r="S3193" s="18">
        <f t="shared" si="198"/>
        <v>42538.755428240736</v>
      </c>
      <c r="T3193" s="18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1">
        <f t="shared" si="197"/>
        <v>12.75</v>
      </c>
      <c r="Q3194" s="13" t="s">
        <v>8316</v>
      </c>
      <c r="R3194" t="s">
        <v>8358</v>
      </c>
      <c r="S3194" s="18">
        <f t="shared" si="198"/>
        <v>42018.94049768518</v>
      </c>
      <c r="T3194" s="18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1">
        <f t="shared" si="197"/>
        <v>24.46</v>
      </c>
      <c r="Q3195" s="13" t="s">
        <v>8316</v>
      </c>
      <c r="R3195" t="s">
        <v>8358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1">
        <f t="shared" si="197"/>
        <v>0</v>
      </c>
      <c r="Q3196" s="13" t="s">
        <v>8316</v>
      </c>
      <c r="R3196" t="s">
        <v>8358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1">
        <f t="shared" si="197"/>
        <v>53.08</v>
      </c>
      <c r="Q3197" s="13" t="s">
        <v>8316</v>
      </c>
      <c r="R3197" t="s">
        <v>8358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1">
        <f t="shared" si="197"/>
        <v>300</v>
      </c>
      <c r="Q3198" s="13" t="s">
        <v>8316</v>
      </c>
      <c r="R3198" t="s">
        <v>8358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1">
        <f t="shared" si="197"/>
        <v>286.25</v>
      </c>
      <c r="Q3199" s="13" t="s">
        <v>8316</v>
      </c>
      <c r="R3199" t="s">
        <v>8358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1">
        <f t="shared" si="197"/>
        <v>36.67</v>
      </c>
      <c r="Q3200" s="13" t="s">
        <v>8316</v>
      </c>
      <c r="R3200" t="s">
        <v>8358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1">
        <f t="shared" si="197"/>
        <v>49.21</v>
      </c>
      <c r="Q3201" s="13" t="s">
        <v>8316</v>
      </c>
      <c r="R3201" t="s">
        <v>8358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 s="11">
        <f t="shared" si="197"/>
        <v>1</v>
      </c>
      <c r="Q3202" s="13" t="s">
        <v>8316</v>
      </c>
      <c r="R3202" t="s">
        <v>8358</v>
      </c>
      <c r="S3202" s="18">
        <f t="shared" si="198"/>
        <v>42460.320613425924</v>
      </c>
      <c r="T3202" s="18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 s="11">
        <f t="shared" ref="P3203:P3266" si="201">IFERROR(ROUND(E3203/L3203,2),0)</f>
        <v>12.5</v>
      </c>
      <c r="Q3203" s="13" t="s">
        <v>8316</v>
      </c>
      <c r="R3203" t="s">
        <v>8358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1">
        <f t="shared" si="201"/>
        <v>109.04</v>
      </c>
      <c r="Q3204" s="13" t="s">
        <v>8316</v>
      </c>
      <c r="R3204" t="s">
        <v>8358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1">
        <f t="shared" si="201"/>
        <v>41.67</v>
      </c>
      <c r="Q3205" s="13" t="s">
        <v>8316</v>
      </c>
      <c r="R3205" t="s">
        <v>8358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1">
        <f t="shared" si="201"/>
        <v>0</v>
      </c>
      <c r="Q3206" s="13" t="s">
        <v>8316</v>
      </c>
      <c r="R3206" t="s">
        <v>8358</v>
      </c>
      <c r="S3206" s="18">
        <f t="shared" si="202"/>
        <v>42172.686099537037</v>
      </c>
      <c r="T3206" s="18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1">
        <f t="shared" si="201"/>
        <v>22.75</v>
      </c>
      <c r="Q3207" s="13" t="s">
        <v>8316</v>
      </c>
      <c r="R3207" t="s">
        <v>8358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1">
        <f t="shared" si="201"/>
        <v>0</v>
      </c>
      <c r="Q3208" s="13" t="s">
        <v>8316</v>
      </c>
      <c r="R3208" t="s">
        <v>8358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1">
        <f t="shared" si="201"/>
        <v>70.83</v>
      </c>
      <c r="Q3209" s="13" t="s">
        <v>8316</v>
      </c>
      <c r="R3209" t="s">
        <v>8358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1">
        <f t="shared" si="201"/>
        <v>63.11</v>
      </c>
      <c r="Q3210" s="13" t="s">
        <v>8316</v>
      </c>
      <c r="R3210" t="s">
        <v>8317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1">
        <f t="shared" si="201"/>
        <v>50.16</v>
      </c>
      <c r="Q3211" s="13" t="s">
        <v>8316</v>
      </c>
      <c r="R3211" t="s">
        <v>8317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1">
        <f t="shared" si="201"/>
        <v>62.88</v>
      </c>
      <c r="Q3212" s="13" t="s">
        <v>8316</v>
      </c>
      <c r="R3212" t="s">
        <v>8317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1">
        <f t="shared" si="201"/>
        <v>85.53</v>
      </c>
      <c r="Q3213" s="13" t="s">
        <v>8316</v>
      </c>
      <c r="R3213" t="s">
        <v>8317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1">
        <f t="shared" si="201"/>
        <v>53.72</v>
      </c>
      <c r="Q3214" s="13" t="s">
        <v>8316</v>
      </c>
      <c r="R3214" t="s">
        <v>8317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1">
        <f t="shared" si="201"/>
        <v>127.81</v>
      </c>
      <c r="Q3215" s="13" t="s">
        <v>8316</v>
      </c>
      <c r="R3215" t="s">
        <v>8317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1">
        <f t="shared" si="201"/>
        <v>106.57</v>
      </c>
      <c r="Q3216" s="13" t="s">
        <v>8316</v>
      </c>
      <c r="R3216" t="s">
        <v>8317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1">
        <f t="shared" si="201"/>
        <v>262.11</v>
      </c>
      <c r="Q3217" s="13" t="s">
        <v>8316</v>
      </c>
      <c r="R3217" t="s">
        <v>8317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1">
        <f t="shared" si="201"/>
        <v>57.17</v>
      </c>
      <c r="Q3218" s="13" t="s">
        <v>8316</v>
      </c>
      <c r="R3218" t="s">
        <v>8317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1">
        <f t="shared" si="201"/>
        <v>50.2</v>
      </c>
      <c r="Q3219" s="13" t="s">
        <v>8316</v>
      </c>
      <c r="R3219" t="s">
        <v>8317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1">
        <f t="shared" si="201"/>
        <v>66.59</v>
      </c>
      <c r="Q3220" s="13" t="s">
        <v>8316</v>
      </c>
      <c r="R3220" t="s">
        <v>8317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1">
        <f t="shared" si="201"/>
        <v>168.25</v>
      </c>
      <c r="Q3221" s="13" t="s">
        <v>8316</v>
      </c>
      <c r="R3221" t="s">
        <v>8317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1">
        <f t="shared" si="201"/>
        <v>256.37</v>
      </c>
      <c r="Q3222" s="13" t="s">
        <v>8316</v>
      </c>
      <c r="R3222" t="s">
        <v>8317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1">
        <f t="shared" si="201"/>
        <v>36.61</v>
      </c>
      <c r="Q3223" s="13" t="s">
        <v>8316</v>
      </c>
      <c r="R3223" t="s">
        <v>8317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1">
        <f t="shared" si="201"/>
        <v>37.14</v>
      </c>
      <c r="Q3224" s="13" t="s">
        <v>8316</v>
      </c>
      <c r="R3224" t="s">
        <v>8317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1">
        <f t="shared" si="201"/>
        <v>45.88</v>
      </c>
      <c r="Q3225" s="13" t="s">
        <v>8316</v>
      </c>
      <c r="R3225" t="s">
        <v>8317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1">
        <f t="shared" si="201"/>
        <v>141.71</v>
      </c>
      <c r="Q3226" s="13" t="s">
        <v>8316</v>
      </c>
      <c r="R3226" t="s">
        <v>8317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1">
        <f t="shared" si="201"/>
        <v>52.49</v>
      </c>
      <c r="Q3227" s="13" t="s">
        <v>8316</v>
      </c>
      <c r="R3227" t="s">
        <v>8317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1">
        <f t="shared" si="201"/>
        <v>59.52</v>
      </c>
      <c r="Q3228" s="13" t="s">
        <v>8316</v>
      </c>
      <c r="R3228" t="s">
        <v>8317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1">
        <f t="shared" si="201"/>
        <v>50</v>
      </c>
      <c r="Q3229" s="13" t="s">
        <v>8316</v>
      </c>
      <c r="R3229" t="s">
        <v>8317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1">
        <f t="shared" si="201"/>
        <v>193.62</v>
      </c>
      <c r="Q3230" s="13" t="s">
        <v>8316</v>
      </c>
      <c r="R3230" t="s">
        <v>8317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1">
        <f t="shared" si="201"/>
        <v>106.8</v>
      </c>
      <c r="Q3231" s="13" t="s">
        <v>8316</v>
      </c>
      <c r="R3231" t="s">
        <v>8317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1">
        <f t="shared" si="201"/>
        <v>77.22</v>
      </c>
      <c r="Q3232" s="13" t="s">
        <v>8316</v>
      </c>
      <c r="R3232" t="s">
        <v>8317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1">
        <f t="shared" si="201"/>
        <v>57.5</v>
      </c>
      <c r="Q3233" s="13" t="s">
        <v>8316</v>
      </c>
      <c r="R3233" t="s">
        <v>8317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1">
        <f t="shared" si="201"/>
        <v>50.46</v>
      </c>
      <c r="Q3234" s="13" t="s">
        <v>8316</v>
      </c>
      <c r="R3234" t="s">
        <v>8317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1">
        <f t="shared" si="201"/>
        <v>97.38</v>
      </c>
      <c r="Q3235" s="13" t="s">
        <v>8316</v>
      </c>
      <c r="R3235" t="s">
        <v>8317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1">
        <f t="shared" si="201"/>
        <v>34.92</v>
      </c>
      <c r="Q3236" s="13" t="s">
        <v>8316</v>
      </c>
      <c r="R3236" t="s">
        <v>8317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1">
        <f t="shared" si="201"/>
        <v>85.53</v>
      </c>
      <c r="Q3237" s="13" t="s">
        <v>8316</v>
      </c>
      <c r="R3237" t="s">
        <v>8317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1">
        <f t="shared" si="201"/>
        <v>182.91</v>
      </c>
      <c r="Q3238" s="13" t="s">
        <v>8316</v>
      </c>
      <c r="R3238" t="s">
        <v>8317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1">
        <f t="shared" si="201"/>
        <v>131.13999999999999</v>
      </c>
      <c r="Q3239" s="13" t="s">
        <v>8316</v>
      </c>
      <c r="R3239" t="s">
        <v>8317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1">
        <f t="shared" si="201"/>
        <v>39.81</v>
      </c>
      <c r="Q3240" s="13" t="s">
        <v>8316</v>
      </c>
      <c r="R3240" t="s">
        <v>8317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1">
        <f t="shared" si="201"/>
        <v>59.7</v>
      </c>
      <c r="Q3241" s="13" t="s">
        <v>8316</v>
      </c>
      <c r="R3241" t="s">
        <v>8317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1">
        <f t="shared" si="201"/>
        <v>88.74</v>
      </c>
      <c r="Q3242" s="13" t="s">
        <v>8316</v>
      </c>
      <c r="R3242" t="s">
        <v>8317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1">
        <f t="shared" si="201"/>
        <v>58.69</v>
      </c>
      <c r="Q3243" s="13" t="s">
        <v>8316</v>
      </c>
      <c r="R3243" t="s">
        <v>8317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1">
        <f t="shared" si="201"/>
        <v>69.569999999999993</v>
      </c>
      <c r="Q3244" s="13" t="s">
        <v>8316</v>
      </c>
      <c r="R3244" t="s">
        <v>8317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1">
        <f t="shared" si="201"/>
        <v>115.87</v>
      </c>
      <c r="Q3245" s="13" t="s">
        <v>8316</v>
      </c>
      <c r="R3245" t="s">
        <v>8317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1">
        <f t="shared" si="201"/>
        <v>23.87</v>
      </c>
      <c r="Q3246" s="13" t="s">
        <v>8316</v>
      </c>
      <c r="R3246" t="s">
        <v>8317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1">
        <f t="shared" si="201"/>
        <v>81.13</v>
      </c>
      <c r="Q3247" s="13" t="s">
        <v>8316</v>
      </c>
      <c r="R3247" t="s">
        <v>8317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1">
        <f t="shared" si="201"/>
        <v>57.63</v>
      </c>
      <c r="Q3248" s="13" t="s">
        <v>8316</v>
      </c>
      <c r="R3248" t="s">
        <v>8317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1">
        <f t="shared" si="201"/>
        <v>46.43</v>
      </c>
      <c r="Q3249" s="13" t="s">
        <v>8316</v>
      </c>
      <c r="R3249" t="s">
        <v>8317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1">
        <f t="shared" si="201"/>
        <v>60.48</v>
      </c>
      <c r="Q3250" s="13" t="s">
        <v>8316</v>
      </c>
      <c r="R3250" t="s">
        <v>8317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1">
        <f t="shared" si="201"/>
        <v>65.58</v>
      </c>
      <c r="Q3251" s="13" t="s">
        <v>8316</v>
      </c>
      <c r="R3251" t="s">
        <v>8317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1">
        <f t="shared" si="201"/>
        <v>119.19</v>
      </c>
      <c r="Q3252" s="13" t="s">
        <v>8316</v>
      </c>
      <c r="R3252" t="s">
        <v>8317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1">
        <f t="shared" si="201"/>
        <v>83.05</v>
      </c>
      <c r="Q3253" s="13" t="s">
        <v>8316</v>
      </c>
      <c r="R3253" t="s">
        <v>8317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1">
        <f t="shared" si="201"/>
        <v>57.52</v>
      </c>
      <c r="Q3254" s="13" t="s">
        <v>8316</v>
      </c>
      <c r="R3254" t="s">
        <v>8317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1">
        <f t="shared" si="201"/>
        <v>177.09</v>
      </c>
      <c r="Q3255" s="13" t="s">
        <v>8316</v>
      </c>
      <c r="R3255" t="s">
        <v>8317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1">
        <f t="shared" si="201"/>
        <v>70.77</v>
      </c>
      <c r="Q3256" s="13" t="s">
        <v>8316</v>
      </c>
      <c r="R3256" t="s">
        <v>8317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1">
        <f t="shared" si="201"/>
        <v>29.17</v>
      </c>
      <c r="Q3257" s="13" t="s">
        <v>8316</v>
      </c>
      <c r="R3257" t="s">
        <v>8317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1">
        <f t="shared" si="201"/>
        <v>72.760000000000005</v>
      </c>
      <c r="Q3258" s="13" t="s">
        <v>8316</v>
      </c>
      <c r="R3258" t="s">
        <v>8317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1">
        <f t="shared" si="201"/>
        <v>51.85</v>
      </c>
      <c r="Q3259" s="13" t="s">
        <v>8316</v>
      </c>
      <c r="R3259" t="s">
        <v>8317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1">
        <f t="shared" si="201"/>
        <v>98.2</v>
      </c>
      <c r="Q3260" s="13" t="s">
        <v>8316</v>
      </c>
      <c r="R3260" t="s">
        <v>8317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1">
        <f t="shared" si="201"/>
        <v>251.74</v>
      </c>
      <c r="Q3261" s="13" t="s">
        <v>8316</v>
      </c>
      <c r="R3261" t="s">
        <v>8317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1">
        <f t="shared" si="201"/>
        <v>74.819999999999993</v>
      </c>
      <c r="Q3262" s="13" t="s">
        <v>8316</v>
      </c>
      <c r="R3262" t="s">
        <v>8317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1">
        <f t="shared" si="201"/>
        <v>67.650000000000006</v>
      </c>
      <c r="Q3263" s="13" t="s">
        <v>8316</v>
      </c>
      <c r="R3263" t="s">
        <v>8317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1">
        <f t="shared" si="201"/>
        <v>93.81</v>
      </c>
      <c r="Q3264" s="13" t="s">
        <v>8316</v>
      </c>
      <c r="R3264" t="s">
        <v>8317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1">
        <f t="shared" si="201"/>
        <v>41.24</v>
      </c>
      <c r="Q3265" s="13" t="s">
        <v>8316</v>
      </c>
      <c r="R3265" t="s">
        <v>8317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 s="11">
        <f t="shared" si="201"/>
        <v>52.55</v>
      </c>
      <c r="Q3266" s="13" t="s">
        <v>8316</v>
      </c>
      <c r="R3266" t="s">
        <v>8317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 s="11">
        <f t="shared" ref="P3267:P3330" si="205">IFERROR(ROUND(E3267/L3267,2),0)</f>
        <v>70.290000000000006</v>
      </c>
      <c r="Q3267" s="13" t="s">
        <v>8316</v>
      </c>
      <c r="R3267" t="s">
        <v>8317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1">
        <f t="shared" si="205"/>
        <v>48.33</v>
      </c>
      <c r="Q3268" s="13" t="s">
        <v>8316</v>
      </c>
      <c r="R3268" t="s">
        <v>8317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1">
        <f t="shared" si="205"/>
        <v>53.18</v>
      </c>
      <c r="Q3269" s="13" t="s">
        <v>8316</v>
      </c>
      <c r="R3269" t="s">
        <v>8317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1">
        <f t="shared" si="205"/>
        <v>60.95</v>
      </c>
      <c r="Q3270" s="13" t="s">
        <v>8316</v>
      </c>
      <c r="R3270" t="s">
        <v>8317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1">
        <f t="shared" si="205"/>
        <v>116</v>
      </c>
      <c r="Q3271" s="13" t="s">
        <v>8316</v>
      </c>
      <c r="R3271" t="s">
        <v>8317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1">
        <f t="shared" si="205"/>
        <v>61</v>
      </c>
      <c r="Q3272" s="13" t="s">
        <v>8316</v>
      </c>
      <c r="R3272" t="s">
        <v>8317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1">
        <f t="shared" si="205"/>
        <v>38.24</v>
      </c>
      <c r="Q3273" s="13" t="s">
        <v>8316</v>
      </c>
      <c r="R3273" t="s">
        <v>8317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1">
        <f t="shared" si="205"/>
        <v>106.5</v>
      </c>
      <c r="Q3274" s="13" t="s">
        <v>8316</v>
      </c>
      <c r="R3274" t="s">
        <v>8317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1">
        <f t="shared" si="205"/>
        <v>204.57</v>
      </c>
      <c r="Q3275" s="13" t="s">
        <v>8316</v>
      </c>
      <c r="R3275" t="s">
        <v>8317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1">
        <f t="shared" si="205"/>
        <v>54.91</v>
      </c>
      <c r="Q3276" s="13" t="s">
        <v>8316</v>
      </c>
      <c r="R3276" t="s">
        <v>8317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1">
        <f t="shared" si="205"/>
        <v>150.41999999999999</v>
      </c>
      <c r="Q3277" s="13" t="s">
        <v>8316</v>
      </c>
      <c r="R3277" t="s">
        <v>8317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1">
        <f t="shared" si="205"/>
        <v>52.58</v>
      </c>
      <c r="Q3278" s="13" t="s">
        <v>8316</v>
      </c>
      <c r="R3278" t="s">
        <v>8317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1">
        <f t="shared" si="205"/>
        <v>54.3</v>
      </c>
      <c r="Q3279" s="13" t="s">
        <v>8316</v>
      </c>
      <c r="R3279" t="s">
        <v>8317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1">
        <f t="shared" si="205"/>
        <v>76.03</v>
      </c>
      <c r="Q3280" s="13" t="s">
        <v>8316</v>
      </c>
      <c r="R3280" t="s">
        <v>8317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1">
        <f t="shared" si="205"/>
        <v>105.21</v>
      </c>
      <c r="Q3281" s="13" t="s">
        <v>8316</v>
      </c>
      <c r="R3281" t="s">
        <v>8317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1">
        <f t="shared" si="205"/>
        <v>68.67</v>
      </c>
      <c r="Q3282" s="13" t="s">
        <v>8316</v>
      </c>
      <c r="R3282" t="s">
        <v>8317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1">
        <f t="shared" si="205"/>
        <v>129.36000000000001</v>
      </c>
      <c r="Q3283" s="13" t="s">
        <v>8316</v>
      </c>
      <c r="R3283" t="s">
        <v>8317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1">
        <f t="shared" si="205"/>
        <v>134.26</v>
      </c>
      <c r="Q3284" s="13" t="s">
        <v>8316</v>
      </c>
      <c r="R3284" t="s">
        <v>8317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1">
        <f t="shared" si="205"/>
        <v>17.829999999999998</v>
      </c>
      <c r="Q3285" s="13" t="s">
        <v>8316</v>
      </c>
      <c r="R3285" t="s">
        <v>8317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1">
        <f t="shared" si="205"/>
        <v>203.2</v>
      </c>
      <c r="Q3286" s="13" t="s">
        <v>8316</v>
      </c>
      <c r="R3286" t="s">
        <v>8317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1">
        <f t="shared" si="205"/>
        <v>69.19</v>
      </c>
      <c r="Q3287" s="13" t="s">
        <v>8316</v>
      </c>
      <c r="R3287" t="s">
        <v>8317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1">
        <f t="shared" si="205"/>
        <v>125.12</v>
      </c>
      <c r="Q3288" s="13" t="s">
        <v>8316</v>
      </c>
      <c r="R3288" t="s">
        <v>8317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1">
        <f t="shared" si="205"/>
        <v>73.53</v>
      </c>
      <c r="Q3289" s="13" t="s">
        <v>8316</v>
      </c>
      <c r="R3289" t="s">
        <v>8317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1">
        <f t="shared" si="205"/>
        <v>48.44</v>
      </c>
      <c r="Q3290" s="13" t="s">
        <v>8316</v>
      </c>
      <c r="R3290" t="s">
        <v>8317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1">
        <f t="shared" si="205"/>
        <v>26.61</v>
      </c>
      <c r="Q3291" s="13" t="s">
        <v>8316</v>
      </c>
      <c r="R3291" t="s">
        <v>8317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1">
        <f t="shared" si="205"/>
        <v>33.67</v>
      </c>
      <c r="Q3292" s="13" t="s">
        <v>8316</v>
      </c>
      <c r="R3292" t="s">
        <v>8317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1">
        <f t="shared" si="205"/>
        <v>40.71</v>
      </c>
      <c r="Q3293" s="13" t="s">
        <v>8316</v>
      </c>
      <c r="R3293" t="s">
        <v>8317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1">
        <f t="shared" si="205"/>
        <v>19.27</v>
      </c>
      <c r="Q3294" s="13" t="s">
        <v>8316</v>
      </c>
      <c r="R3294" t="s">
        <v>8317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1">
        <f t="shared" si="205"/>
        <v>84.29</v>
      </c>
      <c r="Q3295" s="13" t="s">
        <v>8316</v>
      </c>
      <c r="R3295" t="s">
        <v>8317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1">
        <f t="shared" si="205"/>
        <v>29.58</v>
      </c>
      <c r="Q3296" s="13" t="s">
        <v>8316</v>
      </c>
      <c r="R3296" t="s">
        <v>8317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1">
        <f t="shared" si="205"/>
        <v>26.67</v>
      </c>
      <c r="Q3297" s="13" t="s">
        <v>8316</v>
      </c>
      <c r="R3297" t="s">
        <v>8317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1">
        <f t="shared" si="205"/>
        <v>45.98</v>
      </c>
      <c r="Q3298" s="13" t="s">
        <v>8316</v>
      </c>
      <c r="R3298" t="s">
        <v>8317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1">
        <f t="shared" si="205"/>
        <v>125.09</v>
      </c>
      <c r="Q3299" s="13" t="s">
        <v>8316</v>
      </c>
      <c r="R3299" t="s">
        <v>8317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1">
        <f t="shared" si="205"/>
        <v>141.29</v>
      </c>
      <c r="Q3300" s="13" t="s">
        <v>8316</v>
      </c>
      <c r="R3300" t="s">
        <v>8317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1">
        <f t="shared" si="205"/>
        <v>55.33</v>
      </c>
      <c r="Q3301" s="13" t="s">
        <v>8316</v>
      </c>
      <c r="R3301" t="s">
        <v>8317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1">
        <f t="shared" si="205"/>
        <v>46.42</v>
      </c>
      <c r="Q3302" s="13" t="s">
        <v>8316</v>
      </c>
      <c r="R3302" t="s">
        <v>8317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1">
        <f t="shared" si="205"/>
        <v>57.2</v>
      </c>
      <c r="Q3303" s="13" t="s">
        <v>8316</v>
      </c>
      <c r="R3303" t="s">
        <v>8317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1">
        <f t="shared" si="205"/>
        <v>173.7</v>
      </c>
      <c r="Q3304" s="13" t="s">
        <v>8316</v>
      </c>
      <c r="R3304" t="s">
        <v>8317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1">
        <f t="shared" si="205"/>
        <v>59.6</v>
      </c>
      <c r="Q3305" s="13" t="s">
        <v>8316</v>
      </c>
      <c r="R3305" t="s">
        <v>8317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1">
        <f t="shared" si="205"/>
        <v>89.59</v>
      </c>
      <c r="Q3306" s="13" t="s">
        <v>8316</v>
      </c>
      <c r="R3306" t="s">
        <v>8317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1">
        <f t="shared" si="205"/>
        <v>204.05</v>
      </c>
      <c r="Q3307" s="13" t="s">
        <v>8316</v>
      </c>
      <c r="R3307" t="s">
        <v>8317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1">
        <f t="shared" si="205"/>
        <v>48.7</v>
      </c>
      <c r="Q3308" s="13" t="s">
        <v>8316</v>
      </c>
      <c r="R3308" t="s">
        <v>8317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1">
        <f t="shared" si="205"/>
        <v>53.34</v>
      </c>
      <c r="Q3309" s="13" t="s">
        <v>8316</v>
      </c>
      <c r="R3309" t="s">
        <v>8317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1">
        <f t="shared" si="205"/>
        <v>75.09</v>
      </c>
      <c r="Q3310" s="13" t="s">
        <v>8316</v>
      </c>
      <c r="R3310" t="s">
        <v>8317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1">
        <f t="shared" si="205"/>
        <v>18</v>
      </c>
      <c r="Q3311" s="13" t="s">
        <v>8316</v>
      </c>
      <c r="R3311" t="s">
        <v>8317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1">
        <f t="shared" si="205"/>
        <v>209.84</v>
      </c>
      <c r="Q3312" s="13" t="s">
        <v>8316</v>
      </c>
      <c r="R3312" t="s">
        <v>8317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1">
        <f t="shared" si="205"/>
        <v>61.02</v>
      </c>
      <c r="Q3313" s="13" t="s">
        <v>8316</v>
      </c>
      <c r="R3313" t="s">
        <v>8317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1">
        <f t="shared" si="205"/>
        <v>61</v>
      </c>
      <c r="Q3314" s="13" t="s">
        <v>8316</v>
      </c>
      <c r="R3314" t="s">
        <v>8317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1">
        <f t="shared" si="205"/>
        <v>80.03</v>
      </c>
      <c r="Q3315" s="13" t="s">
        <v>8316</v>
      </c>
      <c r="R3315" t="s">
        <v>8317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1">
        <f t="shared" si="205"/>
        <v>29.07</v>
      </c>
      <c r="Q3316" s="13" t="s">
        <v>8316</v>
      </c>
      <c r="R3316" t="s">
        <v>8317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1">
        <f t="shared" si="205"/>
        <v>49.44</v>
      </c>
      <c r="Q3317" s="13" t="s">
        <v>8316</v>
      </c>
      <c r="R3317" t="s">
        <v>8317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1">
        <f t="shared" si="205"/>
        <v>93.98</v>
      </c>
      <c r="Q3318" s="13" t="s">
        <v>8316</v>
      </c>
      <c r="R3318" t="s">
        <v>8317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1">
        <f t="shared" si="205"/>
        <v>61.94</v>
      </c>
      <c r="Q3319" s="13" t="s">
        <v>8316</v>
      </c>
      <c r="R3319" t="s">
        <v>8317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1">
        <f t="shared" si="205"/>
        <v>78.5</v>
      </c>
      <c r="Q3320" s="13" t="s">
        <v>8316</v>
      </c>
      <c r="R3320" t="s">
        <v>8317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1">
        <f t="shared" si="205"/>
        <v>33.75</v>
      </c>
      <c r="Q3321" s="13" t="s">
        <v>8316</v>
      </c>
      <c r="R3321" t="s">
        <v>8317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1">
        <f t="shared" si="205"/>
        <v>66.45</v>
      </c>
      <c r="Q3322" s="13" t="s">
        <v>8316</v>
      </c>
      <c r="R3322" t="s">
        <v>8317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1">
        <f t="shared" si="205"/>
        <v>35.799999999999997</v>
      </c>
      <c r="Q3323" s="13" t="s">
        <v>8316</v>
      </c>
      <c r="R3323" t="s">
        <v>8317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1">
        <f t="shared" si="205"/>
        <v>145.65</v>
      </c>
      <c r="Q3324" s="13" t="s">
        <v>8316</v>
      </c>
      <c r="R3324" t="s">
        <v>8317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1">
        <f t="shared" si="205"/>
        <v>25.69</v>
      </c>
      <c r="Q3325" s="13" t="s">
        <v>8316</v>
      </c>
      <c r="R3325" t="s">
        <v>8317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1">
        <f t="shared" si="205"/>
        <v>152.5</v>
      </c>
      <c r="Q3326" s="13" t="s">
        <v>8316</v>
      </c>
      <c r="R3326" t="s">
        <v>8317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1">
        <f t="shared" si="205"/>
        <v>30</v>
      </c>
      <c r="Q3327" s="13" t="s">
        <v>8316</v>
      </c>
      <c r="R3327" t="s">
        <v>8317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1">
        <f t="shared" si="205"/>
        <v>142.28</v>
      </c>
      <c r="Q3328" s="13" t="s">
        <v>8316</v>
      </c>
      <c r="R3328" t="s">
        <v>8317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1">
        <f t="shared" si="205"/>
        <v>24.55</v>
      </c>
      <c r="Q3329" s="13" t="s">
        <v>8316</v>
      </c>
      <c r="R3329" t="s">
        <v>8317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 s="11">
        <f t="shared" si="205"/>
        <v>292.77999999999997</v>
      </c>
      <c r="Q3330" s="13" t="s">
        <v>8316</v>
      </c>
      <c r="R3330" t="s">
        <v>8317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 s="11">
        <f t="shared" ref="P3331:P3394" si="209">IFERROR(ROUND(E3331/L3331,2),0)</f>
        <v>44.92</v>
      </c>
      <c r="Q3331" s="13" t="s">
        <v>8316</v>
      </c>
      <c r="R3331" t="s">
        <v>8317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1">
        <f t="shared" si="209"/>
        <v>23.1</v>
      </c>
      <c r="Q3332" s="13" t="s">
        <v>8316</v>
      </c>
      <c r="R3332" t="s">
        <v>8317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1">
        <f t="shared" si="209"/>
        <v>80.400000000000006</v>
      </c>
      <c r="Q3333" s="13" t="s">
        <v>8316</v>
      </c>
      <c r="R3333" t="s">
        <v>8317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1">
        <f t="shared" si="209"/>
        <v>72.290000000000006</v>
      </c>
      <c r="Q3334" s="13" t="s">
        <v>8316</v>
      </c>
      <c r="R3334" t="s">
        <v>8317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1">
        <f t="shared" si="209"/>
        <v>32.97</v>
      </c>
      <c r="Q3335" s="13" t="s">
        <v>8316</v>
      </c>
      <c r="R3335" t="s">
        <v>8317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1">
        <f t="shared" si="209"/>
        <v>116.65</v>
      </c>
      <c r="Q3336" s="13" t="s">
        <v>8316</v>
      </c>
      <c r="R3336" t="s">
        <v>8317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1">
        <f t="shared" si="209"/>
        <v>79.62</v>
      </c>
      <c r="Q3337" s="13" t="s">
        <v>8316</v>
      </c>
      <c r="R3337" t="s">
        <v>8317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1">
        <f t="shared" si="209"/>
        <v>27.78</v>
      </c>
      <c r="Q3338" s="13" t="s">
        <v>8316</v>
      </c>
      <c r="R3338" t="s">
        <v>8317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1">
        <f t="shared" si="209"/>
        <v>81.03</v>
      </c>
      <c r="Q3339" s="13" t="s">
        <v>8316</v>
      </c>
      <c r="R3339" t="s">
        <v>8317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1">
        <f t="shared" si="209"/>
        <v>136.85</v>
      </c>
      <c r="Q3340" s="13" t="s">
        <v>8316</v>
      </c>
      <c r="R3340" t="s">
        <v>8317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1">
        <f t="shared" si="209"/>
        <v>177.62</v>
      </c>
      <c r="Q3341" s="13" t="s">
        <v>8316</v>
      </c>
      <c r="R3341" t="s">
        <v>8317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1">
        <f t="shared" si="209"/>
        <v>109.08</v>
      </c>
      <c r="Q3342" s="13" t="s">
        <v>8316</v>
      </c>
      <c r="R3342" t="s">
        <v>8317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1">
        <f t="shared" si="209"/>
        <v>119.64</v>
      </c>
      <c r="Q3343" s="13" t="s">
        <v>8316</v>
      </c>
      <c r="R3343" t="s">
        <v>8317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1">
        <f t="shared" si="209"/>
        <v>78.209999999999994</v>
      </c>
      <c r="Q3344" s="13" t="s">
        <v>8316</v>
      </c>
      <c r="R3344" t="s">
        <v>8317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1">
        <f t="shared" si="209"/>
        <v>52.17</v>
      </c>
      <c r="Q3345" s="13" t="s">
        <v>8316</v>
      </c>
      <c r="R3345" t="s">
        <v>8317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1">
        <f t="shared" si="209"/>
        <v>114.13</v>
      </c>
      <c r="Q3346" s="13" t="s">
        <v>8316</v>
      </c>
      <c r="R3346" t="s">
        <v>8317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1">
        <f t="shared" si="209"/>
        <v>50</v>
      </c>
      <c r="Q3347" s="13" t="s">
        <v>8316</v>
      </c>
      <c r="R3347" t="s">
        <v>8317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1">
        <f t="shared" si="209"/>
        <v>91.67</v>
      </c>
      <c r="Q3348" s="13" t="s">
        <v>8316</v>
      </c>
      <c r="R3348" t="s">
        <v>8317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1">
        <f t="shared" si="209"/>
        <v>108.59</v>
      </c>
      <c r="Q3349" s="13" t="s">
        <v>8316</v>
      </c>
      <c r="R3349" t="s">
        <v>8317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1">
        <f t="shared" si="209"/>
        <v>69.819999999999993</v>
      </c>
      <c r="Q3350" s="13" t="s">
        <v>8316</v>
      </c>
      <c r="R3350" t="s">
        <v>8317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1">
        <f t="shared" si="209"/>
        <v>109.57</v>
      </c>
      <c r="Q3351" s="13" t="s">
        <v>8316</v>
      </c>
      <c r="R3351" t="s">
        <v>8317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1">
        <f t="shared" si="209"/>
        <v>71.67</v>
      </c>
      <c r="Q3352" s="13" t="s">
        <v>8316</v>
      </c>
      <c r="R3352" t="s">
        <v>8317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1">
        <f t="shared" si="209"/>
        <v>93.61</v>
      </c>
      <c r="Q3353" s="13" t="s">
        <v>8316</v>
      </c>
      <c r="R3353" t="s">
        <v>8317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1">
        <f t="shared" si="209"/>
        <v>76.8</v>
      </c>
      <c r="Q3354" s="13" t="s">
        <v>8316</v>
      </c>
      <c r="R3354" t="s">
        <v>8317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1">
        <f t="shared" si="209"/>
        <v>35.799999999999997</v>
      </c>
      <c r="Q3355" s="13" t="s">
        <v>8316</v>
      </c>
      <c r="R3355" t="s">
        <v>8317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1">
        <f t="shared" si="209"/>
        <v>55.6</v>
      </c>
      <c r="Q3356" s="13" t="s">
        <v>8316</v>
      </c>
      <c r="R3356" t="s">
        <v>8317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1">
        <f t="shared" si="209"/>
        <v>147.33000000000001</v>
      </c>
      <c r="Q3357" s="13" t="s">
        <v>8316</v>
      </c>
      <c r="R3357" t="s">
        <v>8317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1">
        <f t="shared" si="209"/>
        <v>56.33</v>
      </c>
      <c r="Q3358" s="13" t="s">
        <v>8316</v>
      </c>
      <c r="R3358" t="s">
        <v>8317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1">
        <f t="shared" si="209"/>
        <v>96.19</v>
      </c>
      <c r="Q3359" s="13" t="s">
        <v>8316</v>
      </c>
      <c r="R3359" t="s">
        <v>8317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1">
        <f t="shared" si="209"/>
        <v>63.57</v>
      </c>
      <c r="Q3360" s="13" t="s">
        <v>8316</v>
      </c>
      <c r="R3360" t="s">
        <v>8317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1">
        <f t="shared" si="209"/>
        <v>184.78</v>
      </c>
      <c r="Q3361" s="13" t="s">
        <v>8316</v>
      </c>
      <c r="R3361" t="s">
        <v>8317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1">
        <f t="shared" si="209"/>
        <v>126.72</v>
      </c>
      <c r="Q3362" s="13" t="s">
        <v>8316</v>
      </c>
      <c r="R3362" t="s">
        <v>8317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1">
        <f t="shared" si="209"/>
        <v>83.43</v>
      </c>
      <c r="Q3363" s="13" t="s">
        <v>8316</v>
      </c>
      <c r="R3363" t="s">
        <v>8317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1">
        <f t="shared" si="209"/>
        <v>54.5</v>
      </c>
      <c r="Q3364" s="13" t="s">
        <v>8316</v>
      </c>
      <c r="R3364" t="s">
        <v>8317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1">
        <f t="shared" si="209"/>
        <v>302.31</v>
      </c>
      <c r="Q3365" s="13" t="s">
        <v>8316</v>
      </c>
      <c r="R3365" t="s">
        <v>8317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1">
        <f t="shared" si="209"/>
        <v>44.14</v>
      </c>
      <c r="Q3366" s="13" t="s">
        <v>8316</v>
      </c>
      <c r="R3366" t="s">
        <v>8317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1">
        <f t="shared" si="209"/>
        <v>866.67</v>
      </c>
      <c r="Q3367" s="13" t="s">
        <v>8316</v>
      </c>
      <c r="R3367" t="s">
        <v>8317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1">
        <f t="shared" si="209"/>
        <v>61.39</v>
      </c>
      <c r="Q3368" s="13" t="s">
        <v>8316</v>
      </c>
      <c r="R3368" t="s">
        <v>8317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1">
        <f t="shared" si="209"/>
        <v>29.67</v>
      </c>
      <c r="Q3369" s="13" t="s">
        <v>8316</v>
      </c>
      <c r="R3369" t="s">
        <v>8317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1">
        <f t="shared" si="209"/>
        <v>45.48</v>
      </c>
      <c r="Q3370" s="13" t="s">
        <v>8316</v>
      </c>
      <c r="R3370" t="s">
        <v>8317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1">
        <f t="shared" si="209"/>
        <v>96.2</v>
      </c>
      <c r="Q3371" s="13" t="s">
        <v>8316</v>
      </c>
      <c r="R3371" t="s">
        <v>8317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1">
        <f t="shared" si="209"/>
        <v>67.92</v>
      </c>
      <c r="Q3372" s="13" t="s">
        <v>8316</v>
      </c>
      <c r="R3372" t="s">
        <v>8317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1">
        <f t="shared" si="209"/>
        <v>30.78</v>
      </c>
      <c r="Q3373" s="13" t="s">
        <v>8316</v>
      </c>
      <c r="R3373" t="s">
        <v>8317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1">
        <f t="shared" si="209"/>
        <v>38.33</v>
      </c>
      <c r="Q3374" s="13" t="s">
        <v>8316</v>
      </c>
      <c r="R3374" t="s">
        <v>8317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1">
        <f t="shared" si="209"/>
        <v>66.83</v>
      </c>
      <c r="Q3375" s="13" t="s">
        <v>8316</v>
      </c>
      <c r="R3375" t="s">
        <v>8317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1">
        <f t="shared" si="209"/>
        <v>71.73</v>
      </c>
      <c r="Q3376" s="13" t="s">
        <v>8316</v>
      </c>
      <c r="R3376" t="s">
        <v>8317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1">
        <f t="shared" si="209"/>
        <v>176.47</v>
      </c>
      <c r="Q3377" s="13" t="s">
        <v>8316</v>
      </c>
      <c r="R3377" t="s">
        <v>8317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1">
        <f t="shared" si="209"/>
        <v>421.11</v>
      </c>
      <c r="Q3378" s="13" t="s">
        <v>8316</v>
      </c>
      <c r="R3378" t="s">
        <v>8317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1">
        <f t="shared" si="209"/>
        <v>104.99</v>
      </c>
      <c r="Q3379" s="13" t="s">
        <v>8316</v>
      </c>
      <c r="R3379" t="s">
        <v>8317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1">
        <f t="shared" si="209"/>
        <v>28.19</v>
      </c>
      <c r="Q3380" s="13" t="s">
        <v>8316</v>
      </c>
      <c r="R3380" t="s">
        <v>8317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1">
        <f t="shared" si="209"/>
        <v>54.55</v>
      </c>
      <c r="Q3381" s="13" t="s">
        <v>8316</v>
      </c>
      <c r="R3381" t="s">
        <v>8317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1">
        <f t="shared" si="209"/>
        <v>111.89</v>
      </c>
      <c r="Q3382" s="13" t="s">
        <v>8316</v>
      </c>
      <c r="R3382" t="s">
        <v>8317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1">
        <f t="shared" si="209"/>
        <v>85.21</v>
      </c>
      <c r="Q3383" s="13" t="s">
        <v>8316</v>
      </c>
      <c r="R3383" t="s">
        <v>8317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1">
        <f t="shared" si="209"/>
        <v>76.650000000000006</v>
      </c>
      <c r="Q3384" s="13" t="s">
        <v>8316</v>
      </c>
      <c r="R3384" t="s">
        <v>8317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1">
        <f t="shared" si="209"/>
        <v>65.17</v>
      </c>
      <c r="Q3385" s="13" t="s">
        <v>8316</v>
      </c>
      <c r="R3385" t="s">
        <v>8317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1">
        <f t="shared" si="209"/>
        <v>93.76</v>
      </c>
      <c r="Q3386" s="13" t="s">
        <v>8316</v>
      </c>
      <c r="R3386" t="s">
        <v>8317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1">
        <f t="shared" si="209"/>
        <v>133.33000000000001</v>
      </c>
      <c r="Q3387" s="13" t="s">
        <v>8316</v>
      </c>
      <c r="R3387" t="s">
        <v>8317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1">
        <f t="shared" si="209"/>
        <v>51.22</v>
      </c>
      <c r="Q3388" s="13" t="s">
        <v>8316</v>
      </c>
      <c r="R3388" t="s">
        <v>8317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1">
        <f t="shared" si="209"/>
        <v>100.17</v>
      </c>
      <c r="Q3389" s="13" t="s">
        <v>8316</v>
      </c>
      <c r="R3389" t="s">
        <v>8317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1">
        <f t="shared" si="209"/>
        <v>34.6</v>
      </c>
      <c r="Q3390" s="13" t="s">
        <v>8316</v>
      </c>
      <c r="R3390" t="s">
        <v>8317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1">
        <f t="shared" si="209"/>
        <v>184.68</v>
      </c>
      <c r="Q3391" s="13" t="s">
        <v>8316</v>
      </c>
      <c r="R3391" t="s">
        <v>8317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1">
        <f t="shared" si="209"/>
        <v>69.819999999999993</v>
      </c>
      <c r="Q3392" s="13" t="s">
        <v>8316</v>
      </c>
      <c r="R3392" t="s">
        <v>8317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1">
        <f t="shared" si="209"/>
        <v>61.94</v>
      </c>
      <c r="Q3393" s="13" t="s">
        <v>8316</v>
      </c>
      <c r="R3393" t="s">
        <v>8317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 s="11">
        <f t="shared" si="209"/>
        <v>41.67</v>
      </c>
      <c r="Q3394" s="13" t="s">
        <v>8316</v>
      </c>
      <c r="R3394" t="s">
        <v>8317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 s="11">
        <f t="shared" ref="P3395:P3458" si="213">IFERROR(ROUND(E3395/L3395,2),0)</f>
        <v>36.07</v>
      </c>
      <c r="Q3395" s="13" t="s">
        <v>8316</v>
      </c>
      <c r="R3395" t="s">
        <v>8317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1">
        <f t="shared" si="213"/>
        <v>29</v>
      </c>
      <c r="Q3396" s="13" t="s">
        <v>8316</v>
      </c>
      <c r="R3396" t="s">
        <v>8317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1">
        <f t="shared" si="213"/>
        <v>24.21</v>
      </c>
      <c r="Q3397" s="13" t="s">
        <v>8316</v>
      </c>
      <c r="R3397" t="s">
        <v>8317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1">
        <f t="shared" si="213"/>
        <v>55.89</v>
      </c>
      <c r="Q3398" s="13" t="s">
        <v>8316</v>
      </c>
      <c r="R3398" t="s">
        <v>8317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1">
        <f t="shared" si="213"/>
        <v>11.67</v>
      </c>
      <c r="Q3399" s="13" t="s">
        <v>8316</v>
      </c>
      <c r="R3399" t="s">
        <v>8317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1">
        <f t="shared" si="213"/>
        <v>68.349999999999994</v>
      </c>
      <c r="Q3400" s="13" t="s">
        <v>8316</v>
      </c>
      <c r="R3400" t="s">
        <v>8317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1">
        <f t="shared" si="213"/>
        <v>27.07</v>
      </c>
      <c r="Q3401" s="13" t="s">
        <v>8316</v>
      </c>
      <c r="R3401" t="s">
        <v>8317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1">
        <f t="shared" si="213"/>
        <v>118.13</v>
      </c>
      <c r="Q3402" s="13" t="s">
        <v>8316</v>
      </c>
      <c r="R3402" t="s">
        <v>8317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1">
        <f t="shared" si="213"/>
        <v>44.76</v>
      </c>
      <c r="Q3403" s="13" t="s">
        <v>8316</v>
      </c>
      <c r="R3403" t="s">
        <v>8317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1">
        <f t="shared" si="213"/>
        <v>99.79</v>
      </c>
      <c r="Q3404" s="13" t="s">
        <v>8316</v>
      </c>
      <c r="R3404" t="s">
        <v>8317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1">
        <f t="shared" si="213"/>
        <v>117.65</v>
      </c>
      <c r="Q3405" s="13" t="s">
        <v>8316</v>
      </c>
      <c r="R3405" t="s">
        <v>8317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1">
        <f t="shared" si="213"/>
        <v>203.33</v>
      </c>
      <c r="Q3406" s="13" t="s">
        <v>8316</v>
      </c>
      <c r="R3406" t="s">
        <v>8317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1">
        <f t="shared" si="213"/>
        <v>28.32</v>
      </c>
      <c r="Q3407" s="13" t="s">
        <v>8316</v>
      </c>
      <c r="R3407" t="s">
        <v>8317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1">
        <f t="shared" si="213"/>
        <v>110.23</v>
      </c>
      <c r="Q3408" s="13" t="s">
        <v>8316</v>
      </c>
      <c r="R3408" t="s">
        <v>8317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1">
        <f t="shared" si="213"/>
        <v>31.97</v>
      </c>
      <c r="Q3409" s="13" t="s">
        <v>8316</v>
      </c>
      <c r="R3409" t="s">
        <v>8317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1">
        <f t="shared" si="213"/>
        <v>58.61</v>
      </c>
      <c r="Q3410" s="13" t="s">
        <v>8316</v>
      </c>
      <c r="R3410" t="s">
        <v>8317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1">
        <f t="shared" si="213"/>
        <v>29.43</v>
      </c>
      <c r="Q3411" s="13" t="s">
        <v>8316</v>
      </c>
      <c r="R3411" t="s">
        <v>8317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1">
        <f t="shared" si="213"/>
        <v>81.38</v>
      </c>
      <c r="Q3412" s="13" t="s">
        <v>8316</v>
      </c>
      <c r="R3412" t="s">
        <v>8317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1">
        <f t="shared" si="213"/>
        <v>199.17</v>
      </c>
      <c r="Q3413" s="13" t="s">
        <v>8316</v>
      </c>
      <c r="R3413" t="s">
        <v>8317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1">
        <f t="shared" si="213"/>
        <v>115.38</v>
      </c>
      <c r="Q3414" s="13" t="s">
        <v>8316</v>
      </c>
      <c r="R3414" t="s">
        <v>8317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1">
        <f t="shared" si="213"/>
        <v>46.43</v>
      </c>
      <c r="Q3415" s="13" t="s">
        <v>8316</v>
      </c>
      <c r="R3415" t="s">
        <v>8317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1">
        <f t="shared" si="213"/>
        <v>70.569999999999993</v>
      </c>
      <c r="Q3416" s="13" t="s">
        <v>8316</v>
      </c>
      <c r="R3416" t="s">
        <v>8317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1">
        <f t="shared" si="213"/>
        <v>22.22</v>
      </c>
      <c r="Q3417" s="13" t="s">
        <v>8316</v>
      </c>
      <c r="R3417" t="s">
        <v>8317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1">
        <f t="shared" si="213"/>
        <v>159.47</v>
      </c>
      <c r="Q3418" s="13" t="s">
        <v>8316</v>
      </c>
      <c r="R3418" t="s">
        <v>8317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1">
        <f t="shared" si="213"/>
        <v>37.78</v>
      </c>
      <c r="Q3419" s="13" t="s">
        <v>8316</v>
      </c>
      <c r="R3419" t="s">
        <v>8317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1">
        <f t="shared" si="213"/>
        <v>72.05</v>
      </c>
      <c r="Q3420" s="13" t="s">
        <v>8316</v>
      </c>
      <c r="R3420" t="s">
        <v>8317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1">
        <f t="shared" si="213"/>
        <v>63.7</v>
      </c>
      <c r="Q3421" s="13" t="s">
        <v>8316</v>
      </c>
      <c r="R3421" t="s">
        <v>8317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1">
        <f t="shared" si="213"/>
        <v>28.41</v>
      </c>
      <c r="Q3422" s="13" t="s">
        <v>8316</v>
      </c>
      <c r="R3422" t="s">
        <v>8317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1">
        <f t="shared" si="213"/>
        <v>103.21</v>
      </c>
      <c r="Q3423" s="13" t="s">
        <v>8316</v>
      </c>
      <c r="R3423" t="s">
        <v>8317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1">
        <f t="shared" si="213"/>
        <v>71.150000000000006</v>
      </c>
      <c r="Q3424" s="13" t="s">
        <v>8316</v>
      </c>
      <c r="R3424" t="s">
        <v>8317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1">
        <f t="shared" si="213"/>
        <v>35</v>
      </c>
      <c r="Q3425" s="13" t="s">
        <v>8316</v>
      </c>
      <c r="R3425" t="s">
        <v>8317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1">
        <f t="shared" si="213"/>
        <v>81.78</v>
      </c>
      <c r="Q3426" s="13" t="s">
        <v>8316</v>
      </c>
      <c r="R3426" t="s">
        <v>8317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1">
        <f t="shared" si="213"/>
        <v>297.02999999999997</v>
      </c>
      <c r="Q3427" s="13" t="s">
        <v>8316</v>
      </c>
      <c r="R3427" t="s">
        <v>8317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1">
        <f t="shared" si="213"/>
        <v>46.61</v>
      </c>
      <c r="Q3428" s="13" t="s">
        <v>8316</v>
      </c>
      <c r="R3428" t="s">
        <v>8317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1">
        <f t="shared" si="213"/>
        <v>51.72</v>
      </c>
      <c r="Q3429" s="13" t="s">
        <v>8316</v>
      </c>
      <c r="R3429" t="s">
        <v>8317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1">
        <f t="shared" si="213"/>
        <v>40.29</v>
      </c>
      <c r="Q3430" s="13" t="s">
        <v>8316</v>
      </c>
      <c r="R3430" t="s">
        <v>8317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1">
        <f t="shared" si="213"/>
        <v>16.25</v>
      </c>
      <c r="Q3431" s="13" t="s">
        <v>8316</v>
      </c>
      <c r="R3431" t="s">
        <v>8317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1">
        <f t="shared" si="213"/>
        <v>30.15</v>
      </c>
      <c r="Q3432" s="13" t="s">
        <v>8316</v>
      </c>
      <c r="R3432" t="s">
        <v>8317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1">
        <f t="shared" si="213"/>
        <v>95.24</v>
      </c>
      <c r="Q3433" s="13" t="s">
        <v>8316</v>
      </c>
      <c r="R3433" t="s">
        <v>8317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1">
        <f t="shared" si="213"/>
        <v>52.21</v>
      </c>
      <c r="Q3434" s="13" t="s">
        <v>8316</v>
      </c>
      <c r="R3434" t="s">
        <v>8317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1">
        <f t="shared" si="213"/>
        <v>134.15</v>
      </c>
      <c r="Q3435" s="13" t="s">
        <v>8316</v>
      </c>
      <c r="R3435" t="s">
        <v>8317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1">
        <f t="shared" si="213"/>
        <v>62.83</v>
      </c>
      <c r="Q3436" s="13" t="s">
        <v>8316</v>
      </c>
      <c r="R3436" t="s">
        <v>8317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1">
        <f t="shared" si="213"/>
        <v>58.95</v>
      </c>
      <c r="Q3437" s="13" t="s">
        <v>8316</v>
      </c>
      <c r="R3437" t="s">
        <v>8317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1">
        <f t="shared" si="213"/>
        <v>143.11000000000001</v>
      </c>
      <c r="Q3438" s="13" t="s">
        <v>8316</v>
      </c>
      <c r="R3438" t="s">
        <v>8317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1">
        <f t="shared" si="213"/>
        <v>84.17</v>
      </c>
      <c r="Q3439" s="13" t="s">
        <v>8316</v>
      </c>
      <c r="R3439" t="s">
        <v>8317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1">
        <f t="shared" si="213"/>
        <v>186.07</v>
      </c>
      <c r="Q3440" s="13" t="s">
        <v>8316</v>
      </c>
      <c r="R3440" t="s">
        <v>8317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1">
        <f t="shared" si="213"/>
        <v>89.79</v>
      </c>
      <c r="Q3441" s="13" t="s">
        <v>8316</v>
      </c>
      <c r="R3441" t="s">
        <v>8317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1">
        <f t="shared" si="213"/>
        <v>64.16</v>
      </c>
      <c r="Q3442" s="13" t="s">
        <v>8316</v>
      </c>
      <c r="R3442" t="s">
        <v>8317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1">
        <f t="shared" si="213"/>
        <v>59.65</v>
      </c>
      <c r="Q3443" s="13" t="s">
        <v>8316</v>
      </c>
      <c r="R3443" t="s">
        <v>8317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1">
        <f t="shared" si="213"/>
        <v>31.25</v>
      </c>
      <c r="Q3444" s="13" t="s">
        <v>8316</v>
      </c>
      <c r="R3444" t="s">
        <v>8317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1">
        <f t="shared" si="213"/>
        <v>41.22</v>
      </c>
      <c r="Q3445" s="13" t="s">
        <v>8316</v>
      </c>
      <c r="R3445" t="s">
        <v>8317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1">
        <f t="shared" si="213"/>
        <v>43.35</v>
      </c>
      <c r="Q3446" s="13" t="s">
        <v>8316</v>
      </c>
      <c r="R3446" t="s">
        <v>8317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1">
        <f t="shared" si="213"/>
        <v>64.52</v>
      </c>
      <c r="Q3447" s="13" t="s">
        <v>8316</v>
      </c>
      <c r="R3447" t="s">
        <v>8317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1">
        <f t="shared" si="213"/>
        <v>43.28</v>
      </c>
      <c r="Q3448" s="13" t="s">
        <v>8316</v>
      </c>
      <c r="R3448" t="s">
        <v>8317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1">
        <f t="shared" si="213"/>
        <v>77</v>
      </c>
      <c r="Q3449" s="13" t="s">
        <v>8316</v>
      </c>
      <c r="R3449" t="s">
        <v>8317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1">
        <f t="shared" si="213"/>
        <v>51.22</v>
      </c>
      <c r="Q3450" s="13" t="s">
        <v>8316</v>
      </c>
      <c r="R3450" t="s">
        <v>8317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1">
        <f t="shared" si="213"/>
        <v>68.25</v>
      </c>
      <c r="Q3451" s="13" t="s">
        <v>8316</v>
      </c>
      <c r="R3451" t="s">
        <v>8317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1">
        <f t="shared" si="213"/>
        <v>19.489999999999998</v>
      </c>
      <c r="Q3452" s="13" t="s">
        <v>8316</v>
      </c>
      <c r="R3452" t="s">
        <v>8317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1">
        <f t="shared" si="213"/>
        <v>41.13</v>
      </c>
      <c r="Q3453" s="13" t="s">
        <v>8316</v>
      </c>
      <c r="R3453" t="s">
        <v>8317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1">
        <f t="shared" si="213"/>
        <v>41.41</v>
      </c>
      <c r="Q3454" s="13" t="s">
        <v>8316</v>
      </c>
      <c r="R3454" t="s">
        <v>8317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1">
        <f t="shared" si="213"/>
        <v>27.5</v>
      </c>
      <c r="Q3455" s="13" t="s">
        <v>8316</v>
      </c>
      <c r="R3455" t="s">
        <v>8317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1">
        <f t="shared" si="213"/>
        <v>33.57</v>
      </c>
      <c r="Q3456" s="13" t="s">
        <v>8316</v>
      </c>
      <c r="R3456" t="s">
        <v>8317</v>
      </c>
      <c r="S3456" s="18">
        <f t="shared" si="214"/>
        <v>41821.698599537034</v>
      </c>
      <c r="T3456" s="18">
        <f t="shared" si="215"/>
        <v>41851.698599537034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1">
        <f t="shared" si="213"/>
        <v>145.87</v>
      </c>
      <c r="Q3457" s="13" t="s">
        <v>8316</v>
      </c>
      <c r="R3457" t="s">
        <v>8317</v>
      </c>
      <c r="S3457" s="18">
        <f t="shared" si="214"/>
        <v>42626.7503125</v>
      </c>
      <c r="T3457" s="18">
        <f t="shared" si="215"/>
        <v>42656.7503125</v>
      </c>
      <c r="U3457">
        <f>YEAR(S3457)</f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 s="11">
        <f t="shared" si="213"/>
        <v>358.69</v>
      </c>
      <c r="Q3458" s="13" t="s">
        <v>8316</v>
      </c>
      <c r="R3458" t="s">
        <v>8317</v>
      </c>
      <c r="S3458" s="18">
        <f t="shared" si="214"/>
        <v>41821.205636574072</v>
      </c>
      <c r="T3458" s="18">
        <f t="shared" si="215"/>
        <v>41852.290972222225</v>
      </c>
      <c r="U3458">
        <f t="shared" ref="U3458:U3521" si="217">YEAR(S3458)</f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 s="11">
        <f t="shared" ref="P3459:P3522" si="218">IFERROR(ROUND(E3459/L3459,2),0)</f>
        <v>50.98</v>
      </c>
      <c r="Q3459" s="13" t="s">
        <v>8316</v>
      </c>
      <c r="R3459" t="s">
        <v>8317</v>
      </c>
      <c r="S3459" s="18">
        <f t="shared" ref="S3459:S3522" si="219">(((J3459/60)/60)/24)+DATE(1970,1,1)</f>
        <v>42016.706678240742</v>
      </c>
      <c r="T3459" s="18">
        <f t="shared" ref="T3459:T3522" si="220">(((I3459/60)/60)/24)+DATE(1970,1,1)</f>
        <v>42047.249305555553</v>
      </c>
      <c r="U3459">
        <f t="shared" si="217"/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1">
        <f t="shared" si="218"/>
        <v>45.04</v>
      </c>
      <c r="Q3460" s="13" t="s">
        <v>8316</v>
      </c>
      <c r="R3460" t="s">
        <v>8317</v>
      </c>
      <c r="S3460" s="18">
        <f t="shared" si="219"/>
        <v>42011.202581018515</v>
      </c>
      <c r="T3460" s="18">
        <f t="shared" si="220"/>
        <v>42038.185416666667</v>
      </c>
      <c r="U3460">
        <f t="shared" si="217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1">
        <f t="shared" si="218"/>
        <v>17.53</v>
      </c>
      <c r="Q3461" s="13" t="s">
        <v>8316</v>
      </c>
      <c r="R3461" t="s">
        <v>8317</v>
      </c>
      <c r="S3461" s="18">
        <f t="shared" si="219"/>
        <v>42480.479861111111</v>
      </c>
      <c r="T3461" s="18">
        <f t="shared" si="220"/>
        <v>42510.479861111111</v>
      </c>
      <c r="U3461">
        <f t="shared" si="217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1">
        <f t="shared" si="218"/>
        <v>50</v>
      </c>
      <c r="Q3462" s="13" t="s">
        <v>8316</v>
      </c>
      <c r="R3462" t="s">
        <v>8317</v>
      </c>
      <c r="S3462" s="18">
        <f t="shared" si="219"/>
        <v>41852.527222222219</v>
      </c>
      <c r="T3462" s="18">
        <f t="shared" si="220"/>
        <v>41866.527222222219</v>
      </c>
      <c r="U3462">
        <f t="shared" si="217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1">
        <f t="shared" si="218"/>
        <v>57.92</v>
      </c>
      <c r="Q3463" s="13" t="s">
        <v>8316</v>
      </c>
      <c r="R3463" t="s">
        <v>8317</v>
      </c>
      <c r="S3463" s="18">
        <f t="shared" si="219"/>
        <v>42643.632858796293</v>
      </c>
      <c r="T3463" s="18">
        <f t="shared" si="220"/>
        <v>42672.125</v>
      </c>
      <c r="U3463">
        <f t="shared" si="217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1">
        <f t="shared" si="218"/>
        <v>29.71</v>
      </c>
      <c r="Q3464" s="13" t="s">
        <v>8316</v>
      </c>
      <c r="R3464" t="s">
        <v>8317</v>
      </c>
      <c r="S3464" s="18">
        <f t="shared" si="219"/>
        <v>42179.898472222223</v>
      </c>
      <c r="T3464" s="18">
        <f t="shared" si="220"/>
        <v>42195.75</v>
      </c>
      <c r="U3464">
        <f t="shared" si="217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1">
        <f t="shared" si="218"/>
        <v>90.68</v>
      </c>
      <c r="Q3465" s="13" t="s">
        <v>8316</v>
      </c>
      <c r="R3465" t="s">
        <v>8317</v>
      </c>
      <c r="S3465" s="18">
        <f t="shared" si="219"/>
        <v>42612.918807870374</v>
      </c>
      <c r="T3465" s="18">
        <f t="shared" si="220"/>
        <v>42654.165972222225</v>
      </c>
      <c r="U3465">
        <f t="shared" si="217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1">
        <f t="shared" si="218"/>
        <v>55.01</v>
      </c>
      <c r="Q3466" s="13" t="s">
        <v>8316</v>
      </c>
      <c r="R3466" t="s">
        <v>8317</v>
      </c>
      <c r="S3466" s="18">
        <f t="shared" si="219"/>
        <v>42575.130057870367</v>
      </c>
      <c r="T3466" s="18">
        <f t="shared" si="220"/>
        <v>42605.130057870367</v>
      </c>
      <c r="U3466">
        <f t="shared" si="217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1">
        <f t="shared" si="218"/>
        <v>57.22</v>
      </c>
      <c r="Q3467" s="13" t="s">
        <v>8316</v>
      </c>
      <c r="R3467" t="s">
        <v>8317</v>
      </c>
      <c r="S3467" s="18">
        <f t="shared" si="219"/>
        <v>42200.625833333332</v>
      </c>
      <c r="T3467" s="18">
        <f t="shared" si="220"/>
        <v>42225.666666666672</v>
      </c>
      <c r="U3467">
        <f t="shared" si="217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1">
        <f t="shared" si="218"/>
        <v>72.95</v>
      </c>
      <c r="Q3468" s="13" t="s">
        <v>8316</v>
      </c>
      <c r="R3468" t="s">
        <v>8317</v>
      </c>
      <c r="S3468" s="18">
        <f t="shared" si="219"/>
        <v>42420.019097222219</v>
      </c>
      <c r="T3468" s="18">
        <f t="shared" si="220"/>
        <v>42479.977430555555</v>
      </c>
      <c r="U3468">
        <f t="shared" si="217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1">
        <f t="shared" si="218"/>
        <v>64.47</v>
      </c>
      <c r="Q3469" s="13" t="s">
        <v>8316</v>
      </c>
      <c r="R3469" t="s">
        <v>8317</v>
      </c>
      <c r="S3469" s="18">
        <f t="shared" si="219"/>
        <v>42053.671666666662</v>
      </c>
      <c r="T3469" s="18">
        <f t="shared" si="220"/>
        <v>42083.630000000005</v>
      </c>
      <c r="U3469">
        <f t="shared" si="217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1">
        <f t="shared" si="218"/>
        <v>716.35</v>
      </c>
      <c r="Q3470" s="13" t="s">
        <v>8316</v>
      </c>
      <c r="R3470" t="s">
        <v>8317</v>
      </c>
      <c r="S3470" s="18">
        <f t="shared" si="219"/>
        <v>42605.765381944439</v>
      </c>
      <c r="T3470" s="18">
        <f t="shared" si="220"/>
        <v>42634.125</v>
      </c>
      <c r="U3470">
        <f t="shared" si="217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1">
        <f t="shared" si="218"/>
        <v>50.4</v>
      </c>
      <c r="Q3471" s="13" t="s">
        <v>8316</v>
      </c>
      <c r="R3471" t="s">
        <v>8317</v>
      </c>
      <c r="S3471" s="18">
        <f t="shared" si="219"/>
        <v>42458.641724537039</v>
      </c>
      <c r="T3471" s="18">
        <f t="shared" si="220"/>
        <v>42488.641724537039</v>
      </c>
      <c r="U3471">
        <f t="shared" si="217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1">
        <f t="shared" si="218"/>
        <v>41.67</v>
      </c>
      <c r="Q3472" s="13" t="s">
        <v>8316</v>
      </c>
      <c r="R3472" t="s">
        <v>8317</v>
      </c>
      <c r="S3472" s="18">
        <f t="shared" si="219"/>
        <v>42529.022013888884</v>
      </c>
      <c r="T3472" s="18">
        <f t="shared" si="220"/>
        <v>42566.901388888888</v>
      </c>
      <c r="U3472">
        <f t="shared" si="217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1">
        <f t="shared" si="218"/>
        <v>35.770000000000003</v>
      </c>
      <c r="Q3473" s="13" t="s">
        <v>8316</v>
      </c>
      <c r="R3473" t="s">
        <v>8317</v>
      </c>
      <c r="S3473" s="18">
        <f t="shared" si="219"/>
        <v>41841.820486111108</v>
      </c>
      <c r="T3473" s="18">
        <f t="shared" si="220"/>
        <v>41882.833333333336</v>
      </c>
      <c r="U3473">
        <f t="shared" si="217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1">
        <f t="shared" si="218"/>
        <v>88.74</v>
      </c>
      <c r="Q3474" s="13" t="s">
        <v>8316</v>
      </c>
      <c r="R3474" t="s">
        <v>8317</v>
      </c>
      <c r="S3474" s="18">
        <f t="shared" si="219"/>
        <v>41928.170497685183</v>
      </c>
      <c r="T3474" s="18">
        <f t="shared" si="220"/>
        <v>41949.249305555553</v>
      </c>
      <c r="U3474">
        <f t="shared" si="217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1">
        <f t="shared" si="218"/>
        <v>148.47999999999999</v>
      </c>
      <c r="Q3475" s="13" t="s">
        <v>8316</v>
      </c>
      <c r="R3475" t="s">
        <v>8317</v>
      </c>
      <c r="S3475" s="18">
        <f t="shared" si="219"/>
        <v>42062.834444444445</v>
      </c>
      <c r="T3475" s="18">
        <f t="shared" si="220"/>
        <v>42083.852083333331</v>
      </c>
      <c r="U3475">
        <f t="shared" si="217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1">
        <f t="shared" si="218"/>
        <v>51.79</v>
      </c>
      <c r="Q3476" s="13" t="s">
        <v>8316</v>
      </c>
      <c r="R3476" t="s">
        <v>8317</v>
      </c>
      <c r="S3476" s="18">
        <f t="shared" si="219"/>
        <v>42541.501516203702</v>
      </c>
      <c r="T3476" s="18">
        <f t="shared" si="220"/>
        <v>42571.501516203702</v>
      </c>
      <c r="U3476">
        <f t="shared" si="217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1">
        <f t="shared" si="218"/>
        <v>20</v>
      </c>
      <c r="Q3477" s="13" t="s">
        <v>8316</v>
      </c>
      <c r="R3477" t="s">
        <v>8317</v>
      </c>
      <c r="S3477" s="18">
        <f t="shared" si="219"/>
        <v>41918.880833333329</v>
      </c>
      <c r="T3477" s="18">
        <f t="shared" si="220"/>
        <v>41946</v>
      </c>
      <c r="U3477">
        <f t="shared" si="217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1">
        <f t="shared" si="218"/>
        <v>52</v>
      </c>
      <c r="Q3478" s="13" t="s">
        <v>8316</v>
      </c>
      <c r="R3478" t="s">
        <v>8317</v>
      </c>
      <c r="S3478" s="18">
        <f t="shared" si="219"/>
        <v>41921.279976851853</v>
      </c>
      <c r="T3478" s="18">
        <f t="shared" si="220"/>
        <v>41939.125</v>
      </c>
      <c r="U3478">
        <f t="shared" si="217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1">
        <f t="shared" si="218"/>
        <v>53.23</v>
      </c>
      <c r="Q3479" s="13" t="s">
        <v>8316</v>
      </c>
      <c r="R3479" t="s">
        <v>8317</v>
      </c>
      <c r="S3479" s="18">
        <f t="shared" si="219"/>
        <v>42128.736608796295</v>
      </c>
      <c r="T3479" s="18">
        <f t="shared" si="220"/>
        <v>42141.125</v>
      </c>
      <c r="U3479">
        <f t="shared" si="217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1">
        <f t="shared" si="218"/>
        <v>39.6</v>
      </c>
      <c r="Q3480" s="13" t="s">
        <v>8316</v>
      </c>
      <c r="R3480" t="s">
        <v>8317</v>
      </c>
      <c r="S3480" s="18">
        <f t="shared" si="219"/>
        <v>42053.916921296302</v>
      </c>
      <c r="T3480" s="18">
        <f t="shared" si="220"/>
        <v>42079.875</v>
      </c>
      <c r="U3480">
        <f t="shared" si="217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1">
        <f t="shared" si="218"/>
        <v>34.25</v>
      </c>
      <c r="Q3481" s="13" t="s">
        <v>8316</v>
      </c>
      <c r="R3481" t="s">
        <v>8317</v>
      </c>
      <c r="S3481" s="18">
        <f t="shared" si="219"/>
        <v>41781.855092592588</v>
      </c>
      <c r="T3481" s="18">
        <f t="shared" si="220"/>
        <v>41811.855092592588</v>
      </c>
      <c r="U3481">
        <f t="shared" si="217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1">
        <f t="shared" si="218"/>
        <v>164.62</v>
      </c>
      <c r="Q3482" s="13" t="s">
        <v>8316</v>
      </c>
      <c r="R3482" t="s">
        <v>8317</v>
      </c>
      <c r="S3482" s="18">
        <f t="shared" si="219"/>
        <v>42171.317442129628</v>
      </c>
      <c r="T3482" s="18">
        <f t="shared" si="220"/>
        <v>42195.875</v>
      </c>
      <c r="U3482">
        <f t="shared" si="217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1">
        <f t="shared" si="218"/>
        <v>125.05</v>
      </c>
      <c r="Q3483" s="13" t="s">
        <v>8316</v>
      </c>
      <c r="R3483" t="s">
        <v>8317</v>
      </c>
      <c r="S3483" s="18">
        <f t="shared" si="219"/>
        <v>41989.24754629629</v>
      </c>
      <c r="T3483" s="18">
        <f t="shared" si="220"/>
        <v>42006.24754629629</v>
      </c>
      <c r="U3483">
        <f t="shared" si="217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1">
        <f t="shared" si="218"/>
        <v>51.88</v>
      </c>
      <c r="Q3484" s="13" t="s">
        <v>8316</v>
      </c>
      <c r="R3484" t="s">
        <v>8317</v>
      </c>
      <c r="S3484" s="18">
        <f t="shared" si="219"/>
        <v>41796.771597222221</v>
      </c>
      <c r="T3484" s="18">
        <f t="shared" si="220"/>
        <v>41826.771597222221</v>
      </c>
      <c r="U3484">
        <f t="shared" si="217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1">
        <f t="shared" si="218"/>
        <v>40.29</v>
      </c>
      <c r="Q3485" s="13" t="s">
        <v>8316</v>
      </c>
      <c r="R3485" t="s">
        <v>8317</v>
      </c>
      <c r="S3485" s="18">
        <f t="shared" si="219"/>
        <v>41793.668761574074</v>
      </c>
      <c r="T3485" s="18">
        <f t="shared" si="220"/>
        <v>41823.668761574074</v>
      </c>
      <c r="U3485">
        <f t="shared" si="217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1">
        <f t="shared" si="218"/>
        <v>64.91</v>
      </c>
      <c r="Q3486" s="13" t="s">
        <v>8316</v>
      </c>
      <c r="R3486" t="s">
        <v>8317</v>
      </c>
      <c r="S3486" s="18">
        <f t="shared" si="219"/>
        <v>42506.760405092587</v>
      </c>
      <c r="T3486" s="18">
        <f t="shared" si="220"/>
        <v>42536.760405092587</v>
      </c>
      <c r="U3486">
        <f t="shared" si="217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1">
        <f t="shared" si="218"/>
        <v>55.33</v>
      </c>
      <c r="Q3487" s="13" t="s">
        <v>8316</v>
      </c>
      <c r="R3487" t="s">
        <v>8317</v>
      </c>
      <c r="S3487" s="18">
        <f t="shared" si="219"/>
        <v>42372.693055555559</v>
      </c>
      <c r="T3487" s="18">
        <f t="shared" si="220"/>
        <v>42402.693055555559</v>
      </c>
      <c r="U3487">
        <f t="shared" si="217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1">
        <f t="shared" si="218"/>
        <v>83.14</v>
      </c>
      <c r="Q3488" s="13" t="s">
        <v>8316</v>
      </c>
      <c r="R3488" t="s">
        <v>8317</v>
      </c>
      <c r="S3488" s="18">
        <f t="shared" si="219"/>
        <v>42126.87501157407</v>
      </c>
      <c r="T3488" s="18">
        <f t="shared" si="220"/>
        <v>42158.290972222225</v>
      </c>
      <c r="U3488">
        <f t="shared" si="217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1">
        <f t="shared" si="218"/>
        <v>38.71</v>
      </c>
      <c r="Q3489" s="13" t="s">
        <v>8316</v>
      </c>
      <c r="R3489" t="s">
        <v>8317</v>
      </c>
      <c r="S3489" s="18">
        <f t="shared" si="219"/>
        <v>42149.940416666665</v>
      </c>
      <c r="T3489" s="18">
        <f t="shared" si="220"/>
        <v>42179.940416666665</v>
      </c>
      <c r="U3489">
        <f t="shared" si="217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1">
        <f t="shared" si="218"/>
        <v>125.38</v>
      </c>
      <c r="Q3490" s="13" t="s">
        <v>8316</v>
      </c>
      <c r="R3490" t="s">
        <v>8317</v>
      </c>
      <c r="S3490" s="18">
        <f t="shared" si="219"/>
        <v>42087.768055555556</v>
      </c>
      <c r="T3490" s="18">
        <f t="shared" si="220"/>
        <v>42111.666666666672</v>
      </c>
      <c r="U3490">
        <f t="shared" si="217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1">
        <f t="shared" si="218"/>
        <v>78.260000000000005</v>
      </c>
      <c r="Q3491" s="13" t="s">
        <v>8316</v>
      </c>
      <c r="R3491" t="s">
        <v>8317</v>
      </c>
      <c r="S3491" s="18">
        <f t="shared" si="219"/>
        <v>41753.635775462964</v>
      </c>
      <c r="T3491" s="18">
        <f t="shared" si="220"/>
        <v>41783.875</v>
      </c>
      <c r="U3491">
        <f t="shared" si="217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1">
        <f t="shared" si="218"/>
        <v>47.22</v>
      </c>
      <c r="Q3492" s="13" t="s">
        <v>8316</v>
      </c>
      <c r="R3492" t="s">
        <v>8317</v>
      </c>
      <c r="S3492" s="18">
        <f t="shared" si="219"/>
        <v>42443.802361111113</v>
      </c>
      <c r="T3492" s="18">
        <f t="shared" si="220"/>
        <v>42473.802361111113</v>
      </c>
      <c r="U3492">
        <f t="shared" si="217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1">
        <f t="shared" si="218"/>
        <v>79.099999999999994</v>
      </c>
      <c r="Q3493" s="13" t="s">
        <v>8316</v>
      </c>
      <c r="R3493" t="s">
        <v>8317</v>
      </c>
      <c r="S3493" s="18">
        <f t="shared" si="219"/>
        <v>42121.249814814815</v>
      </c>
      <c r="T3493" s="18">
        <f t="shared" si="220"/>
        <v>42142.249814814815</v>
      </c>
      <c r="U3493">
        <f t="shared" si="217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1">
        <f t="shared" si="218"/>
        <v>114.29</v>
      </c>
      <c r="Q3494" s="13" t="s">
        <v>8316</v>
      </c>
      <c r="R3494" t="s">
        <v>8317</v>
      </c>
      <c r="S3494" s="18">
        <f t="shared" si="219"/>
        <v>42268.009224537032</v>
      </c>
      <c r="T3494" s="18">
        <f t="shared" si="220"/>
        <v>42303.009224537032</v>
      </c>
      <c r="U3494">
        <f t="shared" si="217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1">
        <f t="shared" si="218"/>
        <v>51.72</v>
      </c>
      <c r="Q3495" s="13" t="s">
        <v>8316</v>
      </c>
      <c r="R3495" t="s">
        <v>8317</v>
      </c>
      <c r="S3495" s="18">
        <f t="shared" si="219"/>
        <v>41848.866157407407</v>
      </c>
      <c r="T3495" s="18">
        <f t="shared" si="220"/>
        <v>41868.21597222222</v>
      </c>
      <c r="U3495">
        <f t="shared" si="217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1">
        <f t="shared" si="218"/>
        <v>30.77</v>
      </c>
      <c r="Q3496" s="13" t="s">
        <v>8316</v>
      </c>
      <c r="R3496" t="s">
        <v>8317</v>
      </c>
      <c r="S3496" s="18">
        <f t="shared" si="219"/>
        <v>42689.214988425927</v>
      </c>
      <c r="T3496" s="18">
        <f t="shared" si="220"/>
        <v>42700.25</v>
      </c>
      <c r="U3496">
        <f t="shared" si="217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1">
        <f t="shared" si="218"/>
        <v>74.209999999999994</v>
      </c>
      <c r="Q3497" s="13" t="s">
        <v>8316</v>
      </c>
      <c r="R3497" t="s">
        <v>8317</v>
      </c>
      <c r="S3497" s="18">
        <f t="shared" si="219"/>
        <v>41915.762835648151</v>
      </c>
      <c r="T3497" s="18">
        <f t="shared" si="220"/>
        <v>41944.720833333333</v>
      </c>
      <c r="U3497">
        <f t="shared" si="217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1">
        <f t="shared" si="218"/>
        <v>47.85</v>
      </c>
      <c r="Q3498" s="13" t="s">
        <v>8316</v>
      </c>
      <c r="R3498" t="s">
        <v>8317</v>
      </c>
      <c r="S3498" s="18">
        <f t="shared" si="219"/>
        <v>42584.846828703703</v>
      </c>
      <c r="T3498" s="18">
        <f t="shared" si="220"/>
        <v>42624.846828703703</v>
      </c>
      <c r="U3498">
        <f t="shared" si="217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1">
        <f t="shared" si="218"/>
        <v>34.409999999999997</v>
      </c>
      <c r="Q3499" s="13" t="s">
        <v>8316</v>
      </c>
      <c r="R3499" t="s">
        <v>8317</v>
      </c>
      <c r="S3499" s="18">
        <f t="shared" si="219"/>
        <v>42511.741944444439</v>
      </c>
      <c r="T3499" s="18">
        <f t="shared" si="220"/>
        <v>42523.916666666672</v>
      </c>
      <c r="U3499">
        <f t="shared" si="217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1">
        <f t="shared" si="218"/>
        <v>40.24</v>
      </c>
      <c r="Q3500" s="13" t="s">
        <v>8316</v>
      </c>
      <c r="R3500" t="s">
        <v>8317</v>
      </c>
      <c r="S3500" s="18">
        <f t="shared" si="219"/>
        <v>42459.15861111111</v>
      </c>
      <c r="T3500" s="18">
        <f t="shared" si="220"/>
        <v>42518.905555555553</v>
      </c>
      <c r="U3500">
        <f t="shared" si="217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1">
        <f t="shared" si="218"/>
        <v>60.29</v>
      </c>
      <c r="Q3501" s="13" t="s">
        <v>8316</v>
      </c>
      <c r="R3501" t="s">
        <v>8317</v>
      </c>
      <c r="S3501" s="18">
        <f t="shared" si="219"/>
        <v>42132.036168981482</v>
      </c>
      <c r="T3501" s="18">
        <f t="shared" si="220"/>
        <v>42186.290972222225</v>
      </c>
      <c r="U3501">
        <f t="shared" si="217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1">
        <f t="shared" si="218"/>
        <v>25.31</v>
      </c>
      <c r="Q3502" s="13" t="s">
        <v>8316</v>
      </c>
      <c r="R3502" t="s">
        <v>8317</v>
      </c>
      <c r="S3502" s="18">
        <f t="shared" si="219"/>
        <v>42419.91942129629</v>
      </c>
      <c r="T3502" s="18">
        <f t="shared" si="220"/>
        <v>42436.207638888889</v>
      </c>
      <c r="U3502">
        <f t="shared" si="217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1">
        <f t="shared" si="218"/>
        <v>35.950000000000003</v>
      </c>
      <c r="Q3503" s="13" t="s">
        <v>8316</v>
      </c>
      <c r="R3503" t="s">
        <v>8317</v>
      </c>
      <c r="S3503" s="18">
        <f t="shared" si="219"/>
        <v>42233.763831018514</v>
      </c>
      <c r="T3503" s="18">
        <f t="shared" si="220"/>
        <v>42258.763831018514</v>
      </c>
      <c r="U3503">
        <f t="shared" si="217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1">
        <f t="shared" si="218"/>
        <v>136</v>
      </c>
      <c r="Q3504" s="13" t="s">
        <v>8316</v>
      </c>
      <c r="R3504" t="s">
        <v>8317</v>
      </c>
      <c r="S3504" s="18">
        <f t="shared" si="219"/>
        <v>42430.839398148149</v>
      </c>
      <c r="T3504" s="18">
        <f t="shared" si="220"/>
        <v>42445.165972222225</v>
      </c>
      <c r="U3504">
        <f t="shared" si="217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1">
        <f t="shared" si="218"/>
        <v>70.760000000000005</v>
      </c>
      <c r="Q3505" s="13" t="s">
        <v>8316</v>
      </c>
      <c r="R3505" t="s">
        <v>8317</v>
      </c>
      <c r="S3505" s="18">
        <f t="shared" si="219"/>
        <v>42545.478333333333</v>
      </c>
      <c r="T3505" s="18">
        <f t="shared" si="220"/>
        <v>42575.478333333333</v>
      </c>
      <c r="U3505">
        <f t="shared" si="217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1">
        <f t="shared" si="218"/>
        <v>125</v>
      </c>
      <c r="Q3506" s="13" t="s">
        <v>8316</v>
      </c>
      <c r="R3506" t="s">
        <v>8317</v>
      </c>
      <c r="S3506" s="18">
        <f t="shared" si="219"/>
        <v>42297.748738425929</v>
      </c>
      <c r="T3506" s="18">
        <f t="shared" si="220"/>
        <v>42327.790405092594</v>
      </c>
      <c r="U3506">
        <f t="shared" si="217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1">
        <f t="shared" si="218"/>
        <v>66.510000000000005</v>
      </c>
      <c r="Q3507" s="13" t="s">
        <v>8316</v>
      </c>
      <c r="R3507" t="s">
        <v>8317</v>
      </c>
      <c r="S3507" s="18">
        <f t="shared" si="219"/>
        <v>41760.935706018521</v>
      </c>
      <c r="T3507" s="18">
        <f t="shared" si="220"/>
        <v>41772.166666666664</v>
      </c>
      <c r="U3507">
        <f t="shared" si="217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1">
        <f t="shared" si="218"/>
        <v>105</v>
      </c>
      <c r="Q3508" s="13" t="s">
        <v>8316</v>
      </c>
      <c r="R3508" t="s">
        <v>8317</v>
      </c>
      <c r="S3508" s="18">
        <f t="shared" si="219"/>
        <v>41829.734259259261</v>
      </c>
      <c r="T3508" s="18">
        <f t="shared" si="220"/>
        <v>41874.734259259261</v>
      </c>
      <c r="U3508">
        <f t="shared" si="217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1">
        <f t="shared" si="218"/>
        <v>145</v>
      </c>
      <c r="Q3509" s="13" t="s">
        <v>8316</v>
      </c>
      <c r="R3509" t="s">
        <v>8317</v>
      </c>
      <c r="S3509" s="18">
        <f t="shared" si="219"/>
        <v>42491.92288194444</v>
      </c>
      <c r="T3509" s="18">
        <f t="shared" si="220"/>
        <v>42521.92288194444</v>
      </c>
      <c r="U3509">
        <f t="shared" si="217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1">
        <f t="shared" si="218"/>
        <v>12</v>
      </c>
      <c r="Q3510" s="13" t="s">
        <v>8316</v>
      </c>
      <c r="R3510" t="s">
        <v>8317</v>
      </c>
      <c r="S3510" s="18">
        <f t="shared" si="219"/>
        <v>42477.729780092588</v>
      </c>
      <c r="T3510" s="18">
        <f t="shared" si="220"/>
        <v>42500.875</v>
      </c>
      <c r="U3510">
        <f t="shared" si="217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1">
        <f t="shared" si="218"/>
        <v>96.67</v>
      </c>
      <c r="Q3511" s="13" t="s">
        <v>8316</v>
      </c>
      <c r="R3511" t="s">
        <v>8317</v>
      </c>
      <c r="S3511" s="18">
        <f t="shared" si="219"/>
        <v>41950.859560185185</v>
      </c>
      <c r="T3511" s="18">
        <f t="shared" si="220"/>
        <v>41964.204861111109</v>
      </c>
      <c r="U3511">
        <f t="shared" si="217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1">
        <f t="shared" si="218"/>
        <v>60.33</v>
      </c>
      <c r="Q3512" s="13" t="s">
        <v>8316</v>
      </c>
      <c r="R3512" t="s">
        <v>8317</v>
      </c>
      <c r="S3512" s="18">
        <f t="shared" si="219"/>
        <v>41802.62090277778</v>
      </c>
      <c r="T3512" s="18">
        <f t="shared" si="220"/>
        <v>41822.62090277778</v>
      </c>
      <c r="U3512">
        <f t="shared" si="217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1">
        <f t="shared" si="218"/>
        <v>79.89</v>
      </c>
      <c r="Q3513" s="13" t="s">
        <v>8316</v>
      </c>
      <c r="R3513" t="s">
        <v>8317</v>
      </c>
      <c r="S3513" s="18">
        <f t="shared" si="219"/>
        <v>41927.873784722222</v>
      </c>
      <c r="T3513" s="18">
        <f t="shared" si="220"/>
        <v>41950.770833333336</v>
      </c>
      <c r="U3513">
        <f t="shared" si="217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1">
        <f t="shared" si="218"/>
        <v>58.82</v>
      </c>
      <c r="Q3514" s="13" t="s">
        <v>8316</v>
      </c>
      <c r="R3514" t="s">
        <v>8317</v>
      </c>
      <c r="S3514" s="18">
        <f t="shared" si="219"/>
        <v>42057.536944444444</v>
      </c>
      <c r="T3514" s="18">
        <f t="shared" si="220"/>
        <v>42117.49527777778</v>
      </c>
      <c r="U3514">
        <f t="shared" si="217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1">
        <f t="shared" si="218"/>
        <v>75.34</v>
      </c>
      <c r="Q3515" s="13" t="s">
        <v>8316</v>
      </c>
      <c r="R3515" t="s">
        <v>8317</v>
      </c>
      <c r="S3515" s="18">
        <f t="shared" si="219"/>
        <v>41781.096203703702</v>
      </c>
      <c r="T3515" s="18">
        <f t="shared" si="220"/>
        <v>41794.207638888889</v>
      </c>
      <c r="U3515">
        <f t="shared" si="217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1">
        <f t="shared" si="218"/>
        <v>55</v>
      </c>
      <c r="Q3516" s="13" t="s">
        <v>8316</v>
      </c>
      <c r="R3516" t="s">
        <v>8317</v>
      </c>
      <c r="S3516" s="18">
        <f t="shared" si="219"/>
        <v>42020.846666666665</v>
      </c>
      <c r="T3516" s="18">
        <f t="shared" si="220"/>
        <v>42037.207638888889</v>
      </c>
      <c r="U3516">
        <f t="shared" si="217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1">
        <f t="shared" si="218"/>
        <v>66.959999999999994</v>
      </c>
      <c r="Q3517" s="13" t="s">
        <v>8316</v>
      </c>
      <c r="R3517" t="s">
        <v>8317</v>
      </c>
      <c r="S3517" s="18">
        <f t="shared" si="219"/>
        <v>42125.772812499999</v>
      </c>
      <c r="T3517" s="18">
        <f t="shared" si="220"/>
        <v>42155.772812499999</v>
      </c>
      <c r="U3517">
        <f t="shared" si="217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1">
        <f t="shared" si="218"/>
        <v>227.27</v>
      </c>
      <c r="Q3518" s="13" t="s">
        <v>8316</v>
      </c>
      <c r="R3518" t="s">
        <v>8317</v>
      </c>
      <c r="S3518" s="18">
        <f t="shared" si="219"/>
        <v>41856.010069444441</v>
      </c>
      <c r="T3518" s="18">
        <f t="shared" si="220"/>
        <v>41890.125</v>
      </c>
      <c r="U3518">
        <f t="shared" si="217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1">
        <f t="shared" si="218"/>
        <v>307.69</v>
      </c>
      <c r="Q3519" s="13" t="s">
        <v>8316</v>
      </c>
      <c r="R3519" t="s">
        <v>8317</v>
      </c>
      <c r="S3519" s="18">
        <f t="shared" si="219"/>
        <v>41794.817523148151</v>
      </c>
      <c r="T3519" s="18">
        <f t="shared" si="220"/>
        <v>41824.458333333336</v>
      </c>
      <c r="U3519">
        <f t="shared" si="217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1">
        <f t="shared" si="218"/>
        <v>50.02</v>
      </c>
      <c r="Q3520" s="13" t="s">
        <v>8316</v>
      </c>
      <c r="R3520" t="s">
        <v>8317</v>
      </c>
      <c r="S3520" s="18">
        <f t="shared" si="219"/>
        <v>41893.783553240741</v>
      </c>
      <c r="T3520" s="18">
        <f t="shared" si="220"/>
        <v>41914.597916666666</v>
      </c>
      <c r="U3520">
        <f t="shared" si="217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1">
        <f t="shared" si="218"/>
        <v>72.39</v>
      </c>
      <c r="Q3521" s="13" t="s">
        <v>8316</v>
      </c>
      <c r="R3521" t="s">
        <v>8317</v>
      </c>
      <c r="S3521" s="18">
        <f t="shared" si="219"/>
        <v>42037.598958333328</v>
      </c>
      <c r="T3521" s="18">
        <f t="shared" si="220"/>
        <v>42067.598958333328</v>
      </c>
      <c r="U3521">
        <f t="shared" si="217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1">ROUND(E3522/D3522*100,0)</f>
        <v>101</v>
      </c>
      <c r="P3522" s="11">
        <f t="shared" si="218"/>
        <v>95.95</v>
      </c>
      <c r="Q3522" s="13" t="s">
        <v>8316</v>
      </c>
      <c r="R3522" t="s">
        <v>8317</v>
      </c>
      <c r="S3522" s="18">
        <f t="shared" si="219"/>
        <v>42227.824212962965</v>
      </c>
      <c r="T3522" s="18">
        <f t="shared" si="220"/>
        <v>42253.57430555555</v>
      </c>
      <c r="U3522">
        <f t="shared" ref="U3522:U3585" si="222">YEAR(S3522)</f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1"/>
        <v>169</v>
      </c>
      <c r="P3523" s="11">
        <f t="shared" ref="P3523:P3586" si="223">IFERROR(ROUND(E3523/L3523,2),0)</f>
        <v>45.62</v>
      </c>
      <c r="Q3523" s="13" t="s">
        <v>8316</v>
      </c>
      <c r="R3523" t="s">
        <v>8317</v>
      </c>
      <c r="S3523" s="18">
        <f t="shared" ref="S3523:S3586" si="224">(((J3523/60)/60)/24)+DATE(1970,1,1)</f>
        <v>41881.361342592594</v>
      </c>
      <c r="T3523" s="18">
        <f t="shared" ref="T3523:T3586" si="225">(((I3523/60)/60)/24)+DATE(1970,1,1)</f>
        <v>41911.361342592594</v>
      </c>
      <c r="U3523">
        <f t="shared" si="222"/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 s="11">
        <f t="shared" si="223"/>
        <v>41.03</v>
      </c>
      <c r="Q3524" s="13" t="s">
        <v>8316</v>
      </c>
      <c r="R3524" t="s">
        <v>8317</v>
      </c>
      <c r="S3524" s="18">
        <f t="shared" si="224"/>
        <v>42234.789884259255</v>
      </c>
      <c r="T3524" s="18">
        <f t="shared" si="225"/>
        <v>42262.420833333337</v>
      </c>
      <c r="U3524">
        <f t="shared" si="222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 s="11">
        <f t="shared" si="223"/>
        <v>56.83</v>
      </c>
      <c r="Q3525" s="13" t="s">
        <v>8316</v>
      </c>
      <c r="R3525" t="s">
        <v>8317</v>
      </c>
      <c r="S3525" s="18">
        <f t="shared" si="224"/>
        <v>42581.397546296299</v>
      </c>
      <c r="T3525" s="18">
        <f t="shared" si="225"/>
        <v>42638.958333333328</v>
      </c>
      <c r="U3525">
        <f t="shared" si="222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 s="11">
        <f t="shared" si="223"/>
        <v>137.24</v>
      </c>
      <c r="Q3526" s="13" t="s">
        <v>8316</v>
      </c>
      <c r="R3526" t="s">
        <v>8317</v>
      </c>
      <c r="S3526" s="18">
        <f t="shared" si="224"/>
        <v>41880.76357638889</v>
      </c>
      <c r="T3526" s="18">
        <f t="shared" si="225"/>
        <v>41895.166666666664</v>
      </c>
      <c r="U3526">
        <f t="shared" si="222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 s="11">
        <f t="shared" si="223"/>
        <v>75.709999999999994</v>
      </c>
      <c r="Q3527" s="13" t="s">
        <v>8316</v>
      </c>
      <c r="R3527" t="s">
        <v>8317</v>
      </c>
      <c r="S3527" s="18">
        <f t="shared" si="224"/>
        <v>42214.6956712963</v>
      </c>
      <c r="T3527" s="18">
        <f t="shared" si="225"/>
        <v>42225.666666666672</v>
      </c>
      <c r="U3527">
        <f t="shared" si="222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 s="11">
        <f t="shared" si="223"/>
        <v>99</v>
      </c>
      <c r="Q3528" s="13" t="s">
        <v>8316</v>
      </c>
      <c r="R3528" t="s">
        <v>8317</v>
      </c>
      <c r="S3528" s="18">
        <f t="shared" si="224"/>
        <v>42460.335312499999</v>
      </c>
      <c r="T3528" s="18">
        <f t="shared" si="225"/>
        <v>42488.249305555553</v>
      </c>
      <c r="U3528">
        <f t="shared" si="222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 s="11">
        <f t="shared" si="223"/>
        <v>81.569999999999993</v>
      </c>
      <c r="Q3529" s="13" t="s">
        <v>8316</v>
      </c>
      <c r="R3529" t="s">
        <v>8317</v>
      </c>
      <c r="S3529" s="18">
        <f t="shared" si="224"/>
        <v>42167.023206018523</v>
      </c>
      <c r="T3529" s="18">
        <f t="shared" si="225"/>
        <v>42196.165972222225</v>
      </c>
      <c r="U3529">
        <f t="shared" si="222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 s="11">
        <f t="shared" si="223"/>
        <v>45.11</v>
      </c>
      <c r="Q3530" s="13" t="s">
        <v>8316</v>
      </c>
      <c r="R3530" t="s">
        <v>8317</v>
      </c>
      <c r="S3530" s="18">
        <f t="shared" si="224"/>
        <v>42733.50136574074</v>
      </c>
      <c r="T3530" s="18">
        <f t="shared" si="225"/>
        <v>42753.50136574074</v>
      </c>
      <c r="U3530">
        <f t="shared" si="222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 s="11">
        <f t="shared" si="223"/>
        <v>36.67</v>
      </c>
      <c r="Q3531" s="13" t="s">
        <v>8316</v>
      </c>
      <c r="R3531" t="s">
        <v>8317</v>
      </c>
      <c r="S3531" s="18">
        <f t="shared" si="224"/>
        <v>42177.761782407411</v>
      </c>
      <c r="T3531" s="18">
        <f t="shared" si="225"/>
        <v>42198.041666666672</v>
      </c>
      <c r="U3531">
        <f t="shared" si="222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 s="11">
        <f t="shared" si="223"/>
        <v>125</v>
      </c>
      <c r="Q3532" s="13" t="s">
        <v>8316</v>
      </c>
      <c r="R3532" t="s">
        <v>8317</v>
      </c>
      <c r="S3532" s="18">
        <f t="shared" si="224"/>
        <v>42442.623344907406</v>
      </c>
      <c r="T3532" s="18">
        <f t="shared" si="225"/>
        <v>42470.833333333328</v>
      </c>
      <c r="U3532">
        <f t="shared" si="222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 s="11">
        <f t="shared" si="223"/>
        <v>49.23</v>
      </c>
      <c r="Q3533" s="13" t="s">
        <v>8316</v>
      </c>
      <c r="R3533" t="s">
        <v>8317</v>
      </c>
      <c r="S3533" s="18">
        <f t="shared" si="224"/>
        <v>42521.654328703706</v>
      </c>
      <c r="T3533" s="18">
        <f t="shared" si="225"/>
        <v>42551.654328703706</v>
      </c>
      <c r="U3533">
        <f t="shared" si="222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 s="11">
        <f t="shared" si="223"/>
        <v>42.3</v>
      </c>
      <c r="Q3534" s="13" t="s">
        <v>8316</v>
      </c>
      <c r="R3534" t="s">
        <v>8317</v>
      </c>
      <c r="S3534" s="18">
        <f t="shared" si="224"/>
        <v>41884.599849537037</v>
      </c>
      <c r="T3534" s="18">
        <f t="shared" si="225"/>
        <v>41900.165972222225</v>
      </c>
      <c r="U3534">
        <f t="shared" si="222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 s="11">
        <f t="shared" si="223"/>
        <v>78.88</v>
      </c>
      <c r="Q3535" s="13" t="s">
        <v>8316</v>
      </c>
      <c r="R3535" t="s">
        <v>8317</v>
      </c>
      <c r="S3535" s="18">
        <f t="shared" si="224"/>
        <v>42289.761192129634</v>
      </c>
      <c r="T3535" s="18">
        <f t="shared" si="225"/>
        <v>42319.802858796291</v>
      </c>
      <c r="U3535">
        <f t="shared" si="222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 s="11">
        <f t="shared" si="223"/>
        <v>38.28</v>
      </c>
      <c r="Q3536" s="13" t="s">
        <v>8316</v>
      </c>
      <c r="R3536" t="s">
        <v>8317</v>
      </c>
      <c r="S3536" s="18">
        <f t="shared" si="224"/>
        <v>42243.6252662037</v>
      </c>
      <c r="T3536" s="18">
        <f t="shared" si="225"/>
        <v>42278.6252662037</v>
      </c>
      <c r="U3536">
        <f t="shared" si="222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 s="11">
        <f t="shared" si="223"/>
        <v>44.85</v>
      </c>
      <c r="Q3537" s="13" t="s">
        <v>8316</v>
      </c>
      <c r="R3537" t="s">
        <v>8317</v>
      </c>
      <c r="S3537" s="18">
        <f t="shared" si="224"/>
        <v>42248.640162037031</v>
      </c>
      <c r="T3537" s="18">
        <f t="shared" si="225"/>
        <v>42279.75</v>
      </c>
      <c r="U3537">
        <f t="shared" si="222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 s="11">
        <f t="shared" si="223"/>
        <v>13.53</v>
      </c>
      <c r="Q3538" s="13" t="s">
        <v>8316</v>
      </c>
      <c r="R3538" t="s">
        <v>8317</v>
      </c>
      <c r="S3538" s="18">
        <f t="shared" si="224"/>
        <v>42328.727141203708</v>
      </c>
      <c r="T3538" s="18">
        <f t="shared" si="225"/>
        <v>42358.499305555553</v>
      </c>
      <c r="U3538">
        <f t="shared" si="222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 s="11">
        <f t="shared" si="223"/>
        <v>43.5</v>
      </c>
      <c r="Q3539" s="13" t="s">
        <v>8316</v>
      </c>
      <c r="R3539" t="s">
        <v>8317</v>
      </c>
      <c r="S3539" s="18">
        <f t="shared" si="224"/>
        <v>41923.354351851849</v>
      </c>
      <c r="T3539" s="18">
        <f t="shared" si="225"/>
        <v>41960.332638888889</v>
      </c>
      <c r="U3539">
        <f t="shared" si="222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 s="11">
        <f t="shared" si="223"/>
        <v>30.95</v>
      </c>
      <c r="Q3540" s="13" t="s">
        <v>8316</v>
      </c>
      <c r="R3540" t="s">
        <v>8317</v>
      </c>
      <c r="S3540" s="18">
        <f t="shared" si="224"/>
        <v>42571.420601851853</v>
      </c>
      <c r="T3540" s="18">
        <f t="shared" si="225"/>
        <v>42599.420601851853</v>
      </c>
      <c r="U3540">
        <f t="shared" si="222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 s="11">
        <f t="shared" si="223"/>
        <v>55.23</v>
      </c>
      <c r="Q3541" s="13" t="s">
        <v>8316</v>
      </c>
      <c r="R3541" t="s">
        <v>8317</v>
      </c>
      <c r="S3541" s="18">
        <f t="shared" si="224"/>
        <v>42600.756041666667</v>
      </c>
      <c r="T3541" s="18">
        <f t="shared" si="225"/>
        <v>42621.756041666667</v>
      </c>
      <c r="U3541">
        <f t="shared" si="222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 s="11">
        <f t="shared" si="223"/>
        <v>46.13</v>
      </c>
      <c r="Q3542" s="13" t="s">
        <v>8316</v>
      </c>
      <c r="R3542" t="s">
        <v>8317</v>
      </c>
      <c r="S3542" s="18">
        <f t="shared" si="224"/>
        <v>42517.003368055557</v>
      </c>
      <c r="T3542" s="18">
        <f t="shared" si="225"/>
        <v>42547.003368055557</v>
      </c>
      <c r="U3542">
        <f t="shared" si="222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 s="11">
        <f t="shared" si="223"/>
        <v>39.380000000000003</v>
      </c>
      <c r="Q3543" s="13" t="s">
        <v>8316</v>
      </c>
      <c r="R3543" t="s">
        <v>8317</v>
      </c>
      <c r="S3543" s="18">
        <f t="shared" si="224"/>
        <v>42222.730034722219</v>
      </c>
      <c r="T3543" s="18">
        <f t="shared" si="225"/>
        <v>42247.730034722219</v>
      </c>
      <c r="U3543">
        <f t="shared" si="222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 s="11">
        <f t="shared" si="223"/>
        <v>66.150000000000006</v>
      </c>
      <c r="Q3544" s="13" t="s">
        <v>8316</v>
      </c>
      <c r="R3544" t="s">
        <v>8317</v>
      </c>
      <c r="S3544" s="18">
        <f t="shared" si="224"/>
        <v>41829.599791666667</v>
      </c>
      <c r="T3544" s="18">
        <f t="shared" si="225"/>
        <v>41889.599791666667</v>
      </c>
      <c r="U3544">
        <f t="shared" si="222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 s="11">
        <f t="shared" si="223"/>
        <v>54.14</v>
      </c>
      <c r="Q3545" s="13" t="s">
        <v>8316</v>
      </c>
      <c r="R3545" t="s">
        <v>8317</v>
      </c>
      <c r="S3545" s="18">
        <f t="shared" si="224"/>
        <v>42150.755312499998</v>
      </c>
      <c r="T3545" s="18">
        <f t="shared" si="225"/>
        <v>42180.755312499998</v>
      </c>
      <c r="U3545">
        <f t="shared" si="222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 s="11">
        <f t="shared" si="223"/>
        <v>104.17</v>
      </c>
      <c r="Q3546" s="13" t="s">
        <v>8316</v>
      </c>
      <c r="R3546" t="s">
        <v>8317</v>
      </c>
      <c r="S3546" s="18">
        <f t="shared" si="224"/>
        <v>42040.831678240742</v>
      </c>
      <c r="T3546" s="18">
        <f t="shared" si="225"/>
        <v>42070.831678240742</v>
      </c>
      <c r="U3546">
        <f t="shared" si="222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 s="11">
        <f t="shared" si="223"/>
        <v>31.38</v>
      </c>
      <c r="Q3547" s="13" t="s">
        <v>8316</v>
      </c>
      <c r="R3547" t="s">
        <v>8317</v>
      </c>
      <c r="S3547" s="18">
        <f t="shared" si="224"/>
        <v>42075.807395833333</v>
      </c>
      <c r="T3547" s="18">
        <f t="shared" si="225"/>
        <v>42105.807395833333</v>
      </c>
      <c r="U3547">
        <f t="shared" si="222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 s="11">
        <f t="shared" si="223"/>
        <v>59.21</v>
      </c>
      <c r="Q3548" s="13" t="s">
        <v>8316</v>
      </c>
      <c r="R3548" t="s">
        <v>8317</v>
      </c>
      <c r="S3548" s="18">
        <f t="shared" si="224"/>
        <v>42073.660694444443</v>
      </c>
      <c r="T3548" s="18">
        <f t="shared" si="225"/>
        <v>42095.165972222225</v>
      </c>
      <c r="U3548">
        <f t="shared" si="222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 s="11">
        <f t="shared" si="223"/>
        <v>119.18</v>
      </c>
      <c r="Q3549" s="13" t="s">
        <v>8316</v>
      </c>
      <c r="R3549" t="s">
        <v>8317</v>
      </c>
      <c r="S3549" s="18">
        <f t="shared" si="224"/>
        <v>42480.078715277778</v>
      </c>
      <c r="T3549" s="18">
        <f t="shared" si="225"/>
        <v>42504.165972222225</v>
      </c>
      <c r="U3549">
        <f t="shared" si="222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 s="11">
        <f t="shared" si="223"/>
        <v>164.62</v>
      </c>
      <c r="Q3550" s="13" t="s">
        <v>8316</v>
      </c>
      <c r="R3550" t="s">
        <v>8317</v>
      </c>
      <c r="S3550" s="18">
        <f t="shared" si="224"/>
        <v>42411.942291666666</v>
      </c>
      <c r="T3550" s="18">
        <f t="shared" si="225"/>
        <v>42434.041666666672</v>
      </c>
      <c r="U3550">
        <f t="shared" si="222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 s="11">
        <f t="shared" si="223"/>
        <v>24.29</v>
      </c>
      <c r="Q3551" s="13" t="s">
        <v>8316</v>
      </c>
      <c r="R3551" t="s">
        <v>8317</v>
      </c>
      <c r="S3551" s="18">
        <f t="shared" si="224"/>
        <v>42223.394363425927</v>
      </c>
      <c r="T3551" s="18">
        <f t="shared" si="225"/>
        <v>42251.394363425927</v>
      </c>
      <c r="U3551">
        <f t="shared" si="222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 s="11">
        <f t="shared" si="223"/>
        <v>40.94</v>
      </c>
      <c r="Q3552" s="13" t="s">
        <v>8316</v>
      </c>
      <c r="R3552" t="s">
        <v>8317</v>
      </c>
      <c r="S3552" s="18">
        <f t="shared" si="224"/>
        <v>42462.893495370372</v>
      </c>
      <c r="T3552" s="18">
        <f t="shared" si="225"/>
        <v>42492.893495370372</v>
      </c>
      <c r="U3552">
        <f t="shared" si="222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 s="11">
        <f t="shared" si="223"/>
        <v>61.1</v>
      </c>
      <c r="Q3553" s="13" t="s">
        <v>8316</v>
      </c>
      <c r="R3553" t="s">
        <v>8317</v>
      </c>
      <c r="S3553" s="18">
        <f t="shared" si="224"/>
        <v>41753.515856481477</v>
      </c>
      <c r="T3553" s="18">
        <f t="shared" si="225"/>
        <v>41781.921527777777</v>
      </c>
      <c r="U3553">
        <f t="shared" si="222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 s="11">
        <f t="shared" si="223"/>
        <v>38.65</v>
      </c>
      <c r="Q3554" s="13" t="s">
        <v>8316</v>
      </c>
      <c r="R3554" t="s">
        <v>8317</v>
      </c>
      <c r="S3554" s="18">
        <f t="shared" si="224"/>
        <v>41788.587083333332</v>
      </c>
      <c r="T3554" s="18">
        <f t="shared" si="225"/>
        <v>41818.587083333332</v>
      </c>
      <c r="U3554">
        <f t="shared" si="222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 s="11">
        <f t="shared" si="223"/>
        <v>56.2</v>
      </c>
      <c r="Q3555" s="13" t="s">
        <v>8316</v>
      </c>
      <c r="R3555" t="s">
        <v>8317</v>
      </c>
      <c r="S3555" s="18">
        <f t="shared" si="224"/>
        <v>42196.028703703705</v>
      </c>
      <c r="T3555" s="18">
        <f t="shared" si="225"/>
        <v>42228</v>
      </c>
      <c r="U3555">
        <f t="shared" si="222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 s="11">
        <f t="shared" si="223"/>
        <v>107</v>
      </c>
      <c r="Q3556" s="13" t="s">
        <v>8316</v>
      </c>
      <c r="R3556" t="s">
        <v>8317</v>
      </c>
      <c r="S3556" s="18">
        <f t="shared" si="224"/>
        <v>42016.050451388888</v>
      </c>
      <c r="T3556" s="18">
        <f t="shared" si="225"/>
        <v>42046.708333333328</v>
      </c>
      <c r="U3556">
        <f t="shared" si="222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 s="11">
        <f t="shared" si="223"/>
        <v>171.43</v>
      </c>
      <c r="Q3557" s="13" t="s">
        <v>8316</v>
      </c>
      <c r="R3557" t="s">
        <v>8317</v>
      </c>
      <c r="S3557" s="18">
        <f t="shared" si="224"/>
        <v>42661.442060185189</v>
      </c>
      <c r="T3557" s="18">
        <f t="shared" si="225"/>
        <v>42691.483726851846</v>
      </c>
      <c r="U3557">
        <f t="shared" si="222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 s="11">
        <f t="shared" si="223"/>
        <v>110.5</v>
      </c>
      <c r="Q3558" s="13" t="s">
        <v>8316</v>
      </c>
      <c r="R3558" t="s">
        <v>8317</v>
      </c>
      <c r="S3558" s="18">
        <f t="shared" si="224"/>
        <v>41808.649583333332</v>
      </c>
      <c r="T3558" s="18">
        <f t="shared" si="225"/>
        <v>41868.649583333332</v>
      </c>
      <c r="U3558">
        <f t="shared" si="222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 s="11">
        <f t="shared" si="223"/>
        <v>179.28</v>
      </c>
      <c r="Q3559" s="13" t="s">
        <v>8316</v>
      </c>
      <c r="R3559" t="s">
        <v>8317</v>
      </c>
      <c r="S3559" s="18">
        <f t="shared" si="224"/>
        <v>41730.276747685188</v>
      </c>
      <c r="T3559" s="18">
        <f t="shared" si="225"/>
        <v>41764.276747685188</v>
      </c>
      <c r="U3559">
        <f t="shared" si="222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 s="11">
        <f t="shared" si="223"/>
        <v>22.91</v>
      </c>
      <c r="Q3560" s="13" t="s">
        <v>8316</v>
      </c>
      <c r="R3560" t="s">
        <v>8317</v>
      </c>
      <c r="S3560" s="18">
        <f t="shared" si="224"/>
        <v>42139.816840277781</v>
      </c>
      <c r="T3560" s="18">
        <f t="shared" si="225"/>
        <v>42181.875</v>
      </c>
      <c r="U3560">
        <f t="shared" si="222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 s="11">
        <f t="shared" si="223"/>
        <v>43.13</v>
      </c>
      <c r="Q3561" s="13" t="s">
        <v>8316</v>
      </c>
      <c r="R3561" t="s">
        <v>8317</v>
      </c>
      <c r="S3561" s="18">
        <f t="shared" si="224"/>
        <v>42194.096157407403</v>
      </c>
      <c r="T3561" s="18">
        <f t="shared" si="225"/>
        <v>42216.373611111107</v>
      </c>
      <c r="U3561">
        <f t="shared" si="222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 s="11">
        <f t="shared" si="223"/>
        <v>46.89</v>
      </c>
      <c r="Q3562" s="13" t="s">
        <v>8316</v>
      </c>
      <c r="R3562" t="s">
        <v>8317</v>
      </c>
      <c r="S3562" s="18">
        <f t="shared" si="224"/>
        <v>42115.889652777783</v>
      </c>
      <c r="T3562" s="18">
        <f t="shared" si="225"/>
        <v>42151.114583333328</v>
      </c>
      <c r="U3562">
        <f t="shared" si="222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 s="11">
        <f t="shared" si="223"/>
        <v>47.41</v>
      </c>
      <c r="Q3563" s="13" t="s">
        <v>8316</v>
      </c>
      <c r="R3563" t="s">
        <v>8317</v>
      </c>
      <c r="S3563" s="18">
        <f t="shared" si="224"/>
        <v>42203.680300925931</v>
      </c>
      <c r="T3563" s="18">
        <f t="shared" si="225"/>
        <v>42221.774999999994</v>
      </c>
      <c r="U3563">
        <f t="shared" si="222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 s="11">
        <f t="shared" si="223"/>
        <v>15.13</v>
      </c>
      <c r="Q3564" s="13" t="s">
        <v>8316</v>
      </c>
      <c r="R3564" t="s">
        <v>8317</v>
      </c>
      <c r="S3564" s="18">
        <f t="shared" si="224"/>
        <v>42433.761886574073</v>
      </c>
      <c r="T3564" s="18">
        <f t="shared" si="225"/>
        <v>42442.916666666672</v>
      </c>
      <c r="U3564">
        <f t="shared" si="222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 s="11">
        <f t="shared" si="223"/>
        <v>21.1</v>
      </c>
      <c r="Q3565" s="13" t="s">
        <v>8316</v>
      </c>
      <c r="R3565" t="s">
        <v>8317</v>
      </c>
      <c r="S3565" s="18">
        <f t="shared" si="224"/>
        <v>42555.671944444446</v>
      </c>
      <c r="T3565" s="18">
        <f t="shared" si="225"/>
        <v>42583.791666666672</v>
      </c>
      <c r="U3565">
        <f t="shared" si="222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 s="11">
        <f t="shared" si="223"/>
        <v>59.12</v>
      </c>
      <c r="Q3566" s="13" t="s">
        <v>8316</v>
      </c>
      <c r="R3566" t="s">
        <v>8317</v>
      </c>
      <c r="S3566" s="18">
        <f t="shared" si="224"/>
        <v>42236.623252314821</v>
      </c>
      <c r="T3566" s="18">
        <f t="shared" si="225"/>
        <v>42282.666666666672</v>
      </c>
      <c r="U3566">
        <f t="shared" si="222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 s="11">
        <f t="shared" si="223"/>
        <v>97.92</v>
      </c>
      <c r="Q3567" s="13" t="s">
        <v>8316</v>
      </c>
      <c r="R3567" t="s">
        <v>8317</v>
      </c>
      <c r="S3567" s="18">
        <f t="shared" si="224"/>
        <v>41974.743148148147</v>
      </c>
      <c r="T3567" s="18">
        <f t="shared" si="225"/>
        <v>42004.743148148147</v>
      </c>
      <c r="U3567">
        <f t="shared" si="222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 s="11">
        <f t="shared" si="223"/>
        <v>55.13</v>
      </c>
      <c r="Q3568" s="13" t="s">
        <v>8316</v>
      </c>
      <c r="R3568" t="s">
        <v>8317</v>
      </c>
      <c r="S3568" s="18">
        <f t="shared" si="224"/>
        <v>41997.507905092592</v>
      </c>
      <c r="T3568" s="18">
        <f t="shared" si="225"/>
        <v>42027.507905092592</v>
      </c>
      <c r="U3568">
        <f t="shared" si="222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 s="11">
        <f t="shared" si="223"/>
        <v>26.54</v>
      </c>
      <c r="Q3569" s="13" t="s">
        <v>8316</v>
      </c>
      <c r="R3569" t="s">
        <v>8317</v>
      </c>
      <c r="S3569" s="18">
        <f t="shared" si="224"/>
        <v>42135.810694444444</v>
      </c>
      <c r="T3569" s="18">
        <f t="shared" si="225"/>
        <v>42165.810694444444</v>
      </c>
      <c r="U3569">
        <f t="shared" si="222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 s="11">
        <f t="shared" si="223"/>
        <v>58.42</v>
      </c>
      <c r="Q3570" s="13" t="s">
        <v>8316</v>
      </c>
      <c r="R3570" t="s">
        <v>8317</v>
      </c>
      <c r="S3570" s="18">
        <f t="shared" si="224"/>
        <v>41869.740671296298</v>
      </c>
      <c r="T3570" s="18">
        <f t="shared" si="225"/>
        <v>41899.740671296298</v>
      </c>
      <c r="U3570">
        <f t="shared" si="222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 s="11">
        <f t="shared" si="223"/>
        <v>122.54</v>
      </c>
      <c r="Q3571" s="13" t="s">
        <v>8316</v>
      </c>
      <c r="R3571" t="s">
        <v>8317</v>
      </c>
      <c r="S3571" s="18">
        <f t="shared" si="224"/>
        <v>41982.688611111109</v>
      </c>
      <c r="T3571" s="18">
        <f t="shared" si="225"/>
        <v>42012.688611111109</v>
      </c>
      <c r="U3571">
        <f t="shared" si="222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 s="11">
        <f t="shared" si="223"/>
        <v>87.96</v>
      </c>
      <c r="Q3572" s="13" t="s">
        <v>8316</v>
      </c>
      <c r="R3572" t="s">
        <v>8317</v>
      </c>
      <c r="S3572" s="18">
        <f t="shared" si="224"/>
        <v>41976.331979166673</v>
      </c>
      <c r="T3572" s="18">
        <f t="shared" si="225"/>
        <v>42004.291666666672</v>
      </c>
      <c r="U3572">
        <f t="shared" si="222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 s="11">
        <f t="shared" si="223"/>
        <v>73.239999999999995</v>
      </c>
      <c r="Q3573" s="13" t="s">
        <v>8316</v>
      </c>
      <c r="R3573" t="s">
        <v>8317</v>
      </c>
      <c r="S3573" s="18">
        <f t="shared" si="224"/>
        <v>41912.858946759261</v>
      </c>
      <c r="T3573" s="18">
        <f t="shared" si="225"/>
        <v>41942.858946759261</v>
      </c>
      <c r="U3573">
        <f t="shared" si="222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 s="11">
        <f t="shared" si="223"/>
        <v>55.56</v>
      </c>
      <c r="Q3574" s="13" t="s">
        <v>8316</v>
      </c>
      <c r="R3574" t="s">
        <v>8317</v>
      </c>
      <c r="S3574" s="18">
        <f t="shared" si="224"/>
        <v>42146.570393518516</v>
      </c>
      <c r="T3574" s="18">
        <f t="shared" si="225"/>
        <v>42176.570393518516</v>
      </c>
      <c r="U3574">
        <f t="shared" si="222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 s="11">
        <f t="shared" si="223"/>
        <v>39.54</v>
      </c>
      <c r="Q3575" s="13" t="s">
        <v>8316</v>
      </c>
      <c r="R3575" t="s">
        <v>8317</v>
      </c>
      <c r="S3575" s="18">
        <f t="shared" si="224"/>
        <v>41921.375532407408</v>
      </c>
      <c r="T3575" s="18">
        <f t="shared" si="225"/>
        <v>41951.417199074072</v>
      </c>
      <c r="U3575">
        <f t="shared" si="222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 s="11">
        <f t="shared" si="223"/>
        <v>136.78</v>
      </c>
      <c r="Q3576" s="13" t="s">
        <v>8316</v>
      </c>
      <c r="R3576" t="s">
        <v>8317</v>
      </c>
      <c r="S3576" s="18">
        <f t="shared" si="224"/>
        <v>41926.942685185182</v>
      </c>
      <c r="T3576" s="18">
        <f t="shared" si="225"/>
        <v>41956.984351851846</v>
      </c>
      <c r="U3576">
        <f t="shared" si="222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 s="11">
        <f t="shared" si="223"/>
        <v>99.34</v>
      </c>
      <c r="Q3577" s="13" t="s">
        <v>8316</v>
      </c>
      <c r="R3577" t="s">
        <v>8317</v>
      </c>
      <c r="S3577" s="18">
        <f t="shared" si="224"/>
        <v>42561.783877314811</v>
      </c>
      <c r="T3577" s="18">
        <f t="shared" si="225"/>
        <v>42593.165972222225</v>
      </c>
      <c r="U3577">
        <f t="shared" si="222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 s="11">
        <f t="shared" si="223"/>
        <v>20</v>
      </c>
      <c r="Q3578" s="13" t="s">
        <v>8316</v>
      </c>
      <c r="R3578" t="s">
        <v>8317</v>
      </c>
      <c r="S3578" s="18">
        <f t="shared" si="224"/>
        <v>42649.54923611111</v>
      </c>
      <c r="T3578" s="18">
        <f t="shared" si="225"/>
        <v>42709.590902777782</v>
      </c>
      <c r="U3578">
        <f t="shared" si="222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 s="11">
        <f t="shared" si="223"/>
        <v>28.89</v>
      </c>
      <c r="Q3579" s="13" t="s">
        <v>8316</v>
      </c>
      <c r="R3579" t="s">
        <v>8317</v>
      </c>
      <c r="S3579" s="18">
        <f t="shared" si="224"/>
        <v>42093.786840277782</v>
      </c>
      <c r="T3579" s="18">
        <f t="shared" si="225"/>
        <v>42120.26944444445</v>
      </c>
      <c r="U3579">
        <f t="shared" si="222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 s="11">
        <f t="shared" si="223"/>
        <v>40.549999999999997</v>
      </c>
      <c r="Q3580" s="13" t="s">
        <v>8316</v>
      </c>
      <c r="R3580" t="s">
        <v>8317</v>
      </c>
      <c r="S3580" s="18">
        <f t="shared" si="224"/>
        <v>42460.733530092592</v>
      </c>
      <c r="T3580" s="18">
        <f t="shared" si="225"/>
        <v>42490.733530092592</v>
      </c>
      <c r="U3580">
        <f t="shared" si="222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 s="11">
        <f t="shared" si="223"/>
        <v>35.71</v>
      </c>
      <c r="Q3581" s="13" t="s">
        <v>8316</v>
      </c>
      <c r="R3581" t="s">
        <v>8317</v>
      </c>
      <c r="S3581" s="18">
        <f t="shared" si="224"/>
        <v>42430.762222222227</v>
      </c>
      <c r="T3581" s="18">
        <f t="shared" si="225"/>
        <v>42460.720555555556</v>
      </c>
      <c r="U3581">
        <f t="shared" si="222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 s="11">
        <f t="shared" si="223"/>
        <v>37.96</v>
      </c>
      <c r="Q3582" s="13" t="s">
        <v>8316</v>
      </c>
      <c r="R3582" t="s">
        <v>8317</v>
      </c>
      <c r="S3582" s="18">
        <f t="shared" si="224"/>
        <v>42026.176180555558</v>
      </c>
      <c r="T3582" s="18">
        <f t="shared" si="225"/>
        <v>42064.207638888889</v>
      </c>
      <c r="U3582">
        <f t="shared" si="222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 s="11">
        <f t="shared" si="223"/>
        <v>33.33</v>
      </c>
      <c r="Q3583" s="13" t="s">
        <v>8316</v>
      </c>
      <c r="R3583" t="s">
        <v>8317</v>
      </c>
      <c r="S3583" s="18">
        <f t="shared" si="224"/>
        <v>41836.471180555556</v>
      </c>
      <c r="T3583" s="18">
        <f t="shared" si="225"/>
        <v>41850.471180555556</v>
      </c>
      <c r="U3583">
        <f t="shared" si="222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 s="11">
        <f t="shared" si="223"/>
        <v>58.57</v>
      </c>
      <c r="Q3584" s="13" t="s">
        <v>8316</v>
      </c>
      <c r="R3584" t="s">
        <v>8317</v>
      </c>
      <c r="S3584" s="18">
        <f t="shared" si="224"/>
        <v>42451.095856481479</v>
      </c>
      <c r="T3584" s="18">
        <f t="shared" si="225"/>
        <v>42465.095856481479</v>
      </c>
      <c r="U3584">
        <f t="shared" si="222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 s="11">
        <f t="shared" si="223"/>
        <v>135.63</v>
      </c>
      <c r="Q3585" s="13" t="s">
        <v>8316</v>
      </c>
      <c r="R3585" t="s">
        <v>8317</v>
      </c>
      <c r="S3585" s="18">
        <f t="shared" si="224"/>
        <v>42418.425983796296</v>
      </c>
      <c r="T3585" s="18">
        <f t="shared" si="225"/>
        <v>42478.384317129632</v>
      </c>
      <c r="U3585">
        <f t="shared" si="222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6">ROUND(E3586/D3586*100,0)</f>
        <v>116</v>
      </c>
      <c r="P3586" s="11">
        <f t="shared" si="223"/>
        <v>30.94</v>
      </c>
      <c r="Q3586" s="13" t="s">
        <v>8316</v>
      </c>
      <c r="R3586" t="s">
        <v>8317</v>
      </c>
      <c r="S3586" s="18">
        <f t="shared" si="224"/>
        <v>42168.316481481481</v>
      </c>
      <c r="T3586" s="18">
        <f t="shared" si="225"/>
        <v>42198.316481481481</v>
      </c>
      <c r="U3586">
        <f t="shared" ref="U3586:U3649" si="227">YEAR(S3586)</f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6"/>
        <v>119</v>
      </c>
      <c r="P3587" s="11">
        <f t="shared" ref="P3587:P3650" si="228">IFERROR(ROUND(E3587/L3587,2),0)</f>
        <v>176.09</v>
      </c>
      <c r="Q3587" s="13" t="s">
        <v>8316</v>
      </c>
      <c r="R3587" t="s">
        <v>8317</v>
      </c>
      <c r="S3587" s="18">
        <f t="shared" ref="S3587:S3650" si="229">(((J3587/60)/60)/24)+DATE(1970,1,1)</f>
        <v>41964.716319444444</v>
      </c>
      <c r="T3587" s="18">
        <f t="shared" ref="T3587:T3650" si="230">(((I3587/60)/60)/24)+DATE(1970,1,1)</f>
        <v>41994.716319444444</v>
      </c>
      <c r="U3587">
        <f t="shared" si="227"/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6"/>
        <v>109</v>
      </c>
      <c r="P3588" s="11">
        <f t="shared" si="228"/>
        <v>151.97999999999999</v>
      </c>
      <c r="Q3588" s="13" t="s">
        <v>8316</v>
      </c>
      <c r="R3588" t="s">
        <v>8317</v>
      </c>
      <c r="S3588" s="18">
        <f t="shared" si="229"/>
        <v>42576.697569444441</v>
      </c>
      <c r="T3588" s="18">
        <f t="shared" si="230"/>
        <v>42636.697569444441</v>
      </c>
      <c r="U3588">
        <f t="shared" si="227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6"/>
        <v>127</v>
      </c>
      <c r="P3589" s="11">
        <f t="shared" si="228"/>
        <v>22.61</v>
      </c>
      <c r="Q3589" s="13" t="s">
        <v>8316</v>
      </c>
      <c r="R3589" t="s">
        <v>8317</v>
      </c>
      <c r="S3589" s="18">
        <f t="shared" si="229"/>
        <v>42503.539976851855</v>
      </c>
      <c r="T3589" s="18">
        <f t="shared" si="230"/>
        <v>42548.791666666672</v>
      </c>
      <c r="U3589">
        <f t="shared" si="227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6"/>
        <v>101</v>
      </c>
      <c r="P3590" s="11">
        <f t="shared" si="228"/>
        <v>18.27</v>
      </c>
      <c r="Q3590" s="13" t="s">
        <v>8316</v>
      </c>
      <c r="R3590" t="s">
        <v>8317</v>
      </c>
      <c r="S3590" s="18">
        <f t="shared" si="229"/>
        <v>42101.828819444447</v>
      </c>
      <c r="T3590" s="18">
        <f t="shared" si="230"/>
        <v>42123.958333333328</v>
      </c>
      <c r="U3590">
        <f t="shared" si="227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6"/>
        <v>128</v>
      </c>
      <c r="P3591" s="11">
        <f t="shared" si="228"/>
        <v>82.26</v>
      </c>
      <c r="Q3591" s="13" t="s">
        <v>8316</v>
      </c>
      <c r="R3591" t="s">
        <v>8317</v>
      </c>
      <c r="S3591" s="18">
        <f t="shared" si="229"/>
        <v>42125.647534722222</v>
      </c>
      <c r="T3591" s="18">
        <f t="shared" si="230"/>
        <v>42150.647534722222</v>
      </c>
      <c r="U3591">
        <f t="shared" si="227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6"/>
        <v>100</v>
      </c>
      <c r="P3592" s="11">
        <f t="shared" si="228"/>
        <v>68.53</v>
      </c>
      <c r="Q3592" s="13" t="s">
        <v>8316</v>
      </c>
      <c r="R3592" t="s">
        <v>8317</v>
      </c>
      <c r="S3592" s="18">
        <f t="shared" si="229"/>
        <v>41902.333726851852</v>
      </c>
      <c r="T3592" s="18">
        <f t="shared" si="230"/>
        <v>41932.333726851852</v>
      </c>
      <c r="U3592">
        <f t="shared" si="227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6"/>
        <v>175</v>
      </c>
      <c r="P3593" s="11">
        <f t="shared" si="228"/>
        <v>68.06</v>
      </c>
      <c r="Q3593" s="13" t="s">
        <v>8316</v>
      </c>
      <c r="R3593" t="s">
        <v>8317</v>
      </c>
      <c r="S3593" s="18">
        <f t="shared" si="229"/>
        <v>42003.948425925926</v>
      </c>
      <c r="T3593" s="18">
        <f t="shared" si="230"/>
        <v>42028.207638888889</v>
      </c>
      <c r="U3593">
        <f t="shared" si="227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6"/>
        <v>127</v>
      </c>
      <c r="P3594" s="11">
        <f t="shared" si="228"/>
        <v>72.709999999999994</v>
      </c>
      <c r="Q3594" s="13" t="s">
        <v>8316</v>
      </c>
      <c r="R3594" t="s">
        <v>8317</v>
      </c>
      <c r="S3594" s="18">
        <f t="shared" si="229"/>
        <v>41988.829942129625</v>
      </c>
      <c r="T3594" s="18">
        <f t="shared" si="230"/>
        <v>42046.207638888889</v>
      </c>
      <c r="U3594">
        <f t="shared" si="227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6"/>
        <v>111</v>
      </c>
      <c r="P3595" s="11">
        <f t="shared" si="228"/>
        <v>77.19</v>
      </c>
      <c r="Q3595" s="13" t="s">
        <v>8316</v>
      </c>
      <c r="R3595" t="s">
        <v>8317</v>
      </c>
      <c r="S3595" s="18">
        <f t="shared" si="229"/>
        <v>41974.898599537039</v>
      </c>
      <c r="T3595" s="18">
        <f t="shared" si="230"/>
        <v>42009.851388888885</v>
      </c>
      <c r="U3595">
        <f t="shared" si="227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6"/>
        <v>126</v>
      </c>
      <c r="P3596" s="11">
        <f t="shared" si="228"/>
        <v>55.97</v>
      </c>
      <c r="Q3596" s="13" t="s">
        <v>8316</v>
      </c>
      <c r="R3596" t="s">
        <v>8317</v>
      </c>
      <c r="S3596" s="18">
        <f t="shared" si="229"/>
        <v>42592.066921296297</v>
      </c>
      <c r="T3596" s="18">
        <f t="shared" si="230"/>
        <v>42617.066921296297</v>
      </c>
      <c r="U3596">
        <f t="shared" si="227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6"/>
        <v>119</v>
      </c>
      <c r="P3597" s="11">
        <f t="shared" si="228"/>
        <v>49.69</v>
      </c>
      <c r="Q3597" s="13" t="s">
        <v>8316</v>
      </c>
      <c r="R3597" t="s">
        <v>8317</v>
      </c>
      <c r="S3597" s="18">
        <f t="shared" si="229"/>
        <v>42050.008368055554</v>
      </c>
      <c r="T3597" s="18">
        <f t="shared" si="230"/>
        <v>42076.290972222225</v>
      </c>
      <c r="U3597">
        <f t="shared" si="227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6"/>
        <v>108</v>
      </c>
      <c r="P3598" s="11">
        <f t="shared" si="228"/>
        <v>79</v>
      </c>
      <c r="Q3598" s="13" t="s">
        <v>8316</v>
      </c>
      <c r="R3598" t="s">
        <v>8317</v>
      </c>
      <c r="S3598" s="18">
        <f t="shared" si="229"/>
        <v>41856.715069444443</v>
      </c>
      <c r="T3598" s="18">
        <f t="shared" si="230"/>
        <v>41877.715069444443</v>
      </c>
      <c r="U3598">
        <f t="shared" si="227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6"/>
        <v>103</v>
      </c>
      <c r="P3599" s="11">
        <f t="shared" si="228"/>
        <v>77.73</v>
      </c>
      <c r="Q3599" s="13" t="s">
        <v>8316</v>
      </c>
      <c r="R3599" t="s">
        <v>8317</v>
      </c>
      <c r="S3599" s="18">
        <f t="shared" si="229"/>
        <v>42417.585532407407</v>
      </c>
      <c r="T3599" s="18">
        <f t="shared" si="230"/>
        <v>42432.249305555553</v>
      </c>
      <c r="U3599">
        <f t="shared" si="227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6"/>
        <v>110</v>
      </c>
      <c r="P3600" s="11">
        <f t="shared" si="228"/>
        <v>40.78</v>
      </c>
      <c r="Q3600" s="13" t="s">
        <v>8316</v>
      </c>
      <c r="R3600" t="s">
        <v>8317</v>
      </c>
      <c r="S3600" s="18">
        <f t="shared" si="229"/>
        <v>41866.79886574074</v>
      </c>
      <c r="T3600" s="18">
        <f t="shared" si="230"/>
        <v>41885.207638888889</v>
      </c>
      <c r="U3600">
        <f t="shared" si="227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6"/>
        <v>202</v>
      </c>
      <c r="P3601" s="11">
        <f t="shared" si="228"/>
        <v>59.41</v>
      </c>
      <c r="Q3601" s="13" t="s">
        <v>8316</v>
      </c>
      <c r="R3601" t="s">
        <v>8317</v>
      </c>
      <c r="S3601" s="18">
        <f t="shared" si="229"/>
        <v>42220.79487268519</v>
      </c>
      <c r="T3601" s="18">
        <f t="shared" si="230"/>
        <v>42246</v>
      </c>
      <c r="U3601">
        <f t="shared" si="227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6"/>
        <v>130</v>
      </c>
      <c r="P3602" s="11">
        <f t="shared" si="228"/>
        <v>3.25</v>
      </c>
      <c r="Q3602" s="13" t="s">
        <v>8316</v>
      </c>
      <c r="R3602" t="s">
        <v>8317</v>
      </c>
      <c r="S3602" s="18">
        <f t="shared" si="229"/>
        <v>42628.849120370374</v>
      </c>
      <c r="T3602" s="18">
        <f t="shared" si="230"/>
        <v>42656.849120370374</v>
      </c>
      <c r="U3602">
        <f t="shared" si="227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6"/>
        <v>104</v>
      </c>
      <c r="P3603" s="11">
        <f t="shared" si="228"/>
        <v>39.380000000000003</v>
      </c>
      <c r="Q3603" s="13" t="s">
        <v>8316</v>
      </c>
      <c r="R3603" t="s">
        <v>8317</v>
      </c>
      <c r="S3603" s="18">
        <f t="shared" si="229"/>
        <v>41990.99863425926</v>
      </c>
      <c r="T3603" s="18">
        <f t="shared" si="230"/>
        <v>42020.99863425926</v>
      </c>
      <c r="U3603">
        <f t="shared" si="227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6"/>
        <v>100</v>
      </c>
      <c r="P3604" s="11">
        <f t="shared" si="228"/>
        <v>81.67</v>
      </c>
      <c r="Q3604" s="13" t="s">
        <v>8316</v>
      </c>
      <c r="R3604" t="s">
        <v>8317</v>
      </c>
      <c r="S3604" s="18">
        <f t="shared" si="229"/>
        <v>42447.894432870366</v>
      </c>
      <c r="T3604" s="18">
        <f t="shared" si="230"/>
        <v>42507.894432870366</v>
      </c>
      <c r="U3604">
        <f t="shared" si="227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6"/>
        <v>171</v>
      </c>
      <c r="P3605" s="11">
        <f t="shared" si="228"/>
        <v>44.91</v>
      </c>
      <c r="Q3605" s="13" t="s">
        <v>8316</v>
      </c>
      <c r="R3605" t="s">
        <v>8317</v>
      </c>
      <c r="S3605" s="18">
        <f t="shared" si="229"/>
        <v>42283.864351851851</v>
      </c>
      <c r="T3605" s="18">
        <f t="shared" si="230"/>
        <v>42313.906018518523</v>
      </c>
      <c r="U3605">
        <f t="shared" si="227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6"/>
        <v>113</v>
      </c>
      <c r="P3606" s="11">
        <f t="shared" si="228"/>
        <v>49.06</v>
      </c>
      <c r="Q3606" s="13" t="s">
        <v>8316</v>
      </c>
      <c r="R3606" t="s">
        <v>8317</v>
      </c>
      <c r="S3606" s="18">
        <f t="shared" si="229"/>
        <v>42483.015694444446</v>
      </c>
      <c r="T3606" s="18">
        <f t="shared" si="230"/>
        <v>42489.290972222225</v>
      </c>
      <c r="U3606">
        <f t="shared" si="227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6"/>
        <v>184</v>
      </c>
      <c r="P3607" s="11">
        <f t="shared" si="228"/>
        <v>30.67</v>
      </c>
      <c r="Q3607" s="13" t="s">
        <v>8316</v>
      </c>
      <c r="R3607" t="s">
        <v>8317</v>
      </c>
      <c r="S3607" s="18">
        <f t="shared" si="229"/>
        <v>42383.793124999997</v>
      </c>
      <c r="T3607" s="18">
        <f t="shared" si="230"/>
        <v>42413.793124999997</v>
      </c>
      <c r="U3607">
        <f t="shared" si="227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6"/>
        <v>130</v>
      </c>
      <c r="P3608" s="11">
        <f t="shared" si="228"/>
        <v>61.06</v>
      </c>
      <c r="Q3608" s="13" t="s">
        <v>8316</v>
      </c>
      <c r="R3608" t="s">
        <v>8317</v>
      </c>
      <c r="S3608" s="18">
        <f t="shared" si="229"/>
        <v>42566.604826388888</v>
      </c>
      <c r="T3608" s="18">
        <f t="shared" si="230"/>
        <v>42596.604826388888</v>
      </c>
      <c r="U3608">
        <f t="shared" si="227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6"/>
        <v>105</v>
      </c>
      <c r="P3609" s="11">
        <f t="shared" si="228"/>
        <v>29</v>
      </c>
      <c r="Q3609" s="13" t="s">
        <v>8316</v>
      </c>
      <c r="R3609" t="s">
        <v>8317</v>
      </c>
      <c r="S3609" s="18">
        <f t="shared" si="229"/>
        <v>42338.963912037041</v>
      </c>
      <c r="T3609" s="18">
        <f t="shared" si="230"/>
        <v>42353</v>
      </c>
      <c r="U3609">
        <f t="shared" si="227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6"/>
        <v>100</v>
      </c>
      <c r="P3610" s="11">
        <f t="shared" si="228"/>
        <v>29.63</v>
      </c>
      <c r="Q3610" s="13" t="s">
        <v>8316</v>
      </c>
      <c r="R3610" t="s">
        <v>8317</v>
      </c>
      <c r="S3610" s="18">
        <f t="shared" si="229"/>
        <v>42506.709375000006</v>
      </c>
      <c r="T3610" s="18">
        <f t="shared" si="230"/>
        <v>42538.583333333328</v>
      </c>
      <c r="U3610">
        <f t="shared" si="227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6"/>
        <v>153</v>
      </c>
      <c r="P3611" s="11">
        <f t="shared" si="228"/>
        <v>143.1</v>
      </c>
      <c r="Q3611" s="13" t="s">
        <v>8316</v>
      </c>
      <c r="R3611" t="s">
        <v>8317</v>
      </c>
      <c r="S3611" s="18">
        <f t="shared" si="229"/>
        <v>42429.991724537031</v>
      </c>
      <c r="T3611" s="18">
        <f t="shared" si="230"/>
        <v>42459.950057870374</v>
      </c>
      <c r="U3611">
        <f t="shared" si="227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6"/>
        <v>162</v>
      </c>
      <c r="P3612" s="11">
        <f t="shared" si="228"/>
        <v>52.35</v>
      </c>
      <c r="Q3612" s="13" t="s">
        <v>8316</v>
      </c>
      <c r="R3612" t="s">
        <v>8317</v>
      </c>
      <c r="S3612" s="18">
        <f t="shared" si="229"/>
        <v>42203.432129629626</v>
      </c>
      <c r="T3612" s="18">
        <f t="shared" si="230"/>
        <v>42233.432129629626</v>
      </c>
      <c r="U3612">
        <f t="shared" si="227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6"/>
        <v>136</v>
      </c>
      <c r="P3613" s="11">
        <f t="shared" si="228"/>
        <v>66.67</v>
      </c>
      <c r="Q3613" s="13" t="s">
        <v>8316</v>
      </c>
      <c r="R3613" t="s">
        <v>8317</v>
      </c>
      <c r="S3613" s="18">
        <f t="shared" si="229"/>
        <v>42072.370381944449</v>
      </c>
      <c r="T3613" s="18">
        <f t="shared" si="230"/>
        <v>42102.370381944449</v>
      </c>
      <c r="U3613">
        <f t="shared" si="227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6"/>
        <v>144</v>
      </c>
      <c r="P3614" s="11">
        <f t="shared" si="228"/>
        <v>126.67</v>
      </c>
      <c r="Q3614" s="13" t="s">
        <v>8316</v>
      </c>
      <c r="R3614" t="s">
        <v>8317</v>
      </c>
      <c r="S3614" s="18">
        <f t="shared" si="229"/>
        <v>41789.726979166669</v>
      </c>
      <c r="T3614" s="18">
        <f t="shared" si="230"/>
        <v>41799.726979166669</v>
      </c>
      <c r="U3614">
        <f t="shared" si="227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6"/>
        <v>100</v>
      </c>
      <c r="P3615" s="11">
        <f t="shared" si="228"/>
        <v>62.5</v>
      </c>
      <c r="Q3615" s="13" t="s">
        <v>8316</v>
      </c>
      <c r="R3615" t="s">
        <v>8317</v>
      </c>
      <c r="S3615" s="18">
        <f t="shared" si="229"/>
        <v>41788.58997685185</v>
      </c>
      <c r="T3615" s="18">
        <f t="shared" si="230"/>
        <v>41818.58997685185</v>
      </c>
      <c r="U3615">
        <f t="shared" si="227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6"/>
        <v>101</v>
      </c>
      <c r="P3616" s="11">
        <f t="shared" si="228"/>
        <v>35.49</v>
      </c>
      <c r="Q3616" s="13" t="s">
        <v>8316</v>
      </c>
      <c r="R3616" t="s">
        <v>8317</v>
      </c>
      <c r="S3616" s="18">
        <f t="shared" si="229"/>
        <v>42144.041851851856</v>
      </c>
      <c r="T3616" s="18">
        <f t="shared" si="230"/>
        <v>42174.041851851856</v>
      </c>
      <c r="U3616">
        <f t="shared" si="227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6"/>
        <v>107</v>
      </c>
      <c r="P3617" s="11">
        <f t="shared" si="228"/>
        <v>37.08</v>
      </c>
      <c r="Q3617" s="13" t="s">
        <v>8316</v>
      </c>
      <c r="R3617" t="s">
        <v>8317</v>
      </c>
      <c r="S3617" s="18">
        <f t="shared" si="229"/>
        <v>42318.593703703707</v>
      </c>
      <c r="T3617" s="18">
        <f t="shared" si="230"/>
        <v>42348.593703703707</v>
      </c>
      <c r="U3617">
        <f t="shared" si="227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6"/>
        <v>125</v>
      </c>
      <c r="P3618" s="11">
        <f t="shared" si="228"/>
        <v>69.33</v>
      </c>
      <c r="Q3618" s="13" t="s">
        <v>8316</v>
      </c>
      <c r="R3618" t="s">
        <v>8317</v>
      </c>
      <c r="S3618" s="18">
        <f t="shared" si="229"/>
        <v>42052.949814814812</v>
      </c>
      <c r="T3618" s="18">
        <f t="shared" si="230"/>
        <v>42082.908148148148</v>
      </c>
      <c r="U3618">
        <f t="shared" si="227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6"/>
        <v>119</v>
      </c>
      <c r="P3619" s="11">
        <f t="shared" si="228"/>
        <v>17.25</v>
      </c>
      <c r="Q3619" s="13" t="s">
        <v>8316</v>
      </c>
      <c r="R3619" t="s">
        <v>8317</v>
      </c>
      <c r="S3619" s="18">
        <f t="shared" si="229"/>
        <v>42779.610289351855</v>
      </c>
      <c r="T3619" s="18">
        <f t="shared" si="230"/>
        <v>42794</v>
      </c>
      <c r="U3619">
        <f t="shared" si="227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6"/>
        <v>101</v>
      </c>
      <c r="P3620" s="11">
        <f t="shared" si="228"/>
        <v>36.07</v>
      </c>
      <c r="Q3620" s="13" t="s">
        <v>8316</v>
      </c>
      <c r="R3620" t="s">
        <v>8317</v>
      </c>
      <c r="S3620" s="18">
        <f t="shared" si="229"/>
        <v>42128.627893518518</v>
      </c>
      <c r="T3620" s="18">
        <f t="shared" si="230"/>
        <v>42158.627893518518</v>
      </c>
      <c r="U3620">
        <f t="shared" si="227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6"/>
        <v>113</v>
      </c>
      <c r="P3621" s="11">
        <f t="shared" si="228"/>
        <v>66.47</v>
      </c>
      <c r="Q3621" s="13" t="s">
        <v>8316</v>
      </c>
      <c r="R3621" t="s">
        <v>8317</v>
      </c>
      <c r="S3621" s="18">
        <f t="shared" si="229"/>
        <v>42661.132245370376</v>
      </c>
      <c r="T3621" s="18">
        <f t="shared" si="230"/>
        <v>42693.916666666672</v>
      </c>
      <c r="U3621">
        <f t="shared" si="227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6"/>
        <v>105</v>
      </c>
      <c r="P3622" s="11">
        <f t="shared" si="228"/>
        <v>56.07</v>
      </c>
      <c r="Q3622" s="13" t="s">
        <v>8316</v>
      </c>
      <c r="R3622" t="s">
        <v>8317</v>
      </c>
      <c r="S3622" s="18">
        <f t="shared" si="229"/>
        <v>42037.938206018516</v>
      </c>
      <c r="T3622" s="18">
        <f t="shared" si="230"/>
        <v>42068.166666666672</v>
      </c>
      <c r="U3622">
        <f t="shared" si="227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6"/>
        <v>110</v>
      </c>
      <c r="P3623" s="11">
        <f t="shared" si="228"/>
        <v>47.03</v>
      </c>
      <c r="Q3623" s="13" t="s">
        <v>8316</v>
      </c>
      <c r="R3623" t="s">
        <v>8317</v>
      </c>
      <c r="S3623" s="18">
        <f t="shared" si="229"/>
        <v>42619.935694444444</v>
      </c>
      <c r="T3623" s="18">
        <f t="shared" si="230"/>
        <v>42643.875</v>
      </c>
      <c r="U3623">
        <f t="shared" si="227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6"/>
        <v>100</v>
      </c>
      <c r="P3624" s="11">
        <f t="shared" si="228"/>
        <v>47.67</v>
      </c>
      <c r="Q3624" s="13" t="s">
        <v>8316</v>
      </c>
      <c r="R3624" t="s">
        <v>8317</v>
      </c>
      <c r="S3624" s="18">
        <f t="shared" si="229"/>
        <v>41877.221886574072</v>
      </c>
      <c r="T3624" s="18">
        <f t="shared" si="230"/>
        <v>41910.140972222223</v>
      </c>
      <c r="U3624">
        <f t="shared" si="227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6"/>
        <v>120</v>
      </c>
      <c r="P3625" s="11">
        <f t="shared" si="228"/>
        <v>88.24</v>
      </c>
      <c r="Q3625" s="13" t="s">
        <v>8316</v>
      </c>
      <c r="R3625" t="s">
        <v>8317</v>
      </c>
      <c r="S3625" s="18">
        <f t="shared" si="229"/>
        <v>41828.736921296295</v>
      </c>
      <c r="T3625" s="18">
        <f t="shared" si="230"/>
        <v>41846.291666666664</v>
      </c>
      <c r="U3625">
        <f t="shared" si="227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6"/>
        <v>105</v>
      </c>
      <c r="P3626" s="11">
        <f t="shared" si="228"/>
        <v>80.72</v>
      </c>
      <c r="Q3626" s="13" t="s">
        <v>8316</v>
      </c>
      <c r="R3626" t="s">
        <v>8317</v>
      </c>
      <c r="S3626" s="18">
        <f t="shared" si="229"/>
        <v>42545.774189814809</v>
      </c>
      <c r="T3626" s="18">
        <f t="shared" si="230"/>
        <v>42605.774189814809</v>
      </c>
      <c r="U3626">
        <f t="shared" si="227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6"/>
        <v>103</v>
      </c>
      <c r="P3627" s="11">
        <f t="shared" si="228"/>
        <v>39.49</v>
      </c>
      <c r="Q3627" s="13" t="s">
        <v>8316</v>
      </c>
      <c r="R3627" t="s">
        <v>8317</v>
      </c>
      <c r="S3627" s="18">
        <f t="shared" si="229"/>
        <v>42157.652511574073</v>
      </c>
      <c r="T3627" s="18">
        <f t="shared" si="230"/>
        <v>42187.652511574073</v>
      </c>
      <c r="U3627">
        <f t="shared" si="227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6"/>
        <v>102</v>
      </c>
      <c r="P3628" s="11">
        <f t="shared" si="228"/>
        <v>84.85</v>
      </c>
      <c r="Q3628" s="13" t="s">
        <v>8316</v>
      </c>
      <c r="R3628" t="s">
        <v>8317</v>
      </c>
      <c r="S3628" s="18">
        <f t="shared" si="229"/>
        <v>41846.667326388888</v>
      </c>
      <c r="T3628" s="18">
        <f t="shared" si="230"/>
        <v>41867.667326388888</v>
      </c>
      <c r="U3628">
        <f t="shared" si="227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6"/>
        <v>100</v>
      </c>
      <c r="P3629" s="11">
        <f t="shared" si="228"/>
        <v>68.97</v>
      </c>
      <c r="Q3629" s="13" t="s">
        <v>8316</v>
      </c>
      <c r="R3629" t="s">
        <v>8317</v>
      </c>
      <c r="S3629" s="18">
        <f t="shared" si="229"/>
        <v>42460.741747685184</v>
      </c>
      <c r="T3629" s="18">
        <f t="shared" si="230"/>
        <v>42511.165972222225</v>
      </c>
      <c r="U3629">
        <f t="shared" si="227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6"/>
        <v>0</v>
      </c>
      <c r="P3630" s="11">
        <f t="shared" si="228"/>
        <v>0</v>
      </c>
      <c r="Q3630" s="13" t="s">
        <v>8316</v>
      </c>
      <c r="R3630" t="s">
        <v>8358</v>
      </c>
      <c r="S3630" s="18">
        <f t="shared" si="229"/>
        <v>42291.833287037036</v>
      </c>
      <c r="T3630" s="18">
        <f t="shared" si="230"/>
        <v>42351.874953703707</v>
      </c>
      <c r="U3630">
        <f t="shared" si="227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6"/>
        <v>0</v>
      </c>
      <c r="P3631" s="11">
        <f t="shared" si="228"/>
        <v>1</v>
      </c>
      <c r="Q3631" s="13" t="s">
        <v>8316</v>
      </c>
      <c r="R3631" t="s">
        <v>8358</v>
      </c>
      <c r="S3631" s="18">
        <f t="shared" si="229"/>
        <v>42437.094490740739</v>
      </c>
      <c r="T3631" s="18">
        <f t="shared" si="230"/>
        <v>42495.708333333328</v>
      </c>
      <c r="U3631">
        <f t="shared" si="227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6"/>
        <v>0</v>
      </c>
      <c r="P3632" s="11">
        <f t="shared" si="228"/>
        <v>1</v>
      </c>
      <c r="Q3632" s="13" t="s">
        <v>8316</v>
      </c>
      <c r="R3632" t="s">
        <v>8358</v>
      </c>
      <c r="S3632" s="18">
        <f t="shared" si="229"/>
        <v>41942.84710648148</v>
      </c>
      <c r="T3632" s="18">
        <f t="shared" si="230"/>
        <v>41972.888773148152</v>
      </c>
      <c r="U3632">
        <f t="shared" si="227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6"/>
        <v>51</v>
      </c>
      <c r="P3633" s="11">
        <f t="shared" si="228"/>
        <v>147.88</v>
      </c>
      <c r="Q3633" s="13" t="s">
        <v>8316</v>
      </c>
      <c r="R3633" t="s">
        <v>8358</v>
      </c>
      <c r="S3633" s="18">
        <f t="shared" si="229"/>
        <v>41880.753437499996</v>
      </c>
      <c r="T3633" s="18">
        <f t="shared" si="230"/>
        <v>41905.165972222225</v>
      </c>
      <c r="U3633">
        <f t="shared" si="227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6"/>
        <v>20</v>
      </c>
      <c r="P3634" s="11">
        <f t="shared" si="228"/>
        <v>100</v>
      </c>
      <c r="Q3634" s="13" t="s">
        <v>8316</v>
      </c>
      <c r="R3634" t="s">
        <v>8358</v>
      </c>
      <c r="S3634" s="18">
        <f t="shared" si="229"/>
        <v>41946.936909722222</v>
      </c>
      <c r="T3634" s="18">
        <f t="shared" si="230"/>
        <v>41966.936909722222</v>
      </c>
      <c r="U3634">
        <f t="shared" si="227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6"/>
        <v>35</v>
      </c>
      <c r="P3635" s="11">
        <f t="shared" si="228"/>
        <v>56.84</v>
      </c>
      <c r="Q3635" s="13" t="s">
        <v>8316</v>
      </c>
      <c r="R3635" t="s">
        <v>8358</v>
      </c>
      <c r="S3635" s="18">
        <f t="shared" si="229"/>
        <v>42649.623460648145</v>
      </c>
      <c r="T3635" s="18">
        <f t="shared" si="230"/>
        <v>42693.041666666672</v>
      </c>
      <c r="U3635">
        <f t="shared" si="227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6"/>
        <v>4</v>
      </c>
      <c r="P3636" s="11">
        <f t="shared" si="228"/>
        <v>176.94</v>
      </c>
      <c r="Q3636" s="13" t="s">
        <v>8316</v>
      </c>
      <c r="R3636" t="s">
        <v>8358</v>
      </c>
      <c r="S3636" s="18">
        <f t="shared" si="229"/>
        <v>42701.166365740741</v>
      </c>
      <c r="T3636" s="18">
        <f t="shared" si="230"/>
        <v>42749.165972222225</v>
      </c>
      <c r="U3636">
        <f t="shared" si="227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6"/>
        <v>36</v>
      </c>
      <c r="P3637" s="11">
        <f t="shared" si="228"/>
        <v>127.6</v>
      </c>
      <c r="Q3637" s="13" t="s">
        <v>8316</v>
      </c>
      <c r="R3637" t="s">
        <v>8358</v>
      </c>
      <c r="S3637" s="18">
        <f t="shared" si="229"/>
        <v>42450.88282407407</v>
      </c>
      <c r="T3637" s="18">
        <f t="shared" si="230"/>
        <v>42480.88282407407</v>
      </c>
      <c r="U3637">
        <f t="shared" si="227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6"/>
        <v>0</v>
      </c>
      <c r="P3638" s="11">
        <f t="shared" si="228"/>
        <v>0</v>
      </c>
      <c r="Q3638" s="13" t="s">
        <v>8316</v>
      </c>
      <c r="R3638" t="s">
        <v>8358</v>
      </c>
      <c r="S3638" s="18">
        <f t="shared" si="229"/>
        <v>42226.694780092599</v>
      </c>
      <c r="T3638" s="18">
        <f t="shared" si="230"/>
        <v>42261.694780092599</v>
      </c>
      <c r="U3638">
        <f t="shared" si="227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6"/>
        <v>31</v>
      </c>
      <c r="P3639" s="11">
        <f t="shared" si="228"/>
        <v>66.14</v>
      </c>
      <c r="Q3639" s="13" t="s">
        <v>8316</v>
      </c>
      <c r="R3639" t="s">
        <v>8358</v>
      </c>
      <c r="S3639" s="18">
        <f t="shared" si="229"/>
        <v>41975.700636574074</v>
      </c>
      <c r="T3639" s="18">
        <f t="shared" si="230"/>
        <v>42005.700636574074</v>
      </c>
      <c r="U3639">
        <f t="shared" si="227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6"/>
        <v>7</v>
      </c>
      <c r="P3640" s="11">
        <f t="shared" si="228"/>
        <v>108</v>
      </c>
      <c r="Q3640" s="13" t="s">
        <v>8316</v>
      </c>
      <c r="R3640" t="s">
        <v>8358</v>
      </c>
      <c r="S3640" s="18">
        <f t="shared" si="229"/>
        <v>42053.672824074078</v>
      </c>
      <c r="T3640" s="18">
        <f t="shared" si="230"/>
        <v>42113.631157407406</v>
      </c>
      <c r="U3640">
        <f t="shared" si="227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6"/>
        <v>0</v>
      </c>
      <c r="P3641" s="11">
        <f t="shared" si="228"/>
        <v>1</v>
      </c>
      <c r="Q3641" s="13" t="s">
        <v>8316</v>
      </c>
      <c r="R3641" t="s">
        <v>8358</v>
      </c>
      <c r="S3641" s="18">
        <f t="shared" si="229"/>
        <v>42590.677152777775</v>
      </c>
      <c r="T3641" s="18">
        <f t="shared" si="230"/>
        <v>42650.632638888885</v>
      </c>
      <c r="U3641">
        <f t="shared" si="227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6"/>
        <v>6</v>
      </c>
      <c r="P3642" s="11">
        <f t="shared" si="228"/>
        <v>18.329999999999998</v>
      </c>
      <c r="Q3642" s="13" t="s">
        <v>8316</v>
      </c>
      <c r="R3642" t="s">
        <v>8358</v>
      </c>
      <c r="S3642" s="18">
        <f t="shared" si="229"/>
        <v>42104.781597222223</v>
      </c>
      <c r="T3642" s="18">
        <f t="shared" si="230"/>
        <v>42134.781597222223</v>
      </c>
      <c r="U3642">
        <f t="shared" si="227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6"/>
        <v>0</v>
      </c>
      <c r="P3643" s="11">
        <f t="shared" si="228"/>
        <v>0</v>
      </c>
      <c r="Q3643" s="13" t="s">
        <v>8316</v>
      </c>
      <c r="R3643" t="s">
        <v>8358</v>
      </c>
      <c r="S3643" s="18">
        <f t="shared" si="229"/>
        <v>41899.627071759263</v>
      </c>
      <c r="T3643" s="18">
        <f t="shared" si="230"/>
        <v>41917.208333333336</v>
      </c>
      <c r="U3643">
        <f t="shared" si="227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6"/>
        <v>2</v>
      </c>
      <c r="P3644" s="11">
        <f t="shared" si="228"/>
        <v>7.5</v>
      </c>
      <c r="Q3644" s="13" t="s">
        <v>8316</v>
      </c>
      <c r="R3644" t="s">
        <v>8358</v>
      </c>
      <c r="S3644" s="18">
        <f t="shared" si="229"/>
        <v>42297.816284722227</v>
      </c>
      <c r="T3644" s="18">
        <f t="shared" si="230"/>
        <v>42338.708333333328</v>
      </c>
      <c r="U3644">
        <f t="shared" si="227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6"/>
        <v>0</v>
      </c>
      <c r="P3645" s="11">
        <f t="shared" si="228"/>
        <v>0</v>
      </c>
      <c r="Q3645" s="13" t="s">
        <v>8316</v>
      </c>
      <c r="R3645" t="s">
        <v>8358</v>
      </c>
      <c r="S3645" s="18">
        <f t="shared" si="229"/>
        <v>42285.143969907411</v>
      </c>
      <c r="T3645" s="18">
        <f t="shared" si="230"/>
        <v>42325.185636574075</v>
      </c>
      <c r="U3645">
        <f t="shared" si="227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6"/>
        <v>16</v>
      </c>
      <c r="P3646" s="11">
        <f t="shared" si="228"/>
        <v>68.42</v>
      </c>
      <c r="Q3646" s="13" t="s">
        <v>8316</v>
      </c>
      <c r="R3646" t="s">
        <v>8358</v>
      </c>
      <c r="S3646" s="18">
        <f t="shared" si="229"/>
        <v>42409.241747685184</v>
      </c>
      <c r="T3646" s="18">
        <f t="shared" si="230"/>
        <v>42437.207638888889</v>
      </c>
      <c r="U3646">
        <f t="shared" si="227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6"/>
        <v>0</v>
      </c>
      <c r="P3647" s="11">
        <f t="shared" si="228"/>
        <v>1</v>
      </c>
      <c r="Q3647" s="13" t="s">
        <v>8316</v>
      </c>
      <c r="R3647" t="s">
        <v>8358</v>
      </c>
      <c r="S3647" s="18">
        <f t="shared" si="229"/>
        <v>42665.970347222217</v>
      </c>
      <c r="T3647" s="18">
        <f t="shared" si="230"/>
        <v>42696.012013888889</v>
      </c>
      <c r="U3647">
        <f t="shared" si="227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6"/>
        <v>5</v>
      </c>
      <c r="P3648" s="11">
        <f t="shared" si="228"/>
        <v>60.13</v>
      </c>
      <c r="Q3648" s="13" t="s">
        <v>8316</v>
      </c>
      <c r="R3648" t="s">
        <v>8358</v>
      </c>
      <c r="S3648" s="18">
        <f t="shared" si="229"/>
        <v>42140.421319444446</v>
      </c>
      <c r="T3648" s="18">
        <f t="shared" si="230"/>
        <v>42171.979166666672</v>
      </c>
      <c r="U3648">
        <f t="shared" si="227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6"/>
        <v>6</v>
      </c>
      <c r="P3649" s="11">
        <f t="shared" si="228"/>
        <v>15</v>
      </c>
      <c r="Q3649" s="13" t="s">
        <v>8316</v>
      </c>
      <c r="R3649" t="s">
        <v>8358</v>
      </c>
      <c r="S3649" s="18">
        <f t="shared" si="229"/>
        <v>42598.749155092592</v>
      </c>
      <c r="T3649" s="18">
        <f t="shared" si="230"/>
        <v>42643.749155092592</v>
      </c>
      <c r="U3649">
        <f t="shared" si="227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31">ROUND(E3650/D3650*100,0)</f>
        <v>100</v>
      </c>
      <c r="P3650" s="11">
        <f t="shared" si="228"/>
        <v>550.04</v>
      </c>
      <c r="Q3650" s="13" t="s">
        <v>8316</v>
      </c>
      <c r="R3650" t="s">
        <v>8317</v>
      </c>
      <c r="S3650" s="18">
        <f t="shared" si="229"/>
        <v>41887.292187500003</v>
      </c>
      <c r="T3650" s="18">
        <f t="shared" si="230"/>
        <v>41917.292187500003</v>
      </c>
      <c r="U3650">
        <f t="shared" ref="U3650:U3713" si="232">YEAR(S3650)</f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31"/>
        <v>104</v>
      </c>
      <c r="P3651" s="11">
        <f t="shared" ref="P3651:P3714" si="233">IFERROR(ROUND(E3651/L3651,2),0)</f>
        <v>97.5</v>
      </c>
      <c r="Q3651" s="13" t="s">
        <v>8316</v>
      </c>
      <c r="R3651" t="s">
        <v>8317</v>
      </c>
      <c r="S3651" s="18">
        <f t="shared" ref="S3651:S3714" si="234">(((J3651/60)/60)/24)+DATE(1970,1,1)</f>
        <v>41780.712893518517</v>
      </c>
      <c r="T3651" s="18">
        <f t="shared" ref="T3651:T3714" si="235">(((I3651/60)/60)/24)+DATE(1970,1,1)</f>
        <v>41806.712893518517</v>
      </c>
      <c r="U3651">
        <f t="shared" si="232"/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31"/>
        <v>100</v>
      </c>
      <c r="P3652" s="11">
        <f t="shared" si="233"/>
        <v>29.41</v>
      </c>
      <c r="Q3652" s="13" t="s">
        <v>8316</v>
      </c>
      <c r="R3652" t="s">
        <v>8317</v>
      </c>
      <c r="S3652" s="18">
        <f t="shared" si="234"/>
        <v>42381.478981481487</v>
      </c>
      <c r="T3652" s="18">
        <f t="shared" si="235"/>
        <v>42402.478981481487</v>
      </c>
      <c r="U3652">
        <f t="shared" si="232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31"/>
        <v>104</v>
      </c>
      <c r="P3653" s="11">
        <f t="shared" si="233"/>
        <v>57.78</v>
      </c>
      <c r="Q3653" s="13" t="s">
        <v>8316</v>
      </c>
      <c r="R3653" t="s">
        <v>8317</v>
      </c>
      <c r="S3653" s="18">
        <f t="shared" si="234"/>
        <v>41828.646319444444</v>
      </c>
      <c r="T3653" s="18">
        <f t="shared" si="235"/>
        <v>41861.665972222225</v>
      </c>
      <c r="U3653">
        <f t="shared" si="232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31"/>
        <v>251</v>
      </c>
      <c r="P3654" s="11">
        <f t="shared" si="233"/>
        <v>44.24</v>
      </c>
      <c r="Q3654" s="13" t="s">
        <v>8316</v>
      </c>
      <c r="R3654" t="s">
        <v>8317</v>
      </c>
      <c r="S3654" s="18">
        <f t="shared" si="234"/>
        <v>42596.644699074073</v>
      </c>
      <c r="T3654" s="18">
        <f t="shared" si="235"/>
        <v>42607.165972222225</v>
      </c>
      <c r="U3654">
        <f t="shared" si="232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31"/>
        <v>101</v>
      </c>
      <c r="P3655" s="11">
        <f t="shared" si="233"/>
        <v>60.91</v>
      </c>
      <c r="Q3655" s="13" t="s">
        <v>8316</v>
      </c>
      <c r="R3655" t="s">
        <v>8317</v>
      </c>
      <c r="S3655" s="18">
        <f t="shared" si="234"/>
        <v>42191.363506944443</v>
      </c>
      <c r="T3655" s="18">
        <f t="shared" si="235"/>
        <v>42221.363506944443</v>
      </c>
      <c r="U3655">
        <f t="shared" si="232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31"/>
        <v>174</v>
      </c>
      <c r="P3656" s="11">
        <f t="shared" si="233"/>
        <v>68.84</v>
      </c>
      <c r="Q3656" s="13" t="s">
        <v>8316</v>
      </c>
      <c r="R3656" t="s">
        <v>8317</v>
      </c>
      <c r="S3656" s="18">
        <f t="shared" si="234"/>
        <v>42440.416504629626</v>
      </c>
      <c r="T3656" s="18">
        <f t="shared" si="235"/>
        <v>42463.708333333328</v>
      </c>
      <c r="U3656">
        <f t="shared" si="232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31"/>
        <v>116</v>
      </c>
      <c r="P3657" s="11">
        <f t="shared" si="233"/>
        <v>73.58</v>
      </c>
      <c r="Q3657" s="13" t="s">
        <v>8316</v>
      </c>
      <c r="R3657" t="s">
        <v>8317</v>
      </c>
      <c r="S3657" s="18">
        <f t="shared" si="234"/>
        <v>42173.803217592591</v>
      </c>
      <c r="T3657" s="18">
        <f t="shared" si="235"/>
        <v>42203.290972222225</v>
      </c>
      <c r="U3657">
        <f t="shared" si="232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31"/>
        <v>106</v>
      </c>
      <c r="P3658" s="11">
        <f t="shared" si="233"/>
        <v>115.02</v>
      </c>
      <c r="Q3658" s="13" t="s">
        <v>8316</v>
      </c>
      <c r="R3658" t="s">
        <v>8317</v>
      </c>
      <c r="S3658" s="18">
        <f t="shared" si="234"/>
        <v>42737.910138888896</v>
      </c>
      <c r="T3658" s="18">
        <f t="shared" si="235"/>
        <v>42767.957638888889</v>
      </c>
      <c r="U3658">
        <f t="shared" si="232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31"/>
        <v>111</v>
      </c>
      <c r="P3659" s="11">
        <f t="shared" si="233"/>
        <v>110.75</v>
      </c>
      <c r="Q3659" s="13" t="s">
        <v>8316</v>
      </c>
      <c r="R3659" t="s">
        <v>8317</v>
      </c>
      <c r="S3659" s="18">
        <f t="shared" si="234"/>
        <v>42499.629849537043</v>
      </c>
      <c r="T3659" s="18">
        <f t="shared" si="235"/>
        <v>42522.904166666667</v>
      </c>
      <c r="U3659">
        <f t="shared" si="232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31"/>
        <v>101</v>
      </c>
      <c r="P3660" s="11">
        <f t="shared" si="233"/>
        <v>75.5</v>
      </c>
      <c r="Q3660" s="13" t="s">
        <v>8316</v>
      </c>
      <c r="R3660" t="s">
        <v>8317</v>
      </c>
      <c r="S3660" s="18">
        <f t="shared" si="234"/>
        <v>41775.858564814815</v>
      </c>
      <c r="T3660" s="18">
        <f t="shared" si="235"/>
        <v>41822.165972222225</v>
      </c>
      <c r="U3660">
        <f t="shared" si="232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31"/>
        <v>102</v>
      </c>
      <c r="P3661" s="11">
        <f t="shared" si="233"/>
        <v>235.46</v>
      </c>
      <c r="Q3661" s="13" t="s">
        <v>8316</v>
      </c>
      <c r="R3661" t="s">
        <v>8317</v>
      </c>
      <c r="S3661" s="18">
        <f t="shared" si="234"/>
        <v>42055.277199074073</v>
      </c>
      <c r="T3661" s="18">
        <f t="shared" si="235"/>
        <v>42082.610416666663</v>
      </c>
      <c r="U3661">
        <f t="shared" si="232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31"/>
        <v>100</v>
      </c>
      <c r="P3662" s="11">
        <f t="shared" si="233"/>
        <v>11.36</v>
      </c>
      <c r="Q3662" s="13" t="s">
        <v>8316</v>
      </c>
      <c r="R3662" t="s">
        <v>8317</v>
      </c>
      <c r="S3662" s="18">
        <f t="shared" si="234"/>
        <v>41971.881076388891</v>
      </c>
      <c r="T3662" s="18">
        <f t="shared" si="235"/>
        <v>41996.881076388891</v>
      </c>
      <c r="U3662">
        <f t="shared" si="232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31"/>
        <v>111</v>
      </c>
      <c r="P3663" s="11">
        <f t="shared" si="233"/>
        <v>92.5</v>
      </c>
      <c r="Q3663" s="13" t="s">
        <v>8316</v>
      </c>
      <c r="R3663" t="s">
        <v>8317</v>
      </c>
      <c r="S3663" s="18">
        <f t="shared" si="234"/>
        <v>42447.896666666667</v>
      </c>
      <c r="T3663" s="18">
        <f t="shared" si="235"/>
        <v>42470.166666666672</v>
      </c>
      <c r="U3663">
        <f t="shared" si="232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31"/>
        <v>101</v>
      </c>
      <c r="P3664" s="11">
        <f t="shared" si="233"/>
        <v>202.85</v>
      </c>
      <c r="Q3664" s="13" t="s">
        <v>8316</v>
      </c>
      <c r="R3664" t="s">
        <v>8317</v>
      </c>
      <c r="S3664" s="18">
        <f t="shared" si="234"/>
        <v>42064.220069444447</v>
      </c>
      <c r="T3664" s="18">
        <f t="shared" si="235"/>
        <v>42094.178402777776</v>
      </c>
      <c r="U3664">
        <f t="shared" si="232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31"/>
        <v>104</v>
      </c>
      <c r="P3665" s="11">
        <f t="shared" si="233"/>
        <v>26</v>
      </c>
      <c r="Q3665" s="13" t="s">
        <v>8316</v>
      </c>
      <c r="R3665" t="s">
        <v>8317</v>
      </c>
      <c r="S3665" s="18">
        <f t="shared" si="234"/>
        <v>42665.451736111107</v>
      </c>
      <c r="T3665" s="18">
        <f t="shared" si="235"/>
        <v>42725.493402777778</v>
      </c>
      <c r="U3665">
        <f t="shared" si="232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31"/>
        <v>109</v>
      </c>
      <c r="P3666" s="11">
        <f t="shared" si="233"/>
        <v>46.05</v>
      </c>
      <c r="Q3666" s="13" t="s">
        <v>8316</v>
      </c>
      <c r="R3666" t="s">
        <v>8317</v>
      </c>
      <c r="S3666" s="18">
        <f t="shared" si="234"/>
        <v>42523.248715277776</v>
      </c>
      <c r="T3666" s="18">
        <f t="shared" si="235"/>
        <v>42537.248715277776</v>
      </c>
      <c r="U3666">
        <f t="shared" si="232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31"/>
        <v>115</v>
      </c>
      <c r="P3667" s="11">
        <f t="shared" si="233"/>
        <v>51</v>
      </c>
      <c r="Q3667" s="13" t="s">
        <v>8316</v>
      </c>
      <c r="R3667" t="s">
        <v>8317</v>
      </c>
      <c r="S3667" s="18">
        <f t="shared" si="234"/>
        <v>42294.808124999996</v>
      </c>
      <c r="T3667" s="18">
        <f t="shared" si="235"/>
        <v>42305.829166666663</v>
      </c>
      <c r="U3667">
        <f t="shared" si="232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31"/>
        <v>100</v>
      </c>
      <c r="P3668" s="11">
        <f t="shared" si="233"/>
        <v>31.58</v>
      </c>
      <c r="Q3668" s="13" t="s">
        <v>8316</v>
      </c>
      <c r="R3668" t="s">
        <v>8317</v>
      </c>
      <c r="S3668" s="18">
        <f t="shared" si="234"/>
        <v>41822.90488425926</v>
      </c>
      <c r="T3668" s="18">
        <f t="shared" si="235"/>
        <v>41844.291666666664</v>
      </c>
      <c r="U3668">
        <f t="shared" si="232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31"/>
        <v>103</v>
      </c>
      <c r="P3669" s="11">
        <f t="shared" si="233"/>
        <v>53.36</v>
      </c>
      <c r="Q3669" s="13" t="s">
        <v>8316</v>
      </c>
      <c r="R3669" t="s">
        <v>8317</v>
      </c>
      <c r="S3669" s="18">
        <f t="shared" si="234"/>
        <v>42173.970127314817</v>
      </c>
      <c r="T3669" s="18">
        <f t="shared" si="235"/>
        <v>42203.970127314817</v>
      </c>
      <c r="U3669">
        <f t="shared" si="232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31"/>
        <v>104</v>
      </c>
      <c r="P3670" s="11">
        <f t="shared" si="233"/>
        <v>36.96</v>
      </c>
      <c r="Q3670" s="13" t="s">
        <v>8316</v>
      </c>
      <c r="R3670" t="s">
        <v>8317</v>
      </c>
      <c r="S3670" s="18">
        <f t="shared" si="234"/>
        <v>42185.556157407409</v>
      </c>
      <c r="T3670" s="18">
        <f t="shared" si="235"/>
        <v>42208.772916666669</v>
      </c>
      <c r="U3670">
        <f t="shared" si="232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31"/>
        <v>138</v>
      </c>
      <c r="P3671" s="11">
        <f t="shared" si="233"/>
        <v>81.290000000000006</v>
      </c>
      <c r="Q3671" s="13" t="s">
        <v>8316</v>
      </c>
      <c r="R3671" t="s">
        <v>8317</v>
      </c>
      <c r="S3671" s="18">
        <f t="shared" si="234"/>
        <v>42136.675196759257</v>
      </c>
      <c r="T3671" s="18">
        <f t="shared" si="235"/>
        <v>42166.675196759257</v>
      </c>
      <c r="U3671">
        <f t="shared" si="232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31"/>
        <v>110</v>
      </c>
      <c r="P3672" s="11">
        <f t="shared" si="233"/>
        <v>20.079999999999998</v>
      </c>
      <c r="Q3672" s="13" t="s">
        <v>8316</v>
      </c>
      <c r="R3672" t="s">
        <v>8317</v>
      </c>
      <c r="S3672" s="18">
        <f t="shared" si="234"/>
        <v>42142.514016203699</v>
      </c>
      <c r="T3672" s="18">
        <f t="shared" si="235"/>
        <v>42155.958333333328</v>
      </c>
      <c r="U3672">
        <f t="shared" si="232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31"/>
        <v>101</v>
      </c>
      <c r="P3673" s="11">
        <f t="shared" si="233"/>
        <v>88.25</v>
      </c>
      <c r="Q3673" s="13" t="s">
        <v>8316</v>
      </c>
      <c r="R3673" t="s">
        <v>8317</v>
      </c>
      <c r="S3673" s="18">
        <f t="shared" si="234"/>
        <v>41820.62809027778</v>
      </c>
      <c r="T3673" s="18">
        <f t="shared" si="235"/>
        <v>41841.165972222225</v>
      </c>
      <c r="U3673">
        <f t="shared" si="232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31"/>
        <v>102</v>
      </c>
      <c r="P3674" s="11">
        <f t="shared" si="233"/>
        <v>53.44</v>
      </c>
      <c r="Q3674" s="13" t="s">
        <v>8316</v>
      </c>
      <c r="R3674" t="s">
        <v>8317</v>
      </c>
      <c r="S3674" s="18">
        <f t="shared" si="234"/>
        <v>41878.946574074071</v>
      </c>
      <c r="T3674" s="18">
        <f t="shared" si="235"/>
        <v>41908.946574074071</v>
      </c>
      <c r="U3674">
        <f t="shared" si="232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31"/>
        <v>114</v>
      </c>
      <c r="P3675" s="11">
        <f t="shared" si="233"/>
        <v>39.869999999999997</v>
      </c>
      <c r="Q3675" s="13" t="s">
        <v>8316</v>
      </c>
      <c r="R3675" t="s">
        <v>8317</v>
      </c>
      <c r="S3675" s="18">
        <f t="shared" si="234"/>
        <v>41914.295104166667</v>
      </c>
      <c r="T3675" s="18">
        <f t="shared" si="235"/>
        <v>41948.536111111112</v>
      </c>
      <c r="U3675">
        <f t="shared" si="232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31"/>
        <v>100</v>
      </c>
      <c r="P3676" s="11">
        <f t="shared" si="233"/>
        <v>145.16</v>
      </c>
      <c r="Q3676" s="13" t="s">
        <v>8316</v>
      </c>
      <c r="R3676" t="s">
        <v>8317</v>
      </c>
      <c r="S3676" s="18">
        <f t="shared" si="234"/>
        <v>42556.873020833329</v>
      </c>
      <c r="T3676" s="18">
        <f t="shared" si="235"/>
        <v>42616.873020833329</v>
      </c>
      <c r="U3676">
        <f t="shared" si="232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31"/>
        <v>140</v>
      </c>
      <c r="P3677" s="11">
        <f t="shared" si="233"/>
        <v>23.33</v>
      </c>
      <c r="Q3677" s="13" t="s">
        <v>8316</v>
      </c>
      <c r="R3677" t="s">
        <v>8317</v>
      </c>
      <c r="S3677" s="18">
        <f t="shared" si="234"/>
        <v>42493.597013888888</v>
      </c>
      <c r="T3677" s="18">
        <f t="shared" si="235"/>
        <v>42505.958333333328</v>
      </c>
      <c r="U3677">
        <f t="shared" si="232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31"/>
        <v>129</v>
      </c>
      <c r="P3678" s="11">
        <f t="shared" si="233"/>
        <v>64.38</v>
      </c>
      <c r="Q3678" s="13" t="s">
        <v>8316</v>
      </c>
      <c r="R3678" t="s">
        <v>8317</v>
      </c>
      <c r="S3678" s="18">
        <f t="shared" si="234"/>
        <v>41876.815787037034</v>
      </c>
      <c r="T3678" s="18">
        <f t="shared" si="235"/>
        <v>41894.815787037034</v>
      </c>
      <c r="U3678">
        <f t="shared" si="232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31"/>
        <v>103</v>
      </c>
      <c r="P3679" s="11">
        <f t="shared" si="233"/>
        <v>62.05</v>
      </c>
      <c r="Q3679" s="13" t="s">
        <v>8316</v>
      </c>
      <c r="R3679" t="s">
        <v>8317</v>
      </c>
      <c r="S3679" s="18">
        <f t="shared" si="234"/>
        <v>41802.574282407404</v>
      </c>
      <c r="T3679" s="18">
        <f t="shared" si="235"/>
        <v>41823.165972222225</v>
      </c>
      <c r="U3679">
        <f t="shared" si="232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31"/>
        <v>103</v>
      </c>
      <c r="P3680" s="11">
        <f t="shared" si="233"/>
        <v>66.13</v>
      </c>
      <c r="Q3680" s="13" t="s">
        <v>8316</v>
      </c>
      <c r="R3680" t="s">
        <v>8317</v>
      </c>
      <c r="S3680" s="18">
        <f t="shared" si="234"/>
        <v>42120.531226851846</v>
      </c>
      <c r="T3680" s="18">
        <f t="shared" si="235"/>
        <v>42155.531226851846</v>
      </c>
      <c r="U3680">
        <f t="shared" si="232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31"/>
        <v>110</v>
      </c>
      <c r="P3681" s="11">
        <f t="shared" si="233"/>
        <v>73.400000000000006</v>
      </c>
      <c r="Q3681" s="13" t="s">
        <v>8316</v>
      </c>
      <c r="R3681" t="s">
        <v>8317</v>
      </c>
      <c r="S3681" s="18">
        <f t="shared" si="234"/>
        <v>41786.761354166665</v>
      </c>
      <c r="T3681" s="18">
        <f t="shared" si="235"/>
        <v>41821.207638888889</v>
      </c>
      <c r="U3681">
        <f t="shared" si="232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31"/>
        <v>113</v>
      </c>
      <c r="P3682" s="11">
        <f t="shared" si="233"/>
        <v>99.5</v>
      </c>
      <c r="Q3682" s="13" t="s">
        <v>8316</v>
      </c>
      <c r="R3682" t="s">
        <v>8317</v>
      </c>
      <c r="S3682" s="18">
        <f t="shared" si="234"/>
        <v>42627.454097222217</v>
      </c>
      <c r="T3682" s="18">
        <f t="shared" si="235"/>
        <v>42648.454097222217</v>
      </c>
      <c r="U3682">
        <f t="shared" si="232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31"/>
        <v>112</v>
      </c>
      <c r="P3683" s="11">
        <f t="shared" si="233"/>
        <v>62.17</v>
      </c>
      <c r="Q3683" s="13" t="s">
        <v>8316</v>
      </c>
      <c r="R3683" t="s">
        <v>8317</v>
      </c>
      <c r="S3683" s="18">
        <f t="shared" si="234"/>
        <v>42374.651504629626</v>
      </c>
      <c r="T3683" s="18">
        <f t="shared" si="235"/>
        <v>42384.651504629626</v>
      </c>
      <c r="U3683">
        <f t="shared" si="232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31"/>
        <v>139</v>
      </c>
      <c r="P3684" s="11">
        <f t="shared" si="233"/>
        <v>62.33</v>
      </c>
      <c r="Q3684" s="13" t="s">
        <v>8316</v>
      </c>
      <c r="R3684" t="s">
        <v>8317</v>
      </c>
      <c r="S3684" s="18">
        <f t="shared" si="234"/>
        <v>41772.685393518521</v>
      </c>
      <c r="T3684" s="18">
        <f t="shared" si="235"/>
        <v>41806.290972222225</v>
      </c>
      <c r="U3684">
        <f t="shared" si="232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31"/>
        <v>111</v>
      </c>
      <c r="P3685" s="11">
        <f t="shared" si="233"/>
        <v>58.79</v>
      </c>
      <c r="Q3685" s="13" t="s">
        <v>8316</v>
      </c>
      <c r="R3685" t="s">
        <v>8317</v>
      </c>
      <c r="S3685" s="18">
        <f t="shared" si="234"/>
        <v>42633.116851851853</v>
      </c>
      <c r="T3685" s="18">
        <f t="shared" si="235"/>
        <v>42663.116851851853</v>
      </c>
      <c r="U3685">
        <f t="shared" si="232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31"/>
        <v>139</v>
      </c>
      <c r="P3686" s="11">
        <f t="shared" si="233"/>
        <v>45.35</v>
      </c>
      <c r="Q3686" s="13" t="s">
        <v>8316</v>
      </c>
      <c r="R3686" t="s">
        <v>8317</v>
      </c>
      <c r="S3686" s="18">
        <f t="shared" si="234"/>
        <v>42219.180393518516</v>
      </c>
      <c r="T3686" s="18">
        <f t="shared" si="235"/>
        <v>42249.180393518516</v>
      </c>
      <c r="U3686">
        <f t="shared" si="232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31"/>
        <v>106</v>
      </c>
      <c r="P3687" s="11">
        <f t="shared" si="233"/>
        <v>41.94</v>
      </c>
      <c r="Q3687" s="13" t="s">
        <v>8316</v>
      </c>
      <c r="R3687" t="s">
        <v>8317</v>
      </c>
      <c r="S3687" s="18">
        <f t="shared" si="234"/>
        <v>41753.593275462961</v>
      </c>
      <c r="T3687" s="18">
        <f t="shared" si="235"/>
        <v>41778.875</v>
      </c>
      <c r="U3687">
        <f t="shared" si="232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31"/>
        <v>101</v>
      </c>
      <c r="P3688" s="11">
        <f t="shared" si="233"/>
        <v>59.17</v>
      </c>
      <c r="Q3688" s="13" t="s">
        <v>8316</v>
      </c>
      <c r="R3688" t="s">
        <v>8317</v>
      </c>
      <c r="S3688" s="18">
        <f t="shared" si="234"/>
        <v>42230.662731481483</v>
      </c>
      <c r="T3688" s="18">
        <f t="shared" si="235"/>
        <v>42245.165972222225</v>
      </c>
      <c r="U3688">
        <f t="shared" si="232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31"/>
        <v>100</v>
      </c>
      <c r="P3689" s="11">
        <f t="shared" si="233"/>
        <v>200.49</v>
      </c>
      <c r="Q3689" s="13" t="s">
        <v>8316</v>
      </c>
      <c r="R3689" t="s">
        <v>8317</v>
      </c>
      <c r="S3689" s="18">
        <f t="shared" si="234"/>
        <v>41787.218229166669</v>
      </c>
      <c r="T3689" s="18">
        <f t="shared" si="235"/>
        <v>41817.218229166669</v>
      </c>
      <c r="U3689">
        <f t="shared" si="232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31"/>
        <v>109</v>
      </c>
      <c r="P3690" s="11">
        <f t="shared" si="233"/>
        <v>83.97</v>
      </c>
      <c r="Q3690" s="13" t="s">
        <v>8316</v>
      </c>
      <c r="R3690" t="s">
        <v>8317</v>
      </c>
      <c r="S3690" s="18">
        <f t="shared" si="234"/>
        <v>41829.787083333329</v>
      </c>
      <c r="T3690" s="18">
        <f t="shared" si="235"/>
        <v>41859.787083333329</v>
      </c>
      <c r="U3690">
        <f t="shared" si="232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31"/>
        <v>118</v>
      </c>
      <c r="P3691" s="11">
        <f t="shared" si="233"/>
        <v>57.26</v>
      </c>
      <c r="Q3691" s="13" t="s">
        <v>8316</v>
      </c>
      <c r="R3691" t="s">
        <v>8317</v>
      </c>
      <c r="S3691" s="18">
        <f t="shared" si="234"/>
        <v>42147.826840277776</v>
      </c>
      <c r="T3691" s="18">
        <f t="shared" si="235"/>
        <v>42176.934027777781</v>
      </c>
      <c r="U3691">
        <f t="shared" si="232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31"/>
        <v>120</v>
      </c>
      <c r="P3692" s="11">
        <f t="shared" si="233"/>
        <v>58.06</v>
      </c>
      <c r="Q3692" s="13" t="s">
        <v>8316</v>
      </c>
      <c r="R3692" t="s">
        <v>8317</v>
      </c>
      <c r="S3692" s="18">
        <f t="shared" si="234"/>
        <v>41940.598182870373</v>
      </c>
      <c r="T3692" s="18">
        <f t="shared" si="235"/>
        <v>41970.639849537038</v>
      </c>
      <c r="U3692">
        <f t="shared" si="232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31"/>
        <v>128</v>
      </c>
      <c r="P3693" s="11">
        <f t="shared" si="233"/>
        <v>186.8</v>
      </c>
      <c r="Q3693" s="13" t="s">
        <v>8316</v>
      </c>
      <c r="R3693" t="s">
        <v>8317</v>
      </c>
      <c r="S3693" s="18">
        <f t="shared" si="234"/>
        <v>42020.700567129628</v>
      </c>
      <c r="T3693" s="18">
        <f t="shared" si="235"/>
        <v>42065.207638888889</v>
      </c>
      <c r="U3693">
        <f t="shared" si="232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31"/>
        <v>126</v>
      </c>
      <c r="P3694" s="11">
        <f t="shared" si="233"/>
        <v>74.12</v>
      </c>
      <c r="Q3694" s="13" t="s">
        <v>8316</v>
      </c>
      <c r="R3694" t="s">
        <v>8317</v>
      </c>
      <c r="S3694" s="18">
        <f t="shared" si="234"/>
        <v>41891.96503472222</v>
      </c>
      <c r="T3694" s="18">
        <f t="shared" si="235"/>
        <v>41901</v>
      </c>
      <c r="U3694">
        <f t="shared" si="232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31"/>
        <v>129</v>
      </c>
      <c r="P3695" s="11">
        <f t="shared" si="233"/>
        <v>30.71</v>
      </c>
      <c r="Q3695" s="13" t="s">
        <v>8316</v>
      </c>
      <c r="R3695" t="s">
        <v>8317</v>
      </c>
      <c r="S3695" s="18">
        <f t="shared" si="234"/>
        <v>42309.191307870366</v>
      </c>
      <c r="T3695" s="18">
        <f t="shared" si="235"/>
        <v>42338.9375</v>
      </c>
      <c r="U3695">
        <f t="shared" si="232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31"/>
        <v>107</v>
      </c>
      <c r="P3696" s="11">
        <f t="shared" si="233"/>
        <v>62.67</v>
      </c>
      <c r="Q3696" s="13" t="s">
        <v>8316</v>
      </c>
      <c r="R3696" t="s">
        <v>8317</v>
      </c>
      <c r="S3696" s="18">
        <f t="shared" si="234"/>
        <v>42490.133877314816</v>
      </c>
      <c r="T3696" s="18">
        <f t="shared" si="235"/>
        <v>42527.083333333328</v>
      </c>
      <c r="U3696">
        <f t="shared" si="232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31"/>
        <v>100</v>
      </c>
      <c r="P3697" s="11">
        <f t="shared" si="233"/>
        <v>121.36</v>
      </c>
      <c r="Q3697" s="13" t="s">
        <v>8316</v>
      </c>
      <c r="R3697" t="s">
        <v>8317</v>
      </c>
      <c r="S3697" s="18">
        <f t="shared" si="234"/>
        <v>41995.870486111111</v>
      </c>
      <c r="T3697" s="18">
        <f t="shared" si="235"/>
        <v>42015.870486111111</v>
      </c>
      <c r="U3697">
        <f t="shared" si="232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31"/>
        <v>155</v>
      </c>
      <c r="P3698" s="11">
        <f t="shared" si="233"/>
        <v>39.74</v>
      </c>
      <c r="Q3698" s="13" t="s">
        <v>8316</v>
      </c>
      <c r="R3698" t="s">
        <v>8317</v>
      </c>
      <c r="S3698" s="18">
        <f t="shared" si="234"/>
        <v>41988.617083333331</v>
      </c>
      <c r="T3698" s="18">
        <f t="shared" si="235"/>
        <v>42048.617083333331</v>
      </c>
      <c r="U3698">
        <f t="shared" si="232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31"/>
        <v>108</v>
      </c>
      <c r="P3699" s="11">
        <f t="shared" si="233"/>
        <v>72</v>
      </c>
      <c r="Q3699" s="13" t="s">
        <v>8316</v>
      </c>
      <c r="R3699" t="s">
        <v>8317</v>
      </c>
      <c r="S3699" s="18">
        <f t="shared" si="234"/>
        <v>42479.465833333335</v>
      </c>
      <c r="T3699" s="18">
        <f t="shared" si="235"/>
        <v>42500.465833333335</v>
      </c>
      <c r="U3699">
        <f t="shared" si="232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31"/>
        <v>111</v>
      </c>
      <c r="P3700" s="11">
        <f t="shared" si="233"/>
        <v>40.630000000000003</v>
      </c>
      <c r="Q3700" s="13" t="s">
        <v>8316</v>
      </c>
      <c r="R3700" t="s">
        <v>8317</v>
      </c>
      <c r="S3700" s="18">
        <f t="shared" si="234"/>
        <v>42401.806562500002</v>
      </c>
      <c r="T3700" s="18">
        <f t="shared" si="235"/>
        <v>42431.806562500002</v>
      </c>
      <c r="U3700">
        <f t="shared" si="232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31"/>
        <v>101</v>
      </c>
      <c r="P3701" s="11">
        <f t="shared" si="233"/>
        <v>63</v>
      </c>
      <c r="Q3701" s="13" t="s">
        <v>8316</v>
      </c>
      <c r="R3701" t="s">
        <v>8317</v>
      </c>
      <c r="S3701" s="18">
        <f t="shared" si="234"/>
        <v>41897.602037037039</v>
      </c>
      <c r="T3701" s="18">
        <f t="shared" si="235"/>
        <v>41927.602037037039</v>
      </c>
      <c r="U3701">
        <f t="shared" si="232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31"/>
        <v>121</v>
      </c>
      <c r="P3702" s="11">
        <f t="shared" si="233"/>
        <v>33.67</v>
      </c>
      <c r="Q3702" s="13" t="s">
        <v>8316</v>
      </c>
      <c r="R3702" t="s">
        <v>8317</v>
      </c>
      <c r="S3702" s="18">
        <f t="shared" si="234"/>
        <v>41882.585648148146</v>
      </c>
      <c r="T3702" s="18">
        <f t="shared" si="235"/>
        <v>41912.666666666664</v>
      </c>
      <c r="U3702">
        <f t="shared" si="232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31"/>
        <v>100</v>
      </c>
      <c r="P3703" s="11">
        <f t="shared" si="233"/>
        <v>38.590000000000003</v>
      </c>
      <c r="Q3703" s="13" t="s">
        <v>8316</v>
      </c>
      <c r="R3703" t="s">
        <v>8317</v>
      </c>
      <c r="S3703" s="18">
        <f t="shared" si="234"/>
        <v>42129.541585648149</v>
      </c>
      <c r="T3703" s="18">
        <f t="shared" si="235"/>
        <v>42159.541585648149</v>
      </c>
      <c r="U3703">
        <f t="shared" si="232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31"/>
        <v>109</v>
      </c>
      <c r="P3704" s="11">
        <f t="shared" si="233"/>
        <v>155.94999999999999</v>
      </c>
      <c r="Q3704" s="13" t="s">
        <v>8316</v>
      </c>
      <c r="R3704" t="s">
        <v>8317</v>
      </c>
      <c r="S3704" s="18">
        <f t="shared" si="234"/>
        <v>42524.53800925926</v>
      </c>
      <c r="T3704" s="18">
        <f t="shared" si="235"/>
        <v>42561.957638888889</v>
      </c>
      <c r="U3704">
        <f t="shared" si="232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31"/>
        <v>123</v>
      </c>
      <c r="P3705" s="11">
        <f t="shared" si="233"/>
        <v>43.2</v>
      </c>
      <c r="Q3705" s="13" t="s">
        <v>8316</v>
      </c>
      <c r="R3705" t="s">
        <v>8317</v>
      </c>
      <c r="S3705" s="18">
        <f t="shared" si="234"/>
        <v>42556.504490740743</v>
      </c>
      <c r="T3705" s="18">
        <f t="shared" si="235"/>
        <v>42595.290972222225</v>
      </c>
      <c r="U3705">
        <f t="shared" si="232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31"/>
        <v>136</v>
      </c>
      <c r="P3706" s="11">
        <f t="shared" si="233"/>
        <v>15.15</v>
      </c>
      <c r="Q3706" s="13" t="s">
        <v>8316</v>
      </c>
      <c r="R3706" t="s">
        <v>8317</v>
      </c>
      <c r="S3706" s="18">
        <f t="shared" si="234"/>
        <v>42461.689745370371</v>
      </c>
      <c r="T3706" s="18">
        <f t="shared" si="235"/>
        <v>42521.689745370371</v>
      </c>
      <c r="U3706">
        <f t="shared" si="232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31"/>
        <v>103</v>
      </c>
      <c r="P3707" s="11">
        <f t="shared" si="233"/>
        <v>83.57</v>
      </c>
      <c r="Q3707" s="13" t="s">
        <v>8316</v>
      </c>
      <c r="R3707" t="s">
        <v>8317</v>
      </c>
      <c r="S3707" s="18">
        <f t="shared" si="234"/>
        <v>41792.542986111112</v>
      </c>
      <c r="T3707" s="18">
        <f t="shared" si="235"/>
        <v>41813.75</v>
      </c>
      <c r="U3707">
        <f t="shared" si="232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31"/>
        <v>121</v>
      </c>
      <c r="P3708" s="11">
        <f t="shared" si="233"/>
        <v>140</v>
      </c>
      <c r="Q3708" s="13" t="s">
        <v>8316</v>
      </c>
      <c r="R3708" t="s">
        <v>8317</v>
      </c>
      <c r="S3708" s="18">
        <f t="shared" si="234"/>
        <v>41879.913761574076</v>
      </c>
      <c r="T3708" s="18">
        <f t="shared" si="235"/>
        <v>41894.913761574076</v>
      </c>
      <c r="U3708">
        <f t="shared" si="232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31"/>
        <v>186</v>
      </c>
      <c r="P3709" s="11">
        <f t="shared" si="233"/>
        <v>80.87</v>
      </c>
      <c r="Q3709" s="13" t="s">
        <v>8316</v>
      </c>
      <c r="R3709" t="s">
        <v>8317</v>
      </c>
      <c r="S3709" s="18">
        <f t="shared" si="234"/>
        <v>42552.048356481479</v>
      </c>
      <c r="T3709" s="18">
        <f t="shared" si="235"/>
        <v>42573.226388888885</v>
      </c>
      <c r="U3709">
        <f t="shared" si="232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31"/>
        <v>300</v>
      </c>
      <c r="P3710" s="11">
        <f t="shared" si="233"/>
        <v>53.85</v>
      </c>
      <c r="Q3710" s="13" t="s">
        <v>8316</v>
      </c>
      <c r="R3710" t="s">
        <v>8317</v>
      </c>
      <c r="S3710" s="18">
        <f t="shared" si="234"/>
        <v>41810.142199074071</v>
      </c>
      <c r="T3710" s="18">
        <f t="shared" si="235"/>
        <v>41824.142199074071</v>
      </c>
      <c r="U3710">
        <f t="shared" si="232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31"/>
        <v>108</v>
      </c>
      <c r="P3711" s="11">
        <f t="shared" si="233"/>
        <v>30.93</v>
      </c>
      <c r="Q3711" s="13" t="s">
        <v>8316</v>
      </c>
      <c r="R3711" t="s">
        <v>8317</v>
      </c>
      <c r="S3711" s="18">
        <f t="shared" si="234"/>
        <v>41785.707708333335</v>
      </c>
      <c r="T3711" s="18">
        <f t="shared" si="235"/>
        <v>41815.707708333335</v>
      </c>
      <c r="U3711">
        <f t="shared" si="232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31"/>
        <v>141</v>
      </c>
      <c r="P3712" s="11">
        <f t="shared" si="233"/>
        <v>67.959999999999994</v>
      </c>
      <c r="Q3712" s="13" t="s">
        <v>8316</v>
      </c>
      <c r="R3712" t="s">
        <v>8317</v>
      </c>
      <c r="S3712" s="18">
        <f t="shared" si="234"/>
        <v>42072.576249999998</v>
      </c>
      <c r="T3712" s="18">
        <f t="shared" si="235"/>
        <v>42097.576249999998</v>
      </c>
      <c r="U3712">
        <f t="shared" si="232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31"/>
        <v>114</v>
      </c>
      <c r="P3713" s="11">
        <f t="shared" si="233"/>
        <v>27.14</v>
      </c>
      <c r="Q3713" s="13" t="s">
        <v>8316</v>
      </c>
      <c r="R3713" t="s">
        <v>8317</v>
      </c>
      <c r="S3713" s="18">
        <f t="shared" si="234"/>
        <v>41779.724224537036</v>
      </c>
      <c r="T3713" s="18">
        <f t="shared" si="235"/>
        <v>41805.666666666664</v>
      </c>
      <c r="U3713">
        <f t="shared" si="232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6">ROUND(E3714/D3714*100,0)</f>
        <v>154</v>
      </c>
      <c r="P3714" s="11">
        <f t="shared" si="233"/>
        <v>110.87</v>
      </c>
      <c r="Q3714" s="13" t="s">
        <v>8316</v>
      </c>
      <c r="R3714" t="s">
        <v>8317</v>
      </c>
      <c r="S3714" s="18">
        <f t="shared" si="234"/>
        <v>42134.172071759262</v>
      </c>
      <c r="T3714" s="18">
        <f t="shared" si="235"/>
        <v>42155.290972222225</v>
      </c>
      <c r="U3714">
        <f t="shared" ref="U3714:U3777" si="237">YEAR(S3714)</f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6"/>
        <v>102</v>
      </c>
      <c r="P3715" s="11">
        <f t="shared" ref="P3715:P3778" si="238">IFERROR(ROUND(E3715/L3715,2),0)</f>
        <v>106.84</v>
      </c>
      <c r="Q3715" s="13" t="s">
        <v>8316</v>
      </c>
      <c r="R3715" t="s">
        <v>8317</v>
      </c>
      <c r="S3715" s="18">
        <f t="shared" ref="S3715:S3778" si="239">(((J3715/60)/60)/24)+DATE(1970,1,1)</f>
        <v>42505.738032407404</v>
      </c>
      <c r="T3715" s="18">
        <f t="shared" ref="T3715:T3778" si="240">(((I3715/60)/60)/24)+DATE(1970,1,1)</f>
        <v>42525.738032407404</v>
      </c>
      <c r="U3715">
        <f t="shared" si="237"/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6"/>
        <v>102</v>
      </c>
      <c r="P3716" s="11">
        <f t="shared" si="238"/>
        <v>105.52</v>
      </c>
      <c r="Q3716" s="13" t="s">
        <v>8316</v>
      </c>
      <c r="R3716" t="s">
        <v>8317</v>
      </c>
      <c r="S3716" s="18">
        <f t="shared" si="239"/>
        <v>42118.556331018524</v>
      </c>
      <c r="T3716" s="18">
        <f t="shared" si="240"/>
        <v>42150.165972222225</v>
      </c>
      <c r="U3716">
        <f t="shared" si="237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6"/>
        <v>103</v>
      </c>
      <c r="P3717" s="11">
        <f t="shared" si="238"/>
        <v>132.96</v>
      </c>
      <c r="Q3717" s="13" t="s">
        <v>8316</v>
      </c>
      <c r="R3717" t="s">
        <v>8317</v>
      </c>
      <c r="S3717" s="18">
        <f t="shared" si="239"/>
        <v>42036.995590277773</v>
      </c>
      <c r="T3717" s="18">
        <f t="shared" si="240"/>
        <v>42094.536111111112</v>
      </c>
      <c r="U3717">
        <f t="shared" si="237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6"/>
        <v>156</v>
      </c>
      <c r="P3718" s="11">
        <f t="shared" si="238"/>
        <v>51.92</v>
      </c>
      <c r="Q3718" s="13" t="s">
        <v>8316</v>
      </c>
      <c r="R3718" t="s">
        <v>8317</v>
      </c>
      <c r="S3718" s="18">
        <f t="shared" si="239"/>
        <v>42360.887835648144</v>
      </c>
      <c r="T3718" s="18">
        <f t="shared" si="240"/>
        <v>42390.887835648144</v>
      </c>
      <c r="U3718">
        <f t="shared" si="237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6"/>
        <v>101</v>
      </c>
      <c r="P3719" s="11">
        <f t="shared" si="238"/>
        <v>310</v>
      </c>
      <c r="Q3719" s="13" t="s">
        <v>8316</v>
      </c>
      <c r="R3719" t="s">
        <v>8317</v>
      </c>
      <c r="S3719" s="18">
        <f t="shared" si="239"/>
        <v>42102.866307870368</v>
      </c>
      <c r="T3719" s="18">
        <f t="shared" si="240"/>
        <v>42133.866307870368</v>
      </c>
      <c r="U3719">
        <f t="shared" si="237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6"/>
        <v>239</v>
      </c>
      <c r="P3720" s="11">
        <f t="shared" si="238"/>
        <v>26.02</v>
      </c>
      <c r="Q3720" s="13" t="s">
        <v>8316</v>
      </c>
      <c r="R3720" t="s">
        <v>8317</v>
      </c>
      <c r="S3720" s="18">
        <f t="shared" si="239"/>
        <v>42032.716145833328</v>
      </c>
      <c r="T3720" s="18">
        <f t="shared" si="240"/>
        <v>42062.716145833328</v>
      </c>
      <c r="U3720">
        <f t="shared" si="237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6"/>
        <v>210</v>
      </c>
      <c r="P3721" s="11">
        <f t="shared" si="238"/>
        <v>105</v>
      </c>
      <c r="Q3721" s="13" t="s">
        <v>8316</v>
      </c>
      <c r="R3721" t="s">
        <v>8317</v>
      </c>
      <c r="S3721" s="18">
        <f t="shared" si="239"/>
        <v>42147.729930555557</v>
      </c>
      <c r="T3721" s="18">
        <f t="shared" si="240"/>
        <v>42177.729930555557</v>
      </c>
      <c r="U3721">
        <f t="shared" si="237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6"/>
        <v>105</v>
      </c>
      <c r="P3722" s="11">
        <f t="shared" si="238"/>
        <v>86.23</v>
      </c>
      <c r="Q3722" s="13" t="s">
        <v>8316</v>
      </c>
      <c r="R3722" t="s">
        <v>8317</v>
      </c>
      <c r="S3722" s="18">
        <f t="shared" si="239"/>
        <v>42165.993125000001</v>
      </c>
      <c r="T3722" s="18">
        <f t="shared" si="240"/>
        <v>42187.993125000001</v>
      </c>
      <c r="U3722">
        <f t="shared" si="237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6"/>
        <v>101</v>
      </c>
      <c r="P3723" s="11">
        <f t="shared" si="238"/>
        <v>114.55</v>
      </c>
      <c r="Q3723" s="13" t="s">
        <v>8316</v>
      </c>
      <c r="R3723" t="s">
        <v>8317</v>
      </c>
      <c r="S3723" s="18">
        <f t="shared" si="239"/>
        <v>41927.936157407406</v>
      </c>
      <c r="T3723" s="18">
        <f t="shared" si="240"/>
        <v>41948.977824074071</v>
      </c>
      <c r="U3723">
        <f t="shared" si="237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6"/>
        <v>111</v>
      </c>
      <c r="P3724" s="11">
        <f t="shared" si="238"/>
        <v>47.66</v>
      </c>
      <c r="Q3724" s="13" t="s">
        <v>8316</v>
      </c>
      <c r="R3724" t="s">
        <v>8317</v>
      </c>
      <c r="S3724" s="18">
        <f t="shared" si="239"/>
        <v>42381.671840277777</v>
      </c>
      <c r="T3724" s="18">
        <f t="shared" si="240"/>
        <v>42411.957638888889</v>
      </c>
      <c r="U3724">
        <f t="shared" si="237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6"/>
        <v>102</v>
      </c>
      <c r="P3725" s="11">
        <f t="shared" si="238"/>
        <v>72.89</v>
      </c>
      <c r="Q3725" s="13" t="s">
        <v>8316</v>
      </c>
      <c r="R3725" t="s">
        <v>8317</v>
      </c>
      <c r="S3725" s="18">
        <f t="shared" si="239"/>
        <v>41943.753032407411</v>
      </c>
      <c r="T3725" s="18">
        <f t="shared" si="240"/>
        <v>41973.794699074075</v>
      </c>
      <c r="U3725">
        <f t="shared" si="237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6"/>
        <v>103</v>
      </c>
      <c r="P3726" s="11">
        <f t="shared" si="238"/>
        <v>49.55</v>
      </c>
      <c r="Q3726" s="13" t="s">
        <v>8316</v>
      </c>
      <c r="R3726" t="s">
        <v>8317</v>
      </c>
      <c r="S3726" s="18">
        <f t="shared" si="239"/>
        <v>42465.491435185191</v>
      </c>
      <c r="T3726" s="18">
        <f t="shared" si="240"/>
        <v>42494.958333333328</v>
      </c>
      <c r="U3726">
        <f t="shared" si="237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6"/>
        <v>127</v>
      </c>
      <c r="P3727" s="11">
        <f t="shared" si="238"/>
        <v>25.4</v>
      </c>
      <c r="Q3727" s="13" t="s">
        <v>8316</v>
      </c>
      <c r="R3727" t="s">
        <v>8317</v>
      </c>
      <c r="S3727" s="18">
        <f t="shared" si="239"/>
        <v>42401.945219907408</v>
      </c>
      <c r="T3727" s="18">
        <f t="shared" si="240"/>
        <v>42418.895833333328</v>
      </c>
      <c r="U3727">
        <f t="shared" si="237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6"/>
        <v>339</v>
      </c>
      <c r="P3728" s="11">
        <f t="shared" si="238"/>
        <v>62.59</v>
      </c>
      <c r="Q3728" s="13" t="s">
        <v>8316</v>
      </c>
      <c r="R3728" t="s">
        <v>8317</v>
      </c>
      <c r="S3728" s="18">
        <f t="shared" si="239"/>
        <v>42462.140868055561</v>
      </c>
      <c r="T3728" s="18">
        <f t="shared" si="240"/>
        <v>42489.875</v>
      </c>
      <c r="U3728">
        <f t="shared" si="237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6"/>
        <v>101</v>
      </c>
      <c r="P3729" s="11">
        <f t="shared" si="238"/>
        <v>61.06</v>
      </c>
      <c r="Q3729" s="13" t="s">
        <v>8316</v>
      </c>
      <c r="R3729" t="s">
        <v>8317</v>
      </c>
      <c r="S3729" s="18">
        <f t="shared" si="239"/>
        <v>42632.348310185189</v>
      </c>
      <c r="T3729" s="18">
        <f t="shared" si="240"/>
        <v>42663.204861111109</v>
      </c>
      <c r="U3729">
        <f t="shared" si="237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6"/>
        <v>9</v>
      </c>
      <c r="P3730" s="11">
        <f t="shared" si="238"/>
        <v>60.06</v>
      </c>
      <c r="Q3730" s="13" t="s">
        <v>8316</v>
      </c>
      <c r="R3730" t="s">
        <v>8317</v>
      </c>
      <c r="S3730" s="18">
        <f t="shared" si="239"/>
        <v>42205.171018518522</v>
      </c>
      <c r="T3730" s="18">
        <f t="shared" si="240"/>
        <v>42235.171018518522</v>
      </c>
      <c r="U3730">
        <f t="shared" si="237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6"/>
        <v>7</v>
      </c>
      <c r="P3731" s="11">
        <f t="shared" si="238"/>
        <v>72.400000000000006</v>
      </c>
      <c r="Q3731" s="13" t="s">
        <v>8316</v>
      </c>
      <c r="R3731" t="s">
        <v>8317</v>
      </c>
      <c r="S3731" s="18">
        <f t="shared" si="239"/>
        <v>42041.205000000002</v>
      </c>
      <c r="T3731" s="18">
        <f t="shared" si="240"/>
        <v>42086.16333333333</v>
      </c>
      <c r="U3731">
        <f t="shared" si="237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6"/>
        <v>10</v>
      </c>
      <c r="P3732" s="11">
        <f t="shared" si="238"/>
        <v>100</v>
      </c>
      <c r="Q3732" s="13" t="s">
        <v>8316</v>
      </c>
      <c r="R3732" t="s">
        <v>8317</v>
      </c>
      <c r="S3732" s="18">
        <f t="shared" si="239"/>
        <v>42203.677766203706</v>
      </c>
      <c r="T3732" s="18">
        <f t="shared" si="240"/>
        <v>42233.677766203706</v>
      </c>
      <c r="U3732">
        <f t="shared" si="237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6"/>
        <v>11</v>
      </c>
      <c r="P3733" s="11">
        <f t="shared" si="238"/>
        <v>51.67</v>
      </c>
      <c r="Q3733" s="13" t="s">
        <v>8316</v>
      </c>
      <c r="R3733" t="s">
        <v>8317</v>
      </c>
      <c r="S3733" s="18">
        <f t="shared" si="239"/>
        <v>41983.752847222218</v>
      </c>
      <c r="T3733" s="18">
        <f t="shared" si="240"/>
        <v>42014.140972222223</v>
      </c>
      <c r="U3733">
        <f t="shared" si="237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6"/>
        <v>15</v>
      </c>
      <c r="P3734" s="11">
        <f t="shared" si="238"/>
        <v>32.75</v>
      </c>
      <c r="Q3734" s="13" t="s">
        <v>8316</v>
      </c>
      <c r="R3734" t="s">
        <v>8317</v>
      </c>
      <c r="S3734" s="18">
        <f t="shared" si="239"/>
        <v>41968.677465277782</v>
      </c>
      <c r="T3734" s="18">
        <f t="shared" si="240"/>
        <v>42028.5</v>
      </c>
      <c r="U3734">
        <f t="shared" si="237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6"/>
        <v>0</v>
      </c>
      <c r="P3735" s="11">
        <f t="shared" si="238"/>
        <v>0</v>
      </c>
      <c r="Q3735" s="13" t="s">
        <v>8316</v>
      </c>
      <c r="R3735" t="s">
        <v>8317</v>
      </c>
      <c r="S3735" s="18">
        <f t="shared" si="239"/>
        <v>42103.024398148147</v>
      </c>
      <c r="T3735" s="18">
        <f t="shared" si="240"/>
        <v>42112.9375</v>
      </c>
      <c r="U3735">
        <f t="shared" si="237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6"/>
        <v>28</v>
      </c>
      <c r="P3736" s="11">
        <f t="shared" si="238"/>
        <v>61</v>
      </c>
      <c r="Q3736" s="13" t="s">
        <v>8316</v>
      </c>
      <c r="R3736" t="s">
        <v>8317</v>
      </c>
      <c r="S3736" s="18">
        <f t="shared" si="239"/>
        <v>42089.901574074072</v>
      </c>
      <c r="T3736" s="18">
        <f t="shared" si="240"/>
        <v>42149.901574074072</v>
      </c>
      <c r="U3736">
        <f t="shared" si="237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6"/>
        <v>13</v>
      </c>
      <c r="P3737" s="11">
        <f t="shared" si="238"/>
        <v>10</v>
      </c>
      <c r="Q3737" s="13" t="s">
        <v>8316</v>
      </c>
      <c r="R3737" t="s">
        <v>8317</v>
      </c>
      <c r="S3737" s="18">
        <f t="shared" si="239"/>
        <v>42122.693159722221</v>
      </c>
      <c r="T3737" s="18">
        <f t="shared" si="240"/>
        <v>42152.693159722221</v>
      </c>
      <c r="U3737">
        <f t="shared" si="237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6"/>
        <v>1</v>
      </c>
      <c r="P3738" s="11">
        <f t="shared" si="238"/>
        <v>10</v>
      </c>
      <c r="Q3738" s="13" t="s">
        <v>8316</v>
      </c>
      <c r="R3738" t="s">
        <v>8317</v>
      </c>
      <c r="S3738" s="18">
        <f t="shared" si="239"/>
        <v>42048.711724537032</v>
      </c>
      <c r="T3738" s="18">
        <f t="shared" si="240"/>
        <v>42086.75</v>
      </c>
      <c r="U3738">
        <f t="shared" si="237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6"/>
        <v>21</v>
      </c>
      <c r="P3739" s="11">
        <f t="shared" si="238"/>
        <v>37.5</v>
      </c>
      <c r="Q3739" s="13" t="s">
        <v>8316</v>
      </c>
      <c r="R3739" t="s">
        <v>8317</v>
      </c>
      <c r="S3739" s="18">
        <f t="shared" si="239"/>
        <v>42297.691006944442</v>
      </c>
      <c r="T3739" s="18">
        <f t="shared" si="240"/>
        <v>42320.290972222225</v>
      </c>
      <c r="U3739">
        <f t="shared" si="237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6"/>
        <v>18</v>
      </c>
      <c r="P3740" s="11">
        <f t="shared" si="238"/>
        <v>45</v>
      </c>
      <c r="Q3740" s="13" t="s">
        <v>8316</v>
      </c>
      <c r="R3740" t="s">
        <v>8317</v>
      </c>
      <c r="S3740" s="18">
        <f t="shared" si="239"/>
        <v>41813.938715277778</v>
      </c>
      <c r="T3740" s="18">
        <f t="shared" si="240"/>
        <v>41835.916666666664</v>
      </c>
      <c r="U3740">
        <f t="shared" si="237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6"/>
        <v>20</v>
      </c>
      <c r="P3741" s="11">
        <f t="shared" si="238"/>
        <v>100.63</v>
      </c>
      <c r="Q3741" s="13" t="s">
        <v>8316</v>
      </c>
      <c r="R3741" t="s">
        <v>8317</v>
      </c>
      <c r="S3741" s="18">
        <f t="shared" si="239"/>
        <v>42548.449861111112</v>
      </c>
      <c r="T3741" s="18">
        <f t="shared" si="240"/>
        <v>42568.449861111112</v>
      </c>
      <c r="U3741">
        <f t="shared" si="237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6"/>
        <v>18</v>
      </c>
      <c r="P3742" s="11">
        <f t="shared" si="238"/>
        <v>25.57</v>
      </c>
      <c r="Q3742" s="13" t="s">
        <v>8316</v>
      </c>
      <c r="R3742" t="s">
        <v>8317</v>
      </c>
      <c r="S3742" s="18">
        <f t="shared" si="239"/>
        <v>41833.089756944442</v>
      </c>
      <c r="T3742" s="18">
        <f t="shared" si="240"/>
        <v>41863.079143518517</v>
      </c>
      <c r="U3742">
        <f t="shared" si="237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6"/>
        <v>0</v>
      </c>
      <c r="P3743" s="11">
        <f t="shared" si="238"/>
        <v>0</v>
      </c>
      <c r="Q3743" s="13" t="s">
        <v>8316</v>
      </c>
      <c r="R3743" t="s">
        <v>8317</v>
      </c>
      <c r="S3743" s="18">
        <f t="shared" si="239"/>
        <v>42325.920717592591</v>
      </c>
      <c r="T3743" s="18">
        <f t="shared" si="240"/>
        <v>42355.920717592591</v>
      </c>
      <c r="U3743">
        <f t="shared" si="237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6"/>
        <v>2</v>
      </c>
      <c r="P3744" s="11">
        <f t="shared" si="238"/>
        <v>25</v>
      </c>
      <c r="Q3744" s="13" t="s">
        <v>8316</v>
      </c>
      <c r="R3744" t="s">
        <v>8317</v>
      </c>
      <c r="S3744" s="18">
        <f t="shared" si="239"/>
        <v>41858.214629629627</v>
      </c>
      <c r="T3744" s="18">
        <f t="shared" si="240"/>
        <v>41888.214629629627</v>
      </c>
      <c r="U3744">
        <f t="shared" si="237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6"/>
        <v>0</v>
      </c>
      <c r="P3745" s="11">
        <f t="shared" si="238"/>
        <v>0</v>
      </c>
      <c r="Q3745" s="13" t="s">
        <v>8316</v>
      </c>
      <c r="R3745" t="s">
        <v>8317</v>
      </c>
      <c r="S3745" s="18">
        <f t="shared" si="239"/>
        <v>41793.710231481484</v>
      </c>
      <c r="T3745" s="18">
        <f t="shared" si="240"/>
        <v>41823.710231481484</v>
      </c>
      <c r="U3745">
        <f t="shared" si="237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6"/>
        <v>0</v>
      </c>
      <c r="P3746" s="11">
        <f t="shared" si="238"/>
        <v>0</v>
      </c>
      <c r="Q3746" s="13" t="s">
        <v>8316</v>
      </c>
      <c r="R3746" t="s">
        <v>8317</v>
      </c>
      <c r="S3746" s="18">
        <f t="shared" si="239"/>
        <v>41793.814259259263</v>
      </c>
      <c r="T3746" s="18">
        <f t="shared" si="240"/>
        <v>41825.165972222225</v>
      </c>
      <c r="U3746">
        <f t="shared" si="237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6"/>
        <v>10</v>
      </c>
      <c r="P3747" s="11">
        <f t="shared" si="238"/>
        <v>10</v>
      </c>
      <c r="Q3747" s="13" t="s">
        <v>8316</v>
      </c>
      <c r="R3747" t="s">
        <v>8317</v>
      </c>
      <c r="S3747" s="18">
        <f t="shared" si="239"/>
        <v>41831.697939814818</v>
      </c>
      <c r="T3747" s="18">
        <f t="shared" si="240"/>
        <v>41861.697939814818</v>
      </c>
      <c r="U3747">
        <f t="shared" si="237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6"/>
        <v>2</v>
      </c>
      <c r="P3748" s="11">
        <f t="shared" si="238"/>
        <v>202</v>
      </c>
      <c r="Q3748" s="13" t="s">
        <v>8316</v>
      </c>
      <c r="R3748" t="s">
        <v>8317</v>
      </c>
      <c r="S3748" s="18">
        <f t="shared" si="239"/>
        <v>42621.389340277776</v>
      </c>
      <c r="T3748" s="18">
        <f t="shared" si="240"/>
        <v>42651.389340277776</v>
      </c>
      <c r="U3748">
        <f t="shared" si="237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6"/>
        <v>1</v>
      </c>
      <c r="P3749" s="11">
        <f t="shared" si="238"/>
        <v>25</v>
      </c>
      <c r="Q3749" s="13" t="s">
        <v>8316</v>
      </c>
      <c r="R3749" t="s">
        <v>8317</v>
      </c>
      <c r="S3749" s="18">
        <f t="shared" si="239"/>
        <v>42164.299722222218</v>
      </c>
      <c r="T3749" s="18">
        <f t="shared" si="240"/>
        <v>42190.957638888889</v>
      </c>
      <c r="U3749">
        <f t="shared" si="237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6"/>
        <v>104</v>
      </c>
      <c r="P3750" s="11">
        <f t="shared" si="238"/>
        <v>99.54</v>
      </c>
      <c r="Q3750" s="13" t="s">
        <v>8316</v>
      </c>
      <c r="R3750" t="s">
        <v>8358</v>
      </c>
      <c r="S3750" s="18">
        <f t="shared" si="239"/>
        <v>42395.706435185188</v>
      </c>
      <c r="T3750" s="18">
        <f t="shared" si="240"/>
        <v>42416.249305555553</v>
      </c>
      <c r="U3750">
        <f t="shared" si="237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6"/>
        <v>105</v>
      </c>
      <c r="P3751" s="11">
        <f t="shared" si="238"/>
        <v>75</v>
      </c>
      <c r="Q3751" s="13" t="s">
        <v>8316</v>
      </c>
      <c r="R3751" t="s">
        <v>8358</v>
      </c>
      <c r="S3751" s="18">
        <f t="shared" si="239"/>
        <v>42458.127175925925</v>
      </c>
      <c r="T3751" s="18">
        <f t="shared" si="240"/>
        <v>42489.165972222225</v>
      </c>
      <c r="U3751">
        <f t="shared" si="237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6"/>
        <v>100</v>
      </c>
      <c r="P3752" s="11">
        <f t="shared" si="238"/>
        <v>215.25</v>
      </c>
      <c r="Q3752" s="13" t="s">
        <v>8316</v>
      </c>
      <c r="R3752" t="s">
        <v>8358</v>
      </c>
      <c r="S3752" s="18">
        <f t="shared" si="239"/>
        <v>42016.981574074074</v>
      </c>
      <c r="T3752" s="18">
        <f t="shared" si="240"/>
        <v>42045.332638888889</v>
      </c>
      <c r="U3752">
        <f t="shared" si="237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6"/>
        <v>133</v>
      </c>
      <c r="P3753" s="11">
        <f t="shared" si="238"/>
        <v>120.55</v>
      </c>
      <c r="Q3753" s="13" t="s">
        <v>8316</v>
      </c>
      <c r="R3753" t="s">
        <v>8358</v>
      </c>
      <c r="S3753" s="18">
        <f t="shared" si="239"/>
        <v>42403.035567129627</v>
      </c>
      <c r="T3753" s="18">
        <f t="shared" si="240"/>
        <v>42462.993900462956</v>
      </c>
      <c r="U3753">
        <f t="shared" si="237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6"/>
        <v>113</v>
      </c>
      <c r="P3754" s="11">
        <f t="shared" si="238"/>
        <v>37.67</v>
      </c>
      <c r="Q3754" s="13" t="s">
        <v>8316</v>
      </c>
      <c r="R3754" t="s">
        <v>8358</v>
      </c>
      <c r="S3754" s="18">
        <f t="shared" si="239"/>
        <v>42619.802488425921</v>
      </c>
      <c r="T3754" s="18">
        <f t="shared" si="240"/>
        <v>42659.875</v>
      </c>
      <c r="U3754">
        <f t="shared" si="237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6"/>
        <v>103</v>
      </c>
      <c r="P3755" s="11">
        <f t="shared" si="238"/>
        <v>172.23</v>
      </c>
      <c r="Q3755" s="13" t="s">
        <v>8316</v>
      </c>
      <c r="R3755" t="s">
        <v>8358</v>
      </c>
      <c r="S3755" s="18">
        <f t="shared" si="239"/>
        <v>42128.824074074073</v>
      </c>
      <c r="T3755" s="18">
        <f t="shared" si="240"/>
        <v>42158</v>
      </c>
      <c r="U3755">
        <f t="shared" si="237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6"/>
        <v>120</v>
      </c>
      <c r="P3756" s="11">
        <f t="shared" si="238"/>
        <v>111.11</v>
      </c>
      <c r="Q3756" s="13" t="s">
        <v>8316</v>
      </c>
      <c r="R3756" t="s">
        <v>8358</v>
      </c>
      <c r="S3756" s="18">
        <f t="shared" si="239"/>
        <v>41808.881215277775</v>
      </c>
      <c r="T3756" s="18">
        <f t="shared" si="240"/>
        <v>41846.207638888889</v>
      </c>
      <c r="U3756">
        <f t="shared" si="237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6"/>
        <v>130</v>
      </c>
      <c r="P3757" s="11">
        <f t="shared" si="238"/>
        <v>25.46</v>
      </c>
      <c r="Q3757" s="13" t="s">
        <v>8316</v>
      </c>
      <c r="R3757" t="s">
        <v>8358</v>
      </c>
      <c r="S3757" s="18">
        <f t="shared" si="239"/>
        <v>42445.866979166662</v>
      </c>
      <c r="T3757" s="18">
        <f t="shared" si="240"/>
        <v>42475.866979166662</v>
      </c>
      <c r="U3757">
        <f t="shared" si="237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6"/>
        <v>101</v>
      </c>
      <c r="P3758" s="11">
        <f t="shared" si="238"/>
        <v>267.64999999999998</v>
      </c>
      <c r="Q3758" s="13" t="s">
        <v>8316</v>
      </c>
      <c r="R3758" t="s">
        <v>8358</v>
      </c>
      <c r="S3758" s="18">
        <f t="shared" si="239"/>
        <v>41771.814791666664</v>
      </c>
      <c r="T3758" s="18">
        <f t="shared" si="240"/>
        <v>41801.814791666664</v>
      </c>
      <c r="U3758">
        <f t="shared" si="237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6"/>
        <v>109</v>
      </c>
      <c r="P3759" s="11">
        <f t="shared" si="238"/>
        <v>75.959999999999994</v>
      </c>
      <c r="Q3759" s="13" t="s">
        <v>8316</v>
      </c>
      <c r="R3759" t="s">
        <v>8358</v>
      </c>
      <c r="S3759" s="18">
        <f t="shared" si="239"/>
        <v>41954.850868055553</v>
      </c>
      <c r="T3759" s="18">
        <f t="shared" si="240"/>
        <v>41974.850868055553</v>
      </c>
      <c r="U3759">
        <f t="shared" si="237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6"/>
        <v>102</v>
      </c>
      <c r="P3760" s="11">
        <f t="shared" si="238"/>
        <v>59.04</v>
      </c>
      <c r="Q3760" s="13" t="s">
        <v>8316</v>
      </c>
      <c r="R3760" t="s">
        <v>8358</v>
      </c>
      <c r="S3760" s="18">
        <f t="shared" si="239"/>
        <v>41747.471504629626</v>
      </c>
      <c r="T3760" s="18">
        <f t="shared" si="240"/>
        <v>41778.208333333336</v>
      </c>
      <c r="U3760">
        <f t="shared" si="237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6"/>
        <v>110</v>
      </c>
      <c r="P3761" s="11">
        <f t="shared" si="238"/>
        <v>50.11</v>
      </c>
      <c r="Q3761" s="13" t="s">
        <v>8316</v>
      </c>
      <c r="R3761" t="s">
        <v>8358</v>
      </c>
      <c r="S3761" s="18">
        <f t="shared" si="239"/>
        <v>42182.108252314814</v>
      </c>
      <c r="T3761" s="18">
        <f t="shared" si="240"/>
        <v>42242.108252314814</v>
      </c>
      <c r="U3761">
        <f t="shared" si="237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6"/>
        <v>101</v>
      </c>
      <c r="P3762" s="11">
        <f t="shared" si="238"/>
        <v>55.5</v>
      </c>
      <c r="Q3762" s="13" t="s">
        <v>8316</v>
      </c>
      <c r="R3762" t="s">
        <v>8358</v>
      </c>
      <c r="S3762" s="18">
        <f t="shared" si="239"/>
        <v>41739.525300925925</v>
      </c>
      <c r="T3762" s="18">
        <f t="shared" si="240"/>
        <v>41764.525300925925</v>
      </c>
      <c r="U3762">
        <f t="shared" si="237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6"/>
        <v>100</v>
      </c>
      <c r="P3763" s="11">
        <f t="shared" si="238"/>
        <v>166.67</v>
      </c>
      <c r="Q3763" s="13" t="s">
        <v>8316</v>
      </c>
      <c r="R3763" t="s">
        <v>8358</v>
      </c>
      <c r="S3763" s="18">
        <f t="shared" si="239"/>
        <v>42173.466863425929</v>
      </c>
      <c r="T3763" s="18">
        <f t="shared" si="240"/>
        <v>42226.958333333328</v>
      </c>
      <c r="U3763">
        <f t="shared" si="237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6"/>
        <v>106</v>
      </c>
      <c r="P3764" s="11">
        <f t="shared" si="238"/>
        <v>47.43</v>
      </c>
      <c r="Q3764" s="13" t="s">
        <v>8316</v>
      </c>
      <c r="R3764" t="s">
        <v>8358</v>
      </c>
      <c r="S3764" s="18">
        <f t="shared" si="239"/>
        <v>42193.813530092593</v>
      </c>
      <c r="T3764" s="18">
        <f t="shared" si="240"/>
        <v>42218.813530092593</v>
      </c>
      <c r="U3764">
        <f t="shared" si="237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6"/>
        <v>100</v>
      </c>
      <c r="P3765" s="11">
        <f t="shared" si="238"/>
        <v>64.94</v>
      </c>
      <c r="Q3765" s="13" t="s">
        <v>8316</v>
      </c>
      <c r="R3765" t="s">
        <v>8358</v>
      </c>
      <c r="S3765" s="18">
        <f t="shared" si="239"/>
        <v>42065.750300925924</v>
      </c>
      <c r="T3765" s="18">
        <f t="shared" si="240"/>
        <v>42095.708634259259</v>
      </c>
      <c r="U3765">
        <f t="shared" si="237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6"/>
        <v>100</v>
      </c>
      <c r="P3766" s="11">
        <f t="shared" si="238"/>
        <v>55.56</v>
      </c>
      <c r="Q3766" s="13" t="s">
        <v>8316</v>
      </c>
      <c r="R3766" t="s">
        <v>8358</v>
      </c>
      <c r="S3766" s="18">
        <f t="shared" si="239"/>
        <v>42499.842962962968</v>
      </c>
      <c r="T3766" s="18">
        <f t="shared" si="240"/>
        <v>42519.024999999994</v>
      </c>
      <c r="U3766">
        <f t="shared" si="237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6"/>
        <v>113</v>
      </c>
      <c r="P3767" s="11">
        <f t="shared" si="238"/>
        <v>74.22</v>
      </c>
      <c r="Q3767" s="13" t="s">
        <v>8316</v>
      </c>
      <c r="R3767" t="s">
        <v>8358</v>
      </c>
      <c r="S3767" s="18">
        <f t="shared" si="239"/>
        <v>41820.776412037041</v>
      </c>
      <c r="T3767" s="18">
        <f t="shared" si="240"/>
        <v>41850.776412037041</v>
      </c>
      <c r="U3767">
        <f t="shared" si="237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6"/>
        <v>103</v>
      </c>
      <c r="P3768" s="11">
        <f t="shared" si="238"/>
        <v>106.93</v>
      </c>
      <c r="Q3768" s="13" t="s">
        <v>8316</v>
      </c>
      <c r="R3768" t="s">
        <v>8358</v>
      </c>
      <c r="S3768" s="18">
        <f t="shared" si="239"/>
        <v>41788.167187500003</v>
      </c>
      <c r="T3768" s="18">
        <f t="shared" si="240"/>
        <v>41823.167187500003</v>
      </c>
      <c r="U3768">
        <f t="shared" si="237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6"/>
        <v>117</v>
      </c>
      <c r="P3769" s="11">
        <f t="shared" si="238"/>
        <v>41.7</v>
      </c>
      <c r="Q3769" s="13" t="s">
        <v>8316</v>
      </c>
      <c r="R3769" t="s">
        <v>8358</v>
      </c>
      <c r="S3769" s="18">
        <f t="shared" si="239"/>
        <v>42050.019641203704</v>
      </c>
      <c r="T3769" s="18">
        <f t="shared" si="240"/>
        <v>42064.207638888889</v>
      </c>
      <c r="U3769">
        <f t="shared" si="237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6"/>
        <v>108</v>
      </c>
      <c r="P3770" s="11">
        <f t="shared" si="238"/>
        <v>74.239999999999995</v>
      </c>
      <c r="Q3770" s="13" t="s">
        <v>8316</v>
      </c>
      <c r="R3770" t="s">
        <v>8358</v>
      </c>
      <c r="S3770" s="18">
        <f t="shared" si="239"/>
        <v>41772.727893518517</v>
      </c>
      <c r="T3770" s="18">
        <f t="shared" si="240"/>
        <v>41802.727893518517</v>
      </c>
      <c r="U3770">
        <f t="shared" si="237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6"/>
        <v>100</v>
      </c>
      <c r="P3771" s="11">
        <f t="shared" si="238"/>
        <v>73.33</v>
      </c>
      <c r="Q3771" s="13" t="s">
        <v>8316</v>
      </c>
      <c r="R3771" t="s">
        <v>8358</v>
      </c>
      <c r="S3771" s="18">
        <f t="shared" si="239"/>
        <v>42445.598136574074</v>
      </c>
      <c r="T3771" s="18">
        <f t="shared" si="240"/>
        <v>42475.598136574074</v>
      </c>
      <c r="U3771">
        <f t="shared" si="237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6"/>
        <v>100</v>
      </c>
      <c r="P3772" s="11">
        <f t="shared" si="238"/>
        <v>100</v>
      </c>
      <c r="Q3772" s="13" t="s">
        <v>8316</v>
      </c>
      <c r="R3772" t="s">
        <v>8358</v>
      </c>
      <c r="S3772" s="18">
        <f t="shared" si="239"/>
        <v>42138.930671296301</v>
      </c>
      <c r="T3772" s="18">
        <f t="shared" si="240"/>
        <v>42168.930671296301</v>
      </c>
      <c r="U3772">
        <f t="shared" si="237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6"/>
        <v>146</v>
      </c>
      <c r="P3773" s="11">
        <f t="shared" si="238"/>
        <v>38.42</v>
      </c>
      <c r="Q3773" s="13" t="s">
        <v>8316</v>
      </c>
      <c r="R3773" t="s">
        <v>8358</v>
      </c>
      <c r="S3773" s="18">
        <f t="shared" si="239"/>
        <v>42493.857083333336</v>
      </c>
      <c r="T3773" s="18">
        <f t="shared" si="240"/>
        <v>42508</v>
      </c>
      <c r="U3773">
        <f t="shared" si="237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6"/>
        <v>110</v>
      </c>
      <c r="P3774" s="11">
        <f t="shared" si="238"/>
        <v>166.97</v>
      </c>
      <c r="Q3774" s="13" t="s">
        <v>8316</v>
      </c>
      <c r="R3774" t="s">
        <v>8358</v>
      </c>
      <c r="S3774" s="18">
        <f t="shared" si="239"/>
        <v>42682.616967592592</v>
      </c>
      <c r="T3774" s="18">
        <f t="shared" si="240"/>
        <v>42703.25</v>
      </c>
      <c r="U3774">
        <f t="shared" si="237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6"/>
        <v>108</v>
      </c>
      <c r="P3775" s="11">
        <f t="shared" si="238"/>
        <v>94.91</v>
      </c>
      <c r="Q3775" s="13" t="s">
        <v>8316</v>
      </c>
      <c r="R3775" t="s">
        <v>8358</v>
      </c>
      <c r="S3775" s="18">
        <f t="shared" si="239"/>
        <v>42656.005173611105</v>
      </c>
      <c r="T3775" s="18">
        <f t="shared" si="240"/>
        <v>42689.088888888888</v>
      </c>
      <c r="U3775">
        <f t="shared" si="237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6"/>
        <v>100</v>
      </c>
      <c r="P3776" s="11">
        <f t="shared" si="238"/>
        <v>100</v>
      </c>
      <c r="Q3776" s="13" t="s">
        <v>8316</v>
      </c>
      <c r="R3776" t="s">
        <v>8358</v>
      </c>
      <c r="S3776" s="18">
        <f t="shared" si="239"/>
        <v>42087.792303240742</v>
      </c>
      <c r="T3776" s="18">
        <f t="shared" si="240"/>
        <v>42103.792303240742</v>
      </c>
      <c r="U3776">
        <f t="shared" si="237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6"/>
        <v>100</v>
      </c>
      <c r="P3777" s="11">
        <f t="shared" si="238"/>
        <v>143.21</v>
      </c>
      <c r="Q3777" s="13" t="s">
        <v>8316</v>
      </c>
      <c r="R3777" t="s">
        <v>8358</v>
      </c>
      <c r="S3777" s="18">
        <f t="shared" si="239"/>
        <v>42075.942627314813</v>
      </c>
      <c r="T3777" s="18">
        <f t="shared" si="240"/>
        <v>42103.166666666672</v>
      </c>
      <c r="U3777">
        <f t="shared" si="237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41">ROUND(E3778/D3778*100,0)</f>
        <v>107</v>
      </c>
      <c r="P3778" s="11">
        <f t="shared" si="238"/>
        <v>90.82</v>
      </c>
      <c r="Q3778" s="13" t="s">
        <v>8316</v>
      </c>
      <c r="R3778" t="s">
        <v>8358</v>
      </c>
      <c r="S3778" s="18">
        <f t="shared" si="239"/>
        <v>41814.367800925924</v>
      </c>
      <c r="T3778" s="18">
        <f t="shared" si="240"/>
        <v>41852.041666666664</v>
      </c>
      <c r="U3778">
        <f t="shared" ref="U3778:U3841" si="242">YEAR(S3778)</f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41"/>
        <v>143</v>
      </c>
      <c r="P3779" s="11">
        <f t="shared" ref="P3779:P3842" si="243">IFERROR(ROUND(E3779/L3779,2),0)</f>
        <v>48.54</v>
      </c>
      <c r="Q3779" s="13" t="s">
        <v>8316</v>
      </c>
      <c r="R3779" t="s">
        <v>8358</v>
      </c>
      <c r="S3779" s="18">
        <f t="shared" ref="S3779:S3842" si="244">(((J3779/60)/60)/24)+DATE(1970,1,1)</f>
        <v>41887.111354166671</v>
      </c>
      <c r="T3779" s="18">
        <f t="shared" ref="T3779:T3842" si="245">(((I3779/60)/60)/24)+DATE(1970,1,1)</f>
        <v>41909.166666666664</v>
      </c>
      <c r="U3779">
        <f t="shared" si="242"/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41"/>
        <v>105</v>
      </c>
      <c r="P3780" s="11">
        <f t="shared" si="243"/>
        <v>70.03</v>
      </c>
      <c r="Q3780" s="13" t="s">
        <v>8316</v>
      </c>
      <c r="R3780" t="s">
        <v>8358</v>
      </c>
      <c r="S3780" s="18">
        <f t="shared" si="244"/>
        <v>41989.819212962961</v>
      </c>
      <c r="T3780" s="18">
        <f t="shared" si="245"/>
        <v>42049.819212962961</v>
      </c>
      <c r="U3780">
        <f t="shared" si="242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41"/>
        <v>104</v>
      </c>
      <c r="P3781" s="11">
        <f t="shared" si="243"/>
        <v>135.63</v>
      </c>
      <c r="Q3781" s="13" t="s">
        <v>8316</v>
      </c>
      <c r="R3781" t="s">
        <v>8358</v>
      </c>
      <c r="S3781" s="18">
        <f t="shared" si="244"/>
        <v>42425.735416666663</v>
      </c>
      <c r="T3781" s="18">
        <f t="shared" si="245"/>
        <v>42455.693750000006</v>
      </c>
      <c r="U3781">
        <f t="shared" si="242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41"/>
        <v>120</v>
      </c>
      <c r="P3782" s="11">
        <f t="shared" si="243"/>
        <v>100</v>
      </c>
      <c r="Q3782" s="13" t="s">
        <v>8316</v>
      </c>
      <c r="R3782" t="s">
        <v>8358</v>
      </c>
      <c r="S3782" s="18">
        <f t="shared" si="244"/>
        <v>42166.219733796301</v>
      </c>
      <c r="T3782" s="18">
        <f t="shared" si="245"/>
        <v>42198.837499999994</v>
      </c>
      <c r="U3782">
        <f t="shared" si="242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41"/>
        <v>110</v>
      </c>
      <c r="P3783" s="11">
        <f t="shared" si="243"/>
        <v>94.9</v>
      </c>
      <c r="Q3783" s="13" t="s">
        <v>8316</v>
      </c>
      <c r="R3783" t="s">
        <v>8358</v>
      </c>
      <c r="S3783" s="18">
        <f t="shared" si="244"/>
        <v>41865.882928240739</v>
      </c>
      <c r="T3783" s="18">
        <f t="shared" si="245"/>
        <v>41890.882928240739</v>
      </c>
      <c r="U3783">
        <f t="shared" si="242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41"/>
        <v>102</v>
      </c>
      <c r="P3784" s="11">
        <f t="shared" si="243"/>
        <v>75.37</v>
      </c>
      <c r="Q3784" s="13" t="s">
        <v>8316</v>
      </c>
      <c r="R3784" t="s">
        <v>8358</v>
      </c>
      <c r="S3784" s="18">
        <f t="shared" si="244"/>
        <v>42546.862233796302</v>
      </c>
      <c r="T3784" s="18">
        <f t="shared" si="245"/>
        <v>42575.958333333328</v>
      </c>
      <c r="U3784">
        <f t="shared" si="242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41"/>
        <v>129</v>
      </c>
      <c r="P3785" s="11">
        <f t="shared" si="243"/>
        <v>64.459999999999994</v>
      </c>
      <c r="Q3785" s="13" t="s">
        <v>8316</v>
      </c>
      <c r="R3785" t="s">
        <v>8358</v>
      </c>
      <c r="S3785" s="18">
        <f t="shared" si="244"/>
        <v>42420.140277777777</v>
      </c>
      <c r="T3785" s="18">
        <f t="shared" si="245"/>
        <v>42444.666666666672</v>
      </c>
      <c r="U3785">
        <f t="shared" si="242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41"/>
        <v>115</v>
      </c>
      <c r="P3786" s="11">
        <f t="shared" si="243"/>
        <v>115</v>
      </c>
      <c r="Q3786" s="13" t="s">
        <v>8316</v>
      </c>
      <c r="R3786" t="s">
        <v>8358</v>
      </c>
      <c r="S3786" s="18">
        <f t="shared" si="244"/>
        <v>42531.980694444443</v>
      </c>
      <c r="T3786" s="18">
        <f t="shared" si="245"/>
        <v>42561.980694444443</v>
      </c>
      <c r="U3786">
        <f t="shared" si="242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41"/>
        <v>151</v>
      </c>
      <c r="P3787" s="11">
        <f t="shared" si="243"/>
        <v>100.5</v>
      </c>
      <c r="Q3787" s="13" t="s">
        <v>8316</v>
      </c>
      <c r="R3787" t="s">
        <v>8358</v>
      </c>
      <c r="S3787" s="18">
        <f t="shared" si="244"/>
        <v>42548.63853009259</v>
      </c>
      <c r="T3787" s="18">
        <f t="shared" si="245"/>
        <v>42584.418749999997</v>
      </c>
      <c r="U3787">
        <f t="shared" si="242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41"/>
        <v>111</v>
      </c>
      <c r="P3788" s="11">
        <f t="shared" si="243"/>
        <v>93.77</v>
      </c>
      <c r="Q3788" s="13" t="s">
        <v>8316</v>
      </c>
      <c r="R3788" t="s">
        <v>8358</v>
      </c>
      <c r="S3788" s="18">
        <f t="shared" si="244"/>
        <v>42487.037905092591</v>
      </c>
      <c r="T3788" s="18">
        <f t="shared" si="245"/>
        <v>42517.037905092591</v>
      </c>
      <c r="U3788">
        <f t="shared" si="242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41"/>
        <v>100</v>
      </c>
      <c r="P3789" s="11">
        <f t="shared" si="243"/>
        <v>35.1</v>
      </c>
      <c r="Q3789" s="13" t="s">
        <v>8316</v>
      </c>
      <c r="R3789" t="s">
        <v>8358</v>
      </c>
      <c r="S3789" s="18">
        <f t="shared" si="244"/>
        <v>42167.534791666665</v>
      </c>
      <c r="T3789" s="18">
        <f t="shared" si="245"/>
        <v>42196.165972222225</v>
      </c>
      <c r="U3789">
        <f t="shared" si="242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41"/>
        <v>1</v>
      </c>
      <c r="P3790" s="11">
        <f t="shared" si="243"/>
        <v>500</v>
      </c>
      <c r="Q3790" s="13" t="s">
        <v>8316</v>
      </c>
      <c r="R3790" t="s">
        <v>8358</v>
      </c>
      <c r="S3790" s="18">
        <f t="shared" si="244"/>
        <v>42333.695821759262</v>
      </c>
      <c r="T3790" s="18">
        <f t="shared" si="245"/>
        <v>42361.679166666669</v>
      </c>
      <c r="U3790">
        <f t="shared" si="242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41"/>
        <v>3</v>
      </c>
      <c r="P3791" s="11">
        <f t="shared" si="243"/>
        <v>29</v>
      </c>
      <c r="Q3791" s="13" t="s">
        <v>8316</v>
      </c>
      <c r="R3791" t="s">
        <v>8358</v>
      </c>
      <c r="S3791" s="18">
        <f t="shared" si="244"/>
        <v>42138.798819444448</v>
      </c>
      <c r="T3791" s="18">
        <f t="shared" si="245"/>
        <v>42170.798819444448</v>
      </c>
      <c r="U3791">
        <f t="shared" si="242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41"/>
        <v>0</v>
      </c>
      <c r="P3792" s="11">
        <f t="shared" si="243"/>
        <v>0</v>
      </c>
      <c r="Q3792" s="13" t="s">
        <v>8316</v>
      </c>
      <c r="R3792" t="s">
        <v>8358</v>
      </c>
      <c r="S3792" s="18">
        <f t="shared" si="244"/>
        <v>42666.666932870372</v>
      </c>
      <c r="T3792" s="18">
        <f t="shared" si="245"/>
        <v>42696.708599537036</v>
      </c>
      <c r="U3792">
        <f t="shared" si="242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41"/>
        <v>0</v>
      </c>
      <c r="P3793" s="11">
        <f t="shared" si="243"/>
        <v>0</v>
      </c>
      <c r="Q3793" s="13" t="s">
        <v>8316</v>
      </c>
      <c r="R3793" t="s">
        <v>8358</v>
      </c>
      <c r="S3793" s="18">
        <f t="shared" si="244"/>
        <v>41766.692037037035</v>
      </c>
      <c r="T3793" s="18">
        <f t="shared" si="245"/>
        <v>41826.692037037035</v>
      </c>
      <c r="U3793">
        <f t="shared" si="242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41"/>
        <v>0</v>
      </c>
      <c r="P3794" s="11">
        <f t="shared" si="243"/>
        <v>17.5</v>
      </c>
      <c r="Q3794" s="13" t="s">
        <v>8316</v>
      </c>
      <c r="R3794" t="s">
        <v>8358</v>
      </c>
      <c r="S3794" s="18">
        <f t="shared" si="244"/>
        <v>42170.447013888886</v>
      </c>
      <c r="T3794" s="18">
        <f t="shared" si="245"/>
        <v>42200.447013888886</v>
      </c>
      <c r="U3794">
        <f t="shared" si="242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41"/>
        <v>60</v>
      </c>
      <c r="P3795" s="11">
        <f t="shared" si="243"/>
        <v>174</v>
      </c>
      <c r="Q3795" s="13" t="s">
        <v>8316</v>
      </c>
      <c r="R3795" t="s">
        <v>8358</v>
      </c>
      <c r="S3795" s="18">
        <f t="shared" si="244"/>
        <v>41968.938993055555</v>
      </c>
      <c r="T3795" s="18">
        <f t="shared" si="245"/>
        <v>41989.938993055555</v>
      </c>
      <c r="U3795">
        <f t="shared" si="242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41"/>
        <v>1</v>
      </c>
      <c r="P3796" s="11">
        <f t="shared" si="243"/>
        <v>50</v>
      </c>
      <c r="Q3796" s="13" t="s">
        <v>8316</v>
      </c>
      <c r="R3796" t="s">
        <v>8358</v>
      </c>
      <c r="S3796" s="18">
        <f t="shared" si="244"/>
        <v>42132.58048611111</v>
      </c>
      <c r="T3796" s="18">
        <f t="shared" si="245"/>
        <v>42162.58048611111</v>
      </c>
      <c r="U3796">
        <f t="shared" si="242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41"/>
        <v>2</v>
      </c>
      <c r="P3797" s="11">
        <f t="shared" si="243"/>
        <v>5</v>
      </c>
      <c r="Q3797" s="13" t="s">
        <v>8316</v>
      </c>
      <c r="R3797" t="s">
        <v>8358</v>
      </c>
      <c r="S3797" s="18">
        <f t="shared" si="244"/>
        <v>42201.436226851853</v>
      </c>
      <c r="T3797" s="18">
        <f t="shared" si="245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41"/>
        <v>0</v>
      </c>
      <c r="P3798" s="11">
        <f t="shared" si="243"/>
        <v>1</v>
      </c>
      <c r="Q3798" s="13" t="s">
        <v>8316</v>
      </c>
      <c r="R3798" t="s">
        <v>8358</v>
      </c>
      <c r="S3798" s="18">
        <f t="shared" si="244"/>
        <v>42689.029583333337</v>
      </c>
      <c r="T3798" s="18">
        <f t="shared" si="245"/>
        <v>42749.029583333337</v>
      </c>
      <c r="U3798">
        <f t="shared" si="242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41"/>
        <v>90</v>
      </c>
      <c r="P3799" s="11">
        <f t="shared" si="243"/>
        <v>145.41</v>
      </c>
      <c r="Q3799" s="13" t="s">
        <v>8316</v>
      </c>
      <c r="R3799" t="s">
        <v>8358</v>
      </c>
      <c r="S3799" s="18">
        <f t="shared" si="244"/>
        <v>42084.881539351853</v>
      </c>
      <c r="T3799" s="18">
        <f t="shared" si="245"/>
        <v>42114.881539351853</v>
      </c>
      <c r="U3799">
        <f t="shared" si="242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41"/>
        <v>1</v>
      </c>
      <c r="P3800" s="11">
        <f t="shared" si="243"/>
        <v>205</v>
      </c>
      <c r="Q3800" s="13" t="s">
        <v>8316</v>
      </c>
      <c r="R3800" t="s">
        <v>8358</v>
      </c>
      <c r="S3800" s="18">
        <f t="shared" si="244"/>
        <v>41831.722777777781</v>
      </c>
      <c r="T3800" s="18">
        <f t="shared" si="245"/>
        <v>41861.722777777781</v>
      </c>
      <c r="U3800">
        <f t="shared" si="242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41"/>
        <v>4</v>
      </c>
      <c r="P3801" s="11">
        <f t="shared" si="243"/>
        <v>100.5</v>
      </c>
      <c r="Q3801" s="13" t="s">
        <v>8316</v>
      </c>
      <c r="R3801" t="s">
        <v>8358</v>
      </c>
      <c r="S3801" s="18">
        <f t="shared" si="244"/>
        <v>42410.93105324074</v>
      </c>
      <c r="T3801" s="18">
        <f t="shared" si="245"/>
        <v>42440.93105324074</v>
      </c>
      <c r="U3801">
        <f t="shared" si="242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41"/>
        <v>4</v>
      </c>
      <c r="P3802" s="11">
        <f t="shared" si="243"/>
        <v>55.06</v>
      </c>
      <c r="Q3802" s="13" t="s">
        <v>8316</v>
      </c>
      <c r="R3802" t="s">
        <v>8358</v>
      </c>
      <c r="S3802" s="18">
        <f t="shared" si="244"/>
        <v>41982.737071759257</v>
      </c>
      <c r="T3802" s="18">
        <f t="shared" si="245"/>
        <v>42015.207638888889</v>
      </c>
      <c r="U3802">
        <f t="shared" si="242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41"/>
        <v>9</v>
      </c>
      <c r="P3803" s="11">
        <f t="shared" si="243"/>
        <v>47.33</v>
      </c>
      <c r="Q3803" s="13" t="s">
        <v>8316</v>
      </c>
      <c r="R3803" t="s">
        <v>8358</v>
      </c>
      <c r="S3803" s="18">
        <f t="shared" si="244"/>
        <v>41975.676111111112</v>
      </c>
      <c r="T3803" s="18">
        <f t="shared" si="245"/>
        <v>42006.676111111112</v>
      </c>
      <c r="U3803">
        <f t="shared" si="242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41"/>
        <v>0</v>
      </c>
      <c r="P3804" s="11">
        <f t="shared" si="243"/>
        <v>0</v>
      </c>
      <c r="Q3804" s="13" t="s">
        <v>8316</v>
      </c>
      <c r="R3804" t="s">
        <v>8358</v>
      </c>
      <c r="S3804" s="18">
        <f t="shared" si="244"/>
        <v>42269.126226851848</v>
      </c>
      <c r="T3804" s="18">
        <f t="shared" si="245"/>
        <v>42299.126226851848</v>
      </c>
      <c r="U3804">
        <f t="shared" si="242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41"/>
        <v>20</v>
      </c>
      <c r="P3805" s="11">
        <f t="shared" si="243"/>
        <v>58.95</v>
      </c>
      <c r="Q3805" s="13" t="s">
        <v>8316</v>
      </c>
      <c r="R3805" t="s">
        <v>8358</v>
      </c>
      <c r="S3805" s="18">
        <f t="shared" si="244"/>
        <v>42403.971851851849</v>
      </c>
      <c r="T3805" s="18">
        <f t="shared" si="245"/>
        <v>42433.971851851849</v>
      </c>
      <c r="U3805">
        <f t="shared" si="242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41"/>
        <v>0</v>
      </c>
      <c r="P3806" s="11">
        <f t="shared" si="243"/>
        <v>0</v>
      </c>
      <c r="Q3806" s="13" t="s">
        <v>8316</v>
      </c>
      <c r="R3806" t="s">
        <v>8358</v>
      </c>
      <c r="S3806" s="18">
        <f t="shared" si="244"/>
        <v>42527.00953703704</v>
      </c>
      <c r="T3806" s="18">
        <f t="shared" si="245"/>
        <v>42582.291666666672</v>
      </c>
      <c r="U3806">
        <f t="shared" si="242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41"/>
        <v>0</v>
      </c>
      <c r="P3807" s="11">
        <f t="shared" si="243"/>
        <v>1.5</v>
      </c>
      <c r="Q3807" s="13" t="s">
        <v>8316</v>
      </c>
      <c r="R3807" t="s">
        <v>8358</v>
      </c>
      <c r="S3807" s="18">
        <f t="shared" si="244"/>
        <v>41849.887037037035</v>
      </c>
      <c r="T3807" s="18">
        <f t="shared" si="245"/>
        <v>41909.887037037035</v>
      </c>
      <c r="U3807">
        <f t="shared" si="242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41"/>
        <v>0</v>
      </c>
      <c r="P3808" s="11">
        <f t="shared" si="243"/>
        <v>5</v>
      </c>
      <c r="Q3808" s="13" t="s">
        <v>8316</v>
      </c>
      <c r="R3808" t="s">
        <v>8358</v>
      </c>
      <c r="S3808" s="18">
        <f t="shared" si="244"/>
        <v>41799.259039351848</v>
      </c>
      <c r="T3808" s="18">
        <f t="shared" si="245"/>
        <v>41819.259039351848</v>
      </c>
      <c r="U3808">
        <f t="shared" si="242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41"/>
        <v>30</v>
      </c>
      <c r="P3809" s="11">
        <f t="shared" si="243"/>
        <v>50.56</v>
      </c>
      <c r="Q3809" s="13" t="s">
        <v>8316</v>
      </c>
      <c r="R3809" t="s">
        <v>8358</v>
      </c>
      <c r="S3809" s="18">
        <f t="shared" si="244"/>
        <v>42090.909016203703</v>
      </c>
      <c r="T3809" s="18">
        <f t="shared" si="245"/>
        <v>42097.909016203703</v>
      </c>
      <c r="U3809">
        <f t="shared" si="242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41"/>
        <v>100</v>
      </c>
      <c r="P3810" s="11">
        <f t="shared" si="243"/>
        <v>41.67</v>
      </c>
      <c r="Q3810" s="13" t="s">
        <v>8316</v>
      </c>
      <c r="R3810" t="s">
        <v>8317</v>
      </c>
      <c r="S3810" s="18">
        <f t="shared" si="244"/>
        <v>42059.453923611116</v>
      </c>
      <c r="T3810" s="18">
        <f t="shared" si="245"/>
        <v>42119.412256944444</v>
      </c>
      <c r="U3810">
        <f t="shared" si="242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41"/>
        <v>101</v>
      </c>
      <c r="P3811" s="11">
        <f t="shared" si="243"/>
        <v>53.29</v>
      </c>
      <c r="Q3811" s="13" t="s">
        <v>8316</v>
      </c>
      <c r="R3811" t="s">
        <v>8317</v>
      </c>
      <c r="S3811" s="18">
        <f t="shared" si="244"/>
        <v>41800.526701388888</v>
      </c>
      <c r="T3811" s="18">
        <f t="shared" si="245"/>
        <v>41850.958333333336</v>
      </c>
      <c r="U3811">
        <f t="shared" si="242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41"/>
        <v>122</v>
      </c>
      <c r="P3812" s="11">
        <f t="shared" si="243"/>
        <v>70.23</v>
      </c>
      <c r="Q3812" s="13" t="s">
        <v>8316</v>
      </c>
      <c r="R3812" t="s">
        <v>8317</v>
      </c>
      <c r="S3812" s="18">
        <f t="shared" si="244"/>
        <v>42054.849050925928</v>
      </c>
      <c r="T3812" s="18">
        <f t="shared" si="245"/>
        <v>42084.807384259257</v>
      </c>
      <c r="U3812">
        <f t="shared" si="242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41"/>
        <v>330</v>
      </c>
      <c r="P3813" s="11">
        <f t="shared" si="243"/>
        <v>43.42</v>
      </c>
      <c r="Q3813" s="13" t="s">
        <v>8316</v>
      </c>
      <c r="R3813" t="s">
        <v>8317</v>
      </c>
      <c r="S3813" s="18">
        <f t="shared" si="244"/>
        <v>42487.62700231481</v>
      </c>
      <c r="T3813" s="18">
        <f t="shared" si="245"/>
        <v>42521.458333333328</v>
      </c>
      <c r="U3813">
        <f t="shared" si="242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41"/>
        <v>110</v>
      </c>
      <c r="P3814" s="11">
        <f t="shared" si="243"/>
        <v>199.18</v>
      </c>
      <c r="Q3814" s="13" t="s">
        <v>8316</v>
      </c>
      <c r="R3814" t="s">
        <v>8317</v>
      </c>
      <c r="S3814" s="18">
        <f t="shared" si="244"/>
        <v>42109.751250000001</v>
      </c>
      <c r="T3814" s="18">
        <f t="shared" si="245"/>
        <v>42156.165972222225</v>
      </c>
      <c r="U3814">
        <f t="shared" si="242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41"/>
        <v>101</v>
      </c>
      <c r="P3815" s="11">
        <f t="shared" si="243"/>
        <v>78.52</v>
      </c>
      <c r="Q3815" s="13" t="s">
        <v>8316</v>
      </c>
      <c r="R3815" t="s">
        <v>8317</v>
      </c>
      <c r="S3815" s="18">
        <f t="shared" si="244"/>
        <v>42497.275706018518</v>
      </c>
      <c r="T3815" s="18">
        <f t="shared" si="245"/>
        <v>42535.904861111107</v>
      </c>
      <c r="U3815">
        <f t="shared" si="242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41"/>
        <v>140</v>
      </c>
      <c r="P3816" s="11">
        <f t="shared" si="243"/>
        <v>61.82</v>
      </c>
      <c r="Q3816" s="13" t="s">
        <v>8316</v>
      </c>
      <c r="R3816" t="s">
        <v>8317</v>
      </c>
      <c r="S3816" s="18">
        <f t="shared" si="244"/>
        <v>42058.904074074075</v>
      </c>
      <c r="T3816" s="18">
        <f t="shared" si="245"/>
        <v>42095.165972222225</v>
      </c>
      <c r="U3816">
        <f t="shared" si="242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41"/>
        <v>100</v>
      </c>
      <c r="P3817" s="11">
        <f t="shared" si="243"/>
        <v>50</v>
      </c>
      <c r="Q3817" s="13" t="s">
        <v>8316</v>
      </c>
      <c r="R3817" t="s">
        <v>8317</v>
      </c>
      <c r="S3817" s="18">
        <f t="shared" si="244"/>
        <v>42207.259918981479</v>
      </c>
      <c r="T3817" s="18">
        <f t="shared" si="245"/>
        <v>42236.958333333328</v>
      </c>
      <c r="U3817">
        <f t="shared" si="242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41"/>
        <v>119</v>
      </c>
      <c r="P3818" s="11">
        <f t="shared" si="243"/>
        <v>48.34</v>
      </c>
      <c r="Q3818" s="13" t="s">
        <v>8316</v>
      </c>
      <c r="R3818" t="s">
        <v>8317</v>
      </c>
      <c r="S3818" s="18">
        <f t="shared" si="244"/>
        <v>41807.690081018518</v>
      </c>
      <c r="T3818" s="18">
        <f t="shared" si="245"/>
        <v>41837.690081018518</v>
      </c>
      <c r="U3818">
        <f t="shared" si="242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41"/>
        <v>107</v>
      </c>
      <c r="P3819" s="11">
        <f t="shared" si="243"/>
        <v>107.25</v>
      </c>
      <c r="Q3819" s="13" t="s">
        <v>8316</v>
      </c>
      <c r="R3819" t="s">
        <v>8317</v>
      </c>
      <c r="S3819" s="18">
        <f t="shared" si="244"/>
        <v>42284.69694444444</v>
      </c>
      <c r="T3819" s="18">
        <f t="shared" si="245"/>
        <v>42301.165972222225</v>
      </c>
      <c r="U3819">
        <f t="shared" si="242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41"/>
        <v>228</v>
      </c>
      <c r="P3820" s="11">
        <f t="shared" si="243"/>
        <v>57</v>
      </c>
      <c r="Q3820" s="13" t="s">
        <v>8316</v>
      </c>
      <c r="R3820" t="s">
        <v>8317</v>
      </c>
      <c r="S3820" s="18">
        <f t="shared" si="244"/>
        <v>42045.84238425926</v>
      </c>
      <c r="T3820" s="18">
        <f t="shared" si="245"/>
        <v>42075.800717592589</v>
      </c>
      <c r="U3820">
        <f t="shared" si="242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41"/>
        <v>106</v>
      </c>
      <c r="P3821" s="11">
        <f t="shared" si="243"/>
        <v>40.92</v>
      </c>
      <c r="Q3821" s="13" t="s">
        <v>8316</v>
      </c>
      <c r="R3821" t="s">
        <v>8317</v>
      </c>
      <c r="S3821" s="18">
        <f t="shared" si="244"/>
        <v>42184.209537037037</v>
      </c>
      <c r="T3821" s="18">
        <f t="shared" si="245"/>
        <v>42202.876388888893</v>
      </c>
      <c r="U3821">
        <f t="shared" si="242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41"/>
        <v>143</v>
      </c>
      <c r="P3822" s="11">
        <f t="shared" si="243"/>
        <v>21.5</v>
      </c>
      <c r="Q3822" s="13" t="s">
        <v>8316</v>
      </c>
      <c r="R3822" t="s">
        <v>8317</v>
      </c>
      <c r="S3822" s="18">
        <f t="shared" si="244"/>
        <v>42160.651817129634</v>
      </c>
      <c r="T3822" s="18">
        <f t="shared" si="245"/>
        <v>42190.651817129634</v>
      </c>
      <c r="U3822">
        <f t="shared" si="242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41"/>
        <v>105</v>
      </c>
      <c r="P3823" s="11">
        <f t="shared" si="243"/>
        <v>79.540000000000006</v>
      </c>
      <c r="Q3823" s="13" t="s">
        <v>8316</v>
      </c>
      <c r="R3823" t="s">
        <v>8317</v>
      </c>
      <c r="S3823" s="18">
        <f t="shared" si="244"/>
        <v>42341.180636574078</v>
      </c>
      <c r="T3823" s="18">
        <f t="shared" si="245"/>
        <v>42373.180636574078</v>
      </c>
      <c r="U3823">
        <f t="shared" si="242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41"/>
        <v>110</v>
      </c>
      <c r="P3824" s="11">
        <f t="shared" si="243"/>
        <v>72.38</v>
      </c>
      <c r="Q3824" s="13" t="s">
        <v>8316</v>
      </c>
      <c r="R3824" t="s">
        <v>8317</v>
      </c>
      <c r="S3824" s="18">
        <f t="shared" si="244"/>
        <v>42329.838159722218</v>
      </c>
      <c r="T3824" s="18">
        <f t="shared" si="245"/>
        <v>42388.957638888889</v>
      </c>
      <c r="U3824">
        <f t="shared" si="242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41"/>
        <v>106</v>
      </c>
      <c r="P3825" s="11">
        <f t="shared" si="243"/>
        <v>64.63</v>
      </c>
      <c r="Q3825" s="13" t="s">
        <v>8316</v>
      </c>
      <c r="R3825" t="s">
        <v>8317</v>
      </c>
      <c r="S3825" s="18">
        <f t="shared" si="244"/>
        <v>42170.910231481481</v>
      </c>
      <c r="T3825" s="18">
        <f t="shared" si="245"/>
        <v>42205.165972222225</v>
      </c>
      <c r="U3825">
        <f t="shared" si="242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41"/>
        <v>108</v>
      </c>
      <c r="P3826" s="11">
        <f t="shared" si="243"/>
        <v>38.57</v>
      </c>
      <c r="Q3826" s="13" t="s">
        <v>8316</v>
      </c>
      <c r="R3826" t="s">
        <v>8317</v>
      </c>
      <c r="S3826" s="18">
        <f t="shared" si="244"/>
        <v>42571.626192129625</v>
      </c>
      <c r="T3826" s="18">
        <f t="shared" si="245"/>
        <v>42583.570138888885</v>
      </c>
      <c r="U3826">
        <f t="shared" si="242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41"/>
        <v>105</v>
      </c>
      <c r="P3827" s="11">
        <f t="shared" si="243"/>
        <v>107.57</v>
      </c>
      <c r="Q3827" s="13" t="s">
        <v>8316</v>
      </c>
      <c r="R3827" t="s">
        <v>8317</v>
      </c>
      <c r="S3827" s="18">
        <f t="shared" si="244"/>
        <v>42151.069606481484</v>
      </c>
      <c r="T3827" s="18">
        <f t="shared" si="245"/>
        <v>42172.069606481484</v>
      </c>
      <c r="U3827">
        <f t="shared" si="242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41"/>
        <v>119</v>
      </c>
      <c r="P3828" s="11">
        <f t="shared" si="243"/>
        <v>27.5</v>
      </c>
      <c r="Q3828" s="13" t="s">
        <v>8316</v>
      </c>
      <c r="R3828" t="s">
        <v>8317</v>
      </c>
      <c r="S3828" s="18">
        <f t="shared" si="244"/>
        <v>42101.423541666663</v>
      </c>
      <c r="T3828" s="18">
        <f t="shared" si="245"/>
        <v>42131.423541666663</v>
      </c>
      <c r="U3828">
        <f t="shared" si="242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41"/>
        <v>153</v>
      </c>
      <c r="P3829" s="11">
        <f t="shared" si="243"/>
        <v>70.459999999999994</v>
      </c>
      <c r="Q3829" s="13" t="s">
        <v>8316</v>
      </c>
      <c r="R3829" t="s">
        <v>8317</v>
      </c>
      <c r="S3829" s="18">
        <f t="shared" si="244"/>
        <v>42034.928252314814</v>
      </c>
      <c r="T3829" s="18">
        <f t="shared" si="245"/>
        <v>42090</v>
      </c>
      <c r="U3829">
        <f t="shared" si="242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41"/>
        <v>100</v>
      </c>
      <c r="P3830" s="11">
        <f t="shared" si="243"/>
        <v>178.57</v>
      </c>
      <c r="Q3830" s="13" t="s">
        <v>8316</v>
      </c>
      <c r="R3830" t="s">
        <v>8317</v>
      </c>
      <c r="S3830" s="18">
        <f t="shared" si="244"/>
        <v>41944.527627314819</v>
      </c>
      <c r="T3830" s="18">
        <f t="shared" si="245"/>
        <v>42004.569293981483</v>
      </c>
      <c r="U3830">
        <f t="shared" si="242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41"/>
        <v>100</v>
      </c>
      <c r="P3831" s="11">
        <f t="shared" si="243"/>
        <v>62.63</v>
      </c>
      <c r="Q3831" s="13" t="s">
        <v>8316</v>
      </c>
      <c r="R3831" t="s">
        <v>8317</v>
      </c>
      <c r="S3831" s="18">
        <f t="shared" si="244"/>
        <v>42593.865405092598</v>
      </c>
      <c r="T3831" s="18">
        <f t="shared" si="245"/>
        <v>42613.865405092598</v>
      </c>
      <c r="U3831">
        <f t="shared" si="242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41"/>
        <v>225</v>
      </c>
      <c r="P3832" s="11">
        <f t="shared" si="243"/>
        <v>75</v>
      </c>
      <c r="Q3832" s="13" t="s">
        <v>8316</v>
      </c>
      <c r="R3832" t="s">
        <v>8317</v>
      </c>
      <c r="S3832" s="18">
        <f t="shared" si="244"/>
        <v>42503.740868055553</v>
      </c>
      <c r="T3832" s="18">
        <f t="shared" si="245"/>
        <v>42517.740868055553</v>
      </c>
      <c r="U3832">
        <f t="shared" si="242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41"/>
        <v>106</v>
      </c>
      <c r="P3833" s="11">
        <f t="shared" si="243"/>
        <v>58.9</v>
      </c>
      <c r="Q3833" s="13" t="s">
        <v>8316</v>
      </c>
      <c r="R3833" t="s">
        <v>8317</v>
      </c>
      <c r="S3833" s="18">
        <f t="shared" si="244"/>
        <v>41927.848900462966</v>
      </c>
      <c r="T3833" s="18">
        <f t="shared" si="245"/>
        <v>41948.890567129631</v>
      </c>
      <c r="U3833">
        <f t="shared" si="242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41"/>
        <v>105</v>
      </c>
      <c r="P3834" s="11">
        <f t="shared" si="243"/>
        <v>139.56</v>
      </c>
      <c r="Q3834" s="13" t="s">
        <v>8316</v>
      </c>
      <c r="R3834" t="s">
        <v>8317</v>
      </c>
      <c r="S3834" s="18">
        <f t="shared" si="244"/>
        <v>42375.114988425921</v>
      </c>
      <c r="T3834" s="18">
        <f t="shared" si="245"/>
        <v>42420.114988425921</v>
      </c>
      <c r="U3834">
        <f t="shared" si="242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41"/>
        <v>117</v>
      </c>
      <c r="P3835" s="11">
        <f t="shared" si="243"/>
        <v>70</v>
      </c>
      <c r="Q3835" s="13" t="s">
        <v>8316</v>
      </c>
      <c r="R3835" t="s">
        <v>8317</v>
      </c>
      <c r="S3835" s="18">
        <f t="shared" si="244"/>
        <v>41963.872361111105</v>
      </c>
      <c r="T3835" s="18">
        <f t="shared" si="245"/>
        <v>41974.797916666663</v>
      </c>
      <c r="U3835">
        <f t="shared" si="242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41"/>
        <v>109</v>
      </c>
      <c r="P3836" s="11">
        <f t="shared" si="243"/>
        <v>57.39</v>
      </c>
      <c r="Q3836" s="13" t="s">
        <v>8316</v>
      </c>
      <c r="R3836" t="s">
        <v>8317</v>
      </c>
      <c r="S3836" s="18">
        <f t="shared" si="244"/>
        <v>42143.445219907408</v>
      </c>
      <c r="T3836" s="18">
        <f t="shared" si="245"/>
        <v>42173.445219907408</v>
      </c>
      <c r="U3836">
        <f t="shared" si="242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41"/>
        <v>160</v>
      </c>
      <c r="P3837" s="11">
        <f t="shared" si="243"/>
        <v>40</v>
      </c>
      <c r="Q3837" s="13" t="s">
        <v>8316</v>
      </c>
      <c r="R3837" t="s">
        <v>8317</v>
      </c>
      <c r="S3837" s="18">
        <f t="shared" si="244"/>
        <v>42460.94222222222</v>
      </c>
      <c r="T3837" s="18">
        <f t="shared" si="245"/>
        <v>42481.94222222222</v>
      </c>
      <c r="U3837">
        <f t="shared" si="242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41"/>
        <v>113</v>
      </c>
      <c r="P3838" s="11">
        <f t="shared" si="243"/>
        <v>64.290000000000006</v>
      </c>
      <c r="Q3838" s="13" t="s">
        <v>8316</v>
      </c>
      <c r="R3838" t="s">
        <v>8317</v>
      </c>
      <c r="S3838" s="18">
        <f t="shared" si="244"/>
        <v>42553.926527777774</v>
      </c>
      <c r="T3838" s="18">
        <f t="shared" si="245"/>
        <v>42585.172916666663</v>
      </c>
      <c r="U3838">
        <f t="shared" si="242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41"/>
        <v>102</v>
      </c>
      <c r="P3839" s="11">
        <f t="shared" si="243"/>
        <v>120.12</v>
      </c>
      <c r="Q3839" s="13" t="s">
        <v>8316</v>
      </c>
      <c r="R3839" t="s">
        <v>8317</v>
      </c>
      <c r="S3839" s="18">
        <f t="shared" si="244"/>
        <v>42152.765717592592</v>
      </c>
      <c r="T3839" s="18">
        <f t="shared" si="245"/>
        <v>42188.765717592592</v>
      </c>
      <c r="U3839">
        <f t="shared" si="242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41"/>
        <v>101</v>
      </c>
      <c r="P3840" s="11">
        <f t="shared" si="243"/>
        <v>1008.24</v>
      </c>
      <c r="Q3840" s="13" t="s">
        <v>8316</v>
      </c>
      <c r="R3840" t="s">
        <v>8317</v>
      </c>
      <c r="S3840" s="18">
        <f t="shared" si="244"/>
        <v>42116.710752314815</v>
      </c>
      <c r="T3840" s="18">
        <f t="shared" si="245"/>
        <v>42146.710752314815</v>
      </c>
      <c r="U3840">
        <f t="shared" si="242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41"/>
        <v>101</v>
      </c>
      <c r="P3841" s="11">
        <f t="shared" si="243"/>
        <v>63.28</v>
      </c>
      <c r="Q3841" s="13" t="s">
        <v>8316</v>
      </c>
      <c r="R3841" t="s">
        <v>8317</v>
      </c>
      <c r="S3841" s="18">
        <f t="shared" si="244"/>
        <v>42155.142638888887</v>
      </c>
      <c r="T3841" s="18">
        <f t="shared" si="245"/>
        <v>42215.142638888887</v>
      </c>
      <c r="U3841">
        <f t="shared" si="242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6">ROUND(E3842/D3842*100,0)</f>
        <v>6500</v>
      </c>
      <c r="P3842" s="11">
        <f t="shared" si="243"/>
        <v>21.67</v>
      </c>
      <c r="Q3842" s="13" t="s">
        <v>8316</v>
      </c>
      <c r="R3842" t="s">
        <v>8317</v>
      </c>
      <c r="S3842" s="18">
        <f t="shared" si="244"/>
        <v>42432.701724537037</v>
      </c>
      <c r="T3842" s="18">
        <f t="shared" si="245"/>
        <v>42457.660057870366</v>
      </c>
      <c r="U3842">
        <f t="shared" ref="U3842:U3905" si="247">YEAR(S3842)</f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6"/>
        <v>9</v>
      </c>
      <c r="P3843" s="11">
        <f t="shared" ref="P3843:P3906" si="248">IFERROR(ROUND(E3843/L3843,2),0)</f>
        <v>25.65</v>
      </c>
      <c r="Q3843" s="13" t="s">
        <v>8316</v>
      </c>
      <c r="R3843" t="s">
        <v>8317</v>
      </c>
      <c r="S3843" s="18">
        <f t="shared" ref="S3843:S3906" si="249">(((J3843/60)/60)/24)+DATE(1970,1,1)</f>
        <v>41780.785729166666</v>
      </c>
      <c r="T3843" s="18">
        <f t="shared" ref="T3843:T3906" si="250">(((I3843/60)/60)/24)+DATE(1970,1,1)</f>
        <v>41840.785729166666</v>
      </c>
      <c r="U3843">
        <f t="shared" si="247"/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6"/>
        <v>22</v>
      </c>
      <c r="P3844" s="11">
        <f t="shared" si="248"/>
        <v>47.7</v>
      </c>
      <c r="Q3844" s="13" t="s">
        <v>8316</v>
      </c>
      <c r="R3844" t="s">
        <v>8317</v>
      </c>
      <c r="S3844" s="18">
        <f t="shared" si="249"/>
        <v>41740.493657407409</v>
      </c>
      <c r="T3844" s="18">
        <f t="shared" si="250"/>
        <v>41770.493657407409</v>
      </c>
      <c r="U3844">
        <f t="shared" si="247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6"/>
        <v>21</v>
      </c>
      <c r="P3845" s="11">
        <f t="shared" si="248"/>
        <v>56.05</v>
      </c>
      <c r="Q3845" s="13" t="s">
        <v>8316</v>
      </c>
      <c r="R3845" t="s">
        <v>8317</v>
      </c>
      <c r="S3845" s="18">
        <f t="shared" si="249"/>
        <v>41766.072500000002</v>
      </c>
      <c r="T3845" s="18">
        <f t="shared" si="250"/>
        <v>41791.072500000002</v>
      </c>
      <c r="U3845">
        <f t="shared" si="247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6"/>
        <v>41</v>
      </c>
      <c r="P3846" s="11">
        <f t="shared" si="248"/>
        <v>81.319999999999993</v>
      </c>
      <c r="Q3846" s="13" t="s">
        <v>8316</v>
      </c>
      <c r="R3846" t="s">
        <v>8317</v>
      </c>
      <c r="S3846" s="18">
        <f t="shared" si="249"/>
        <v>41766.617291666669</v>
      </c>
      <c r="T3846" s="18">
        <f t="shared" si="250"/>
        <v>41793.290972222225</v>
      </c>
      <c r="U3846">
        <f t="shared" si="247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6"/>
        <v>2</v>
      </c>
      <c r="P3847" s="11">
        <f t="shared" si="248"/>
        <v>70.17</v>
      </c>
      <c r="Q3847" s="13" t="s">
        <v>8316</v>
      </c>
      <c r="R3847" t="s">
        <v>8317</v>
      </c>
      <c r="S3847" s="18">
        <f t="shared" si="249"/>
        <v>42248.627013888887</v>
      </c>
      <c r="T3847" s="18">
        <f t="shared" si="250"/>
        <v>42278.627013888887</v>
      </c>
      <c r="U3847">
        <f t="shared" si="247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6"/>
        <v>3</v>
      </c>
      <c r="P3848" s="11">
        <f t="shared" si="248"/>
        <v>23.63</v>
      </c>
      <c r="Q3848" s="13" t="s">
        <v>8316</v>
      </c>
      <c r="R3848" t="s">
        <v>8317</v>
      </c>
      <c r="S3848" s="18">
        <f t="shared" si="249"/>
        <v>41885.221550925926</v>
      </c>
      <c r="T3848" s="18">
        <f t="shared" si="250"/>
        <v>41916.290972222225</v>
      </c>
      <c r="U3848">
        <f t="shared" si="247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6"/>
        <v>16</v>
      </c>
      <c r="P3849" s="11">
        <f t="shared" si="248"/>
        <v>188.56</v>
      </c>
      <c r="Q3849" s="13" t="s">
        <v>8316</v>
      </c>
      <c r="R3849" t="s">
        <v>8317</v>
      </c>
      <c r="S3849" s="18">
        <f t="shared" si="249"/>
        <v>42159.224432870367</v>
      </c>
      <c r="T3849" s="18">
        <f t="shared" si="250"/>
        <v>42204.224432870367</v>
      </c>
      <c r="U3849">
        <f t="shared" si="247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6"/>
        <v>16</v>
      </c>
      <c r="P3850" s="11">
        <f t="shared" si="248"/>
        <v>49.51</v>
      </c>
      <c r="Q3850" s="13" t="s">
        <v>8316</v>
      </c>
      <c r="R3850" t="s">
        <v>8317</v>
      </c>
      <c r="S3850" s="18">
        <f t="shared" si="249"/>
        <v>42265.817002314812</v>
      </c>
      <c r="T3850" s="18">
        <f t="shared" si="250"/>
        <v>42295.817002314812</v>
      </c>
      <c r="U3850">
        <f t="shared" si="247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6"/>
        <v>7</v>
      </c>
      <c r="P3851" s="11">
        <f t="shared" si="248"/>
        <v>75.459999999999994</v>
      </c>
      <c r="Q3851" s="13" t="s">
        <v>8316</v>
      </c>
      <c r="R3851" t="s">
        <v>8317</v>
      </c>
      <c r="S3851" s="18">
        <f t="shared" si="249"/>
        <v>42136.767175925925</v>
      </c>
      <c r="T3851" s="18">
        <f t="shared" si="250"/>
        <v>42166.767175925925</v>
      </c>
      <c r="U3851">
        <f t="shared" si="247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6"/>
        <v>4</v>
      </c>
      <c r="P3852" s="11">
        <f t="shared" si="248"/>
        <v>9.5</v>
      </c>
      <c r="Q3852" s="13" t="s">
        <v>8316</v>
      </c>
      <c r="R3852" t="s">
        <v>8317</v>
      </c>
      <c r="S3852" s="18">
        <f t="shared" si="249"/>
        <v>41975.124340277776</v>
      </c>
      <c r="T3852" s="18">
        <f t="shared" si="250"/>
        <v>42005.124340277776</v>
      </c>
      <c r="U3852">
        <f t="shared" si="247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6"/>
        <v>34</v>
      </c>
      <c r="P3853" s="11">
        <f t="shared" si="248"/>
        <v>35.5</v>
      </c>
      <c r="Q3853" s="13" t="s">
        <v>8316</v>
      </c>
      <c r="R3853" t="s">
        <v>8317</v>
      </c>
      <c r="S3853" s="18">
        <f t="shared" si="249"/>
        <v>42172.439571759256</v>
      </c>
      <c r="T3853" s="18">
        <f t="shared" si="250"/>
        <v>42202.439571759256</v>
      </c>
      <c r="U3853">
        <f t="shared" si="247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6"/>
        <v>0</v>
      </c>
      <c r="P3854" s="11">
        <f t="shared" si="248"/>
        <v>10</v>
      </c>
      <c r="Q3854" s="13" t="s">
        <v>8316</v>
      </c>
      <c r="R3854" t="s">
        <v>8317</v>
      </c>
      <c r="S3854" s="18">
        <f t="shared" si="249"/>
        <v>42065.190694444449</v>
      </c>
      <c r="T3854" s="18">
        <f t="shared" si="250"/>
        <v>42090.149027777778</v>
      </c>
      <c r="U3854">
        <f t="shared" si="247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6"/>
        <v>0</v>
      </c>
      <c r="P3855" s="11">
        <f t="shared" si="248"/>
        <v>13</v>
      </c>
      <c r="Q3855" s="13" t="s">
        <v>8316</v>
      </c>
      <c r="R3855" t="s">
        <v>8317</v>
      </c>
      <c r="S3855" s="18">
        <f t="shared" si="249"/>
        <v>41848.84002314815</v>
      </c>
      <c r="T3855" s="18">
        <f t="shared" si="250"/>
        <v>41883.84002314815</v>
      </c>
      <c r="U3855">
        <f t="shared" si="247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6"/>
        <v>16</v>
      </c>
      <c r="P3856" s="11">
        <f t="shared" si="248"/>
        <v>89.4</v>
      </c>
      <c r="Q3856" s="13" t="s">
        <v>8316</v>
      </c>
      <c r="R3856" t="s">
        <v>8317</v>
      </c>
      <c r="S3856" s="18">
        <f t="shared" si="249"/>
        <v>42103.884930555556</v>
      </c>
      <c r="T3856" s="18">
        <f t="shared" si="250"/>
        <v>42133.884930555556</v>
      </c>
      <c r="U3856">
        <f t="shared" si="247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6"/>
        <v>3</v>
      </c>
      <c r="P3857" s="11">
        <f t="shared" si="248"/>
        <v>25</v>
      </c>
      <c r="Q3857" s="13" t="s">
        <v>8316</v>
      </c>
      <c r="R3857" t="s">
        <v>8317</v>
      </c>
      <c r="S3857" s="18">
        <f t="shared" si="249"/>
        <v>42059.970729166671</v>
      </c>
      <c r="T3857" s="18">
        <f t="shared" si="250"/>
        <v>42089.929062499999</v>
      </c>
      <c r="U3857">
        <f t="shared" si="247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6"/>
        <v>0</v>
      </c>
      <c r="P3858" s="11">
        <f t="shared" si="248"/>
        <v>1</v>
      </c>
      <c r="Q3858" s="13" t="s">
        <v>8316</v>
      </c>
      <c r="R3858" t="s">
        <v>8317</v>
      </c>
      <c r="S3858" s="18">
        <f t="shared" si="249"/>
        <v>42041.743090277778</v>
      </c>
      <c r="T3858" s="18">
        <f t="shared" si="250"/>
        <v>42071.701423611114</v>
      </c>
      <c r="U3858">
        <f t="shared" si="247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6"/>
        <v>5</v>
      </c>
      <c r="P3859" s="11">
        <f t="shared" si="248"/>
        <v>65</v>
      </c>
      <c r="Q3859" s="13" t="s">
        <v>8316</v>
      </c>
      <c r="R3859" t="s">
        <v>8317</v>
      </c>
      <c r="S3859" s="18">
        <f t="shared" si="249"/>
        <v>41829.73715277778</v>
      </c>
      <c r="T3859" s="18">
        <f t="shared" si="250"/>
        <v>41852.716666666667</v>
      </c>
      <c r="U3859">
        <f t="shared" si="247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6"/>
        <v>2</v>
      </c>
      <c r="P3860" s="11">
        <f t="shared" si="248"/>
        <v>10</v>
      </c>
      <c r="Q3860" s="13" t="s">
        <v>8316</v>
      </c>
      <c r="R3860" t="s">
        <v>8317</v>
      </c>
      <c r="S3860" s="18">
        <f t="shared" si="249"/>
        <v>42128.431064814817</v>
      </c>
      <c r="T3860" s="18">
        <f t="shared" si="250"/>
        <v>42146.875</v>
      </c>
      <c r="U3860">
        <f t="shared" si="247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6"/>
        <v>0</v>
      </c>
      <c r="P3861" s="11">
        <f t="shared" si="248"/>
        <v>1</v>
      </c>
      <c r="Q3861" s="13" t="s">
        <v>8316</v>
      </c>
      <c r="R3861" t="s">
        <v>8317</v>
      </c>
      <c r="S3861" s="18">
        <f t="shared" si="249"/>
        <v>41789.893599537041</v>
      </c>
      <c r="T3861" s="18">
        <f t="shared" si="250"/>
        <v>41815.875</v>
      </c>
      <c r="U3861">
        <f t="shared" si="247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6"/>
        <v>18</v>
      </c>
      <c r="P3862" s="11">
        <f t="shared" si="248"/>
        <v>81.540000000000006</v>
      </c>
      <c r="Q3862" s="13" t="s">
        <v>8316</v>
      </c>
      <c r="R3862" t="s">
        <v>8317</v>
      </c>
      <c r="S3862" s="18">
        <f t="shared" si="249"/>
        <v>41833.660995370366</v>
      </c>
      <c r="T3862" s="18">
        <f t="shared" si="250"/>
        <v>41863.660995370366</v>
      </c>
      <c r="U3862">
        <f t="shared" si="247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6"/>
        <v>5</v>
      </c>
      <c r="P3863" s="11">
        <f t="shared" si="248"/>
        <v>100</v>
      </c>
      <c r="Q3863" s="13" t="s">
        <v>8316</v>
      </c>
      <c r="R3863" t="s">
        <v>8317</v>
      </c>
      <c r="S3863" s="18">
        <f t="shared" si="249"/>
        <v>41914.590011574073</v>
      </c>
      <c r="T3863" s="18">
        <f t="shared" si="250"/>
        <v>41955.907638888893</v>
      </c>
      <c r="U3863">
        <f t="shared" si="247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6"/>
        <v>0</v>
      </c>
      <c r="P3864" s="11">
        <f t="shared" si="248"/>
        <v>1</v>
      </c>
      <c r="Q3864" s="13" t="s">
        <v>8316</v>
      </c>
      <c r="R3864" t="s">
        <v>8317</v>
      </c>
      <c r="S3864" s="18">
        <f t="shared" si="249"/>
        <v>42611.261064814811</v>
      </c>
      <c r="T3864" s="18">
        <f t="shared" si="250"/>
        <v>42625.707638888889</v>
      </c>
      <c r="U3864">
        <f t="shared" si="247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6"/>
        <v>0</v>
      </c>
      <c r="P3865" s="11">
        <f t="shared" si="248"/>
        <v>0</v>
      </c>
      <c r="Q3865" s="13" t="s">
        <v>8316</v>
      </c>
      <c r="R3865" t="s">
        <v>8317</v>
      </c>
      <c r="S3865" s="18">
        <f t="shared" si="249"/>
        <v>42253.633159722223</v>
      </c>
      <c r="T3865" s="18">
        <f t="shared" si="250"/>
        <v>42313.674826388888</v>
      </c>
      <c r="U3865">
        <f t="shared" si="247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6"/>
        <v>1</v>
      </c>
      <c r="P3866" s="11">
        <f t="shared" si="248"/>
        <v>20</v>
      </c>
      <c r="Q3866" s="13" t="s">
        <v>8316</v>
      </c>
      <c r="R3866" t="s">
        <v>8317</v>
      </c>
      <c r="S3866" s="18">
        <f t="shared" si="249"/>
        <v>42295.891828703709</v>
      </c>
      <c r="T3866" s="18">
        <f t="shared" si="250"/>
        <v>42325.933495370366</v>
      </c>
      <c r="U3866">
        <f t="shared" si="247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6"/>
        <v>27</v>
      </c>
      <c r="P3867" s="11">
        <f t="shared" si="248"/>
        <v>46.43</v>
      </c>
      <c r="Q3867" s="13" t="s">
        <v>8316</v>
      </c>
      <c r="R3867" t="s">
        <v>8317</v>
      </c>
      <c r="S3867" s="18">
        <f t="shared" si="249"/>
        <v>41841.651597222226</v>
      </c>
      <c r="T3867" s="18">
        <f t="shared" si="250"/>
        <v>41881.229166666664</v>
      </c>
      <c r="U3867">
        <f t="shared" si="247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6"/>
        <v>1</v>
      </c>
      <c r="P3868" s="11">
        <f t="shared" si="248"/>
        <v>5.5</v>
      </c>
      <c r="Q3868" s="13" t="s">
        <v>8316</v>
      </c>
      <c r="R3868" t="s">
        <v>8317</v>
      </c>
      <c r="S3868" s="18">
        <f t="shared" si="249"/>
        <v>42402.947002314817</v>
      </c>
      <c r="T3868" s="18">
        <f t="shared" si="250"/>
        <v>42452.145138888889</v>
      </c>
      <c r="U3868">
        <f t="shared" si="247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6"/>
        <v>13</v>
      </c>
      <c r="P3869" s="11">
        <f t="shared" si="248"/>
        <v>50.2</v>
      </c>
      <c r="Q3869" s="13" t="s">
        <v>8316</v>
      </c>
      <c r="R3869" t="s">
        <v>8317</v>
      </c>
      <c r="S3869" s="18">
        <f t="shared" si="249"/>
        <v>42509.814108796301</v>
      </c>
      <c r="T3869" s="18">
        <f t="shared" si="250"/>
        <v>42539.814108796301</v>
      </c>
      <c r="U3869">
        <f t="shared" si="247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6"/>
        <v>0</v>
      </c>
      <c r="P3870" s="11">
        <f t="shared" si="248"/>
        <v>10</v>
      </c>
      <c r="Q3870" s="13" t="s">
        <v>8316</v>
      </c>
      <c r="R3870" t="s">
        <v>8358</v>
      </c>
      <c r="S3870" s="18">
        <f t="shared" si="249"/>
        <v>41865.659780092588</v>
      </c>
      <c r="T3870" s="18">
        <f t="shared" si="250"/>
        <v>41890.659780092588</v>
      </c>
      <c r="U3870">
        <f t="shared" si="247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6"/>
        <v>3</v>
      </c>
      <c r="P3871" s="11">
        <f t="shared" si="248"/>
        <v>30.13</v>
      </c>
      <c r="Q3871" s="13" t="s">
        <v>8316</v>
      </c>
      <c r="R3871" t="s">
        <v>8358</v>
      </c>
      <c r="S3871" s="18">
        <f t="shared" si="249"/>
        <v>42047.724444444444</v>
      </c>
      <c r="T3871" s="18">
        <f t="shared" si="250"/>
        <v>42077.132638888885</v>
      </c>
      <c r="U3871">
        <f t="shared" si="247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6"/>
        <v>15</v>
      </c>
      <c r="P3872" s="11">
        <f t="shared" si="248"/>
        <v>150</v>
      </c>
      <c r="Q3872" s="13" t="s">
        <v>8316</v>
      </c>
      <c r="R3872" t="s">
        <v>8358</v>
      </c>
      <c r="S3872" s="18">
        <f t="shared" si="249"/>
        <v>41793.17219907407</v>
      </c>
      <c r="T3872" s="18">
        <f t="shared" si="250"/>
        <v>41823.17219907407</v>
      </c>
      <c r="U3872">
        <f t="shared" si="247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6"/>
        <v>3</v>
      </c>
      <c r="P3873" s="11">
        <f t="shared" si="248"/>
        <v>13.33</v>
      </c>
      <c r="Q3873" s="13" t="s">
        <v>8316</v>
      </c>
      <c r="R3873" t="s">
        <v>8358</v>
      </c>
      <c r="S3873" s="18">
        <f t="shared" si="249"/>
        <v>42763.780671296292</v>
      </c>
      <c r="T3873" s="18">
        <f t="shared" si="250"/>
        <v>42823.739004629635</v>
      </c>
      <c r="U3873">
        <f t="shared" si="247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6"/>
        <v>0</v>
      </c>
      <c r="P3874" s="11">
        <f t="shared" si="248"/>
        <v>0</v>
      </c>
      <c r="Q3874" s="13" t="s">
        <v>8316</v>
      </c>
      <c r="R3874" t="s">
        <v>8358</v>
      </c>
      <c r="S3874" s="18">
        <f t="shared" si="249"/>
        <v>42180.145787037036</v>
      </c>
      <c r="T3874" s="18">
        <f t="shared" si="250"/>
        <v>42230.145787037036</v>
      </c>
      <c r="U3874">
        <f t="shared" si="247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6"/>
        <v>0</v>
      </c>
      <c r="P3875" s="11">
        <f t="shared" si="248"/>
        <v>0</v>
      </c>
      <c r="Q3875" s="13" t="s">
        <v>8316</v>
      </c>
      <c r="R3875" t="s">
        <v>8358</v>
      </c>
      <c r="S3875" s="18">
        <f t="shared" si="249"/>
        <v>42255.696006944447</v>
      </c>
      <c r="T3875" s="18">
        <f t="shared" si="250"/>
        <v>42285.696006944447</v>
      </c>
      <c r="U3875">
        <f t="shared" si="247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6"/>
        <v>0</v>
      </c>
      <c r="P3876" s="11">
        <f t="shared" si="248"/>
        <v>0</v>
      </c>
      <c r="Q3876" s="13" t="s">
        <v>8316</v>
      </c>
      <c r="R3876" t="s">
        <v>8358</v>
      </c>
      <c r="S3876" s="18">
        <f t="shared" si="249"/>
        <v>42007.016458333332</v>
      </c>
      <c r="T3876" s="18">
        <f t="shared" si="250"/>
        <v>42028.041666666672</v>
      </c>
      <c r="U3876">
        <f t="shared" si="247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6"/>
        <v>0</v>
      </c>
      <c r="P3877" s="11">
        <f t="shared" si="248"/>
        <v>0</v>
      </c>
      <c r="Q3877" s="13" t="s">
        <v>8316</v>
      </c>
      <c r="R3877" t="s">
        <v>8358</v>
      </c>
      <c r="S3877" s="18">
        <f t="shared" si="249"/>
        <v>42615.346817129626</v>
      </c>
      <c r="T3877" s="18">
        <f t="shared" si="250"/>
        <v>42616.416666666672</v>
      </c>
      <c r="U3877">
        <f t="shared" si="247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6"/>
        <v>53</v>
      </c>
      <c r="P3878" s="11">
        <f t="shared" si="248"/>
        <v>44.76</v>
      </c>
      <c r="Q3878" s="13" t="s">
        <v>8316</v>
      </c>
      <c r="R3878" t="s">
        <v>8358</v>
      </c>
      <c r="S3878" s="18">
        <f t="shared" si="249"/>
        <v>42372.624166666668</v>
      </c>
      <c r="T3878" s="18">
        <f t="shared" si="250"/>
        <v>42402.624166666668</v>
      </c>
      <c r="U3878">
        <f t="shared" si="247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6"/>
        <v>5</v>
      </c>
      <c r="P3879" s="11">
        <f t="shared" si="248"/>
        <v>88.64</v>
      </c>
      <c r="Q3879" s="13" t="s">
        <v>8316</v>
      </c>
      <c r="R3879" t="s">
        <v>8358</v>
      </c>
      <c r="S3879" s="18">
        <f t="shared" si="249"/>
        <v>42682.67768518519</v>
      </c>
      <c r="T3879" s="18">
        <f t="shared" si="250"/>
        <v>42712.67768518519</v>
      </c>
      <c r="U3879">
        <f t="shared" si="247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6"/>
        <v>0</v>
      </c>
      <c r="P3880" s="11">
        <f t="shared" si="248"/>
        <v>10</v>
      </c>
      <c r="Q3880" s="13" t="s">
        <v>8316</v>
      </c>
      <c r="R3880" t="s">
        <v>8358</v>
      </c>
      <c r="S3880" s="18">
        <f t="shared" si="249"/>
        <v>42154.818819444445</v>
      </c>
      <c r="T3880" s="18">
        <f t="shared" si="250"/>
        <v>42185.165972222225</v>
      </c>
      <c r="U3880">
        <f t="shared" si="247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6"/>
        <v>0</v>
      </c>
      <c r="P3881" s="11">
        <f t="shared" si="248"/>
        <v>0</v>
      </c>
      <c r="Q3881" s="13" t="s">
        <v>8316</v>
      </c>
      <c r="R3881" t="s">
        <v>8358</v>
      </c>
      <c r="S3881" s="18">
        <f t="shared" si="249"/>
        <v>41999.861064814817</v>
      </c>
      <c r="T3881" s="18">
        <f t="shared" si="250"/>
        <v>42029.861064814817</v>
      </c>
      <c r="U3881">
        <f t="shared" si="247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6"/>
        <v>13</v>
      </c>
      <c r="P3882" s="11">
        <f t="shared" si="248"/>
        <v>57.65</v>
      </c>
      <c r="Q3882" s="13" t="s">
        <v>8316</v>
      </c>
      <c r="R3882" t="s">
        <v>8358</v>
      </c>
      <c r="S3882" s="18">
        <f t="shared" si="249"/>
        <v>41815.815046296295</v>
      </c>
      <c r="T3882" s="18">
        <f t="shared" si="250"/>
        <v>41850.958333333336</v>
      </c>
      <c r="U3882">
        <f t="shared" si="247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6"/>
        <v>5</v>
      </c>
      <c r="P3883" s="11">
        <f t="shared" si="248"/>
        <v>25</v>
      </c>
      <c r="Q3883" s="13" t="s">
        <v>8316</v>
      </c>
      <c r="R3883" t="s">
        <v>8358</v>
      </c>
      <c r="S3883" s="18">
        <f t="shared" si="249"/>
        <v>42756.018506944441</v>
      </c>
      <c r="T3883" s="18">
        <f t="shared" si="250"/>
        <v>42786.018506944441</v>
      </c>
      <c r="U3883">
        <f t="shared" si="247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6"/>
        <v>0</v>
      </c>
      <c r="P3884" s="11">
        <f t="shared" si="248"/>
        <v>0</v>
      </c>
      <c r="Q3884" s="13" t="s">
        <v>8316</v>
      </c>
      <c r="R3884" t="s">
        <v>8358</v>
      </c>
      <c r="S3884" s="18">
        <f t="shared" si="249"/>
        <v>42373.983449074076</v>
      </c>
      <c r="T3884" s="18">
        <f t="shared" si="250"/>
        <v>42400.960416666669</v>
      </c>
      <c r="U3884">
        <f t="shared" si="247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6"/>
        <v>0</v>
      </c>
      <c r="P3885" s="11">
        <f t="shared" si="248"/>
        <v>0</v>
      </c>
      <c r="Q3885" s="13" t="s">
        <v>8316</v>
      </c>
      <c r="R3885" t="s">
        <v>8358</v>
      </c>
      <c r="S3885" s="18">
        <f t="shared" si="249"/>
        <v>41854.602650462963</v>
      </c>
      <c r="T3885" s="18">
        <f t="shared" si="250"/>
        <v>41884.602650462963</v>
      </c>
      <c r="U3885">
        <f t="shared" si="247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6"/>
        <v>0</v>
      </c>
      <c r="P3886" s="11">
        <f t="shared" si="248"/>
        <v>0</v>
      </c>
      <c r="Q3886" s="13" t="s">
        <v>8316</v>
      </c>
      <c r="R3886" t="s">
        <v>8358</v>
      </c>
      <c r="S3886" s="18">
        <f t="shared" si="249"/>
        <v>42065.791574074072</v>
      </c>
      <c r="T3886" s="18">
        <f t="shared" si="250"/>
        <v>42090.749907407408</v>
      </c>
      <c r="U3886">
        <f t="shared" si="247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6"/>
        <v>0</v>
      </c>
      <c r="P3887" s="11">
        <f t="shared" si="248"/>
        <v>0</v>
      </c>
      <c r="Q3887" s="13" t="s">
        <v>8316</v>
      </c>
      <c r="R3887" t="s">
        <v>8358</v>
      </c>
      <c r="S3887" s="18">
        <f t="shared" si="249"/>
        <v>42469.951284722221</v>
      </c>
      <c r="T3887" s="18">
        <f t="shared" si="250"/>
        <v>42499.951284722221</v>
      </c>
      <c r="U3887">
        <f t="shared" si="247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6"/>
        <v>0</v>
      </c>
      <c r="P3888" s="11">
        <f t="shared" si="248"/>
        <v>0</v>
      </c>
      <c r="Q3888" s="13" t="s">
        <v>8316</v>
      </c>
      <c r="R3888" t="s">
        <v>8358</v>
      </c>
      <c r="S3888" s="18">
        <f t="shared" si="249"/>
        <v>41954.228032407409</v>
      </c>
      <c r="T3888" s="18">
        <f t="shared" si="250"/>
        <v>41984.228032407409</v>
      </c>
      <c r="U3888">
        <f t="shared" si="247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6"/>
        <v>2</v>
      </c>
      <c r="P3889" s="11">
        <f t="shared" si="248"/>
        <v>17.5</v>
      </c>
      <c r="Q3889" s="13" t="s">
        <v>8316</v>
      </c>
      <c r="R3889" t="s">
        <v>8358</v>
      </c>
      <c r="S3889" s="18">
        <f t="shared" si="249"/>
        <v>42079.857974537037</v>
      </c>
      <c r="T3889" s="18">
        <f t="shared" si="250"/>
        <v>42125.916666666672</v>
      </c>
      <c r="U3889">
        <f t="shared" si="247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6"/>
        <v>27</v>
      </c>
      <c r="P3890" s="11">
        <f t="shared" si="248"/>
        <v>38.71</v>
      </c>
      <c r="Q3890" s="13" t="s">
        <v>8316</v>
      </c>
      <c r="R3890" t="s">
        <v>8317</v>
      </c>
      <c r="S3890" s="18">
        <f t="shared" si="249"/>
        <v>42762.545810185184</v>
      </c>
      <c r="T3890" s="18">
        <f t="shared" si="250"/>
        <v>42792.545810185184</v>
      </c>
      <c r="U3890">
        <f t="shared" si="247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6"/>
        <v>1</v>
      </c>
      <c r="P3891" s="11">
        <f t="shared" si="248"/>
        <v>13.11</v>
      </c>
      <c r="Q3891" s="13" t="s">
        <v>8316</v>
      </c>
      <c r="R3891" t="s">
        <v>8317</v>
      </c>
      <c r="S3891" s="18">
        <f t="shared" si="249"/>
        <v>41977.004976851851</v>
      </c>
      <c r="T3891" s="18">
        <f t="shared" si="250"/>
        <v>42008.976388888885</v>
      </c>
      <c r="U3891">
        <f t="shared" si="247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6"/>
        <v>17</v>
      </c>
      <c r="P3892" s="11">
        <f t="shared" si="248"/>
        <v>315.5</v>
      </c>
      <c r="Q3892" s="13" t="s">
        <v>8316</v>
      </c>
      <c r="R3892" t="s">
        <v>8317</v>
      </c>
      <c r="S3892" s="18">
        <f t="shared" si="249"/>
        <v>42171.758611111116</v>
      </c>
      <c r="T3892" s="18">
        <f t="shared" si="250"/>
        <v>42231.758611111116</v>
      </c>
      <c r="U3892">
        <f t="shared" si="247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6"/>
        <v>33</v>
      </c>
      <c r="P3893" s="11">
        <f t="shared" si="248"/>
        <v>37.14</v>
      </c>
      <c r="Q3893" s="13" t="s">
        <v>8316</v>
      </c>
      <c r="R3893" t="s">
        <v>8317</v>
      </c>
      <c r="S3893" s="18">
        <f t="shared" si="249"/>
        <v>42056.1324537037</v>
      </c>
      <c r="T3893" s="18">
        <f t="shared" si="250"/>
        <v>42086.207638888889</v>
      </c>
      <c r="U3893">
        <f t="shared" si="247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6"/>
        <v>0</v>
      </c>
      <c r="P3894" s="11">
        <f t="shared" si="248"/>
        <v>0</v>
      </c>
      <c r="Q3894" s="13" t="s">
        <v>8316</v>
      </c>
      <c r="R3894" t="s">
        <v>8317</v>
      </c>
      <c r="S3894" s="18">
        <f t="shared" si="249"/>
        <v>41867.652280092596</v>
      </c>
      <c r="T3894" s="18">
        <f t="shared" si="250"/>
        <v>41875.291666666664</v>
      </c>
      <c r="U3894">
        <f t="shared" si="247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6"/>
        <v>22</v>
      </c>
      <c r="P3895" s="11">
        <f t="shared" si="248"/>
        <v>128.27000000000001</v>
      </c>
      <c r="Q3895" s="13" t="s">
        <v>8316</v>
      </c>
      <c r="R3895" t="s">
        <v>8317</v>
      </c>
      <c r="S3895" s="18">
        <f t="shared" si="249"/>
        <v>41779.657870370371</v>
      </c>
      <c r="T3895" s="18">
        <f t="shared" si="250"/>
        <v>41821.25</v>
      </c>
      <c r="U3895">
        <f t="shared" si="247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6"/>
        <v>3</v>
      </c>
      <c r="P3896" s="11">
        <f t="shared" si="248"/>
        <v>47.27</v>
      </c>
      <c r="Q3896" s="13" t="s">
        <v>8316</v>
      </c>
      <c r="R3896" t="s">
        <v>8317</v>
      </c>
      <c r="S3896" s="18">
        <f t="shared" si="249"/>
        <v>42679.958472222221</v>
      </c>
      <c r="T3896" s="18">
        <f t="shared" si="250"/>
        <v>42710.207638888889</v>
      </c>
      <c r="U3896">
        <f t="shared" si="247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6"/>
        <v>5</v>
      </c>
      <c r="P3897" s="11">
        <f t="shared" si="248"/>
        <v>50</v>
      </c>
      <c r="Q3897" s="13" t="s">
        <v>8316</v>
      </c>
      <c r="R3897" t="s">
        <v>8317</v>
      </c>
      <c r="S3897" s="18">
        <f t="shared" si="249"/>
        <v>42032.250208333338</v>
      </c>
      <c r="T3897" s="18">
        <f t="shared" si="250"/>
        <v>42063.250208333338</v>
      </c>
      <c r="U3897">
        <f t="shared" si="247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6"/>
        <v>11</v>
      </c>
      <c r="P3898" s="11">
        <f t="shared" si="248"/>
        <v>42.5</v>
      </c>
      <c r="Q3898" s="13" t="s">
        <v>8316</v>
      </c>
      <c r="R3898" t="s">
        <v>8317</v>
      </c>
      <c r="S3898" s="18">
        <f t="shared" si="249"/>
        <v>41793.191875000004</v>
      </c>
      <c r="T3898" s="18">
        <f t="shared" si="250"/>
        <v>41807.191875000004</v>
      </c>
      <c r="U3898">
        <f t="shared" si="247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6"/>
        <v>18</v>
      </c>
      <c r="P3899" s="11">
        <f t="shared" si="248"/>
        <v>44</v>
      </c>
      <c r="Q3899" s="13" t="s">
        <v>8316</v>
      </c>
      <c r="R3899" t="s">
        <v>8317</v>
      </c>
      <c r="S3899" s="18">
        <f t="shared" si="249"/>
        <v>41982.87364583333</v>
      </c>
      <c r="T3899" s="18">
        <f t="shared" si="250"/>
        <v>42012.87364583333</v>
      </c>
      <c r="U3899">
        <f t="shared" si="247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6"/>
        <v>33</v>
      </c>
      <c r="P3900" s="11">
        <f t="shared" si="248"/>
        <v>50.88</v>
      </c>
      <c r="Q3900" s="13" t="s">
        <v>8316</v>
      </c>
      <c r="R3900" t="s">
        <v>8317</v>
      </c>
      <c r="S3900" s="18">
        <f t="shared" si="249"/>
        <v>42193.482291666667</v>
      </c>
      <c r="T3900" s="18">
        <f t="shared" si="250"/>
        <v>42233.666666666672</v>
      </c>
      <c r="U3900">
        <f t="shared" si="247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6"/>
        <v>1</v>
      </c>
      <c r="P3901" s="11">
        <f t="shared" si="248"/>
        <v>62.5</v>
      </c>
      <c r="Q3901" s="13" t="s">
        <v>8316</v>
      </c>
      <c r="R3901" t="s">
        <v>8317</v>
      </c>
      <c r="S3901" s="18">
        <f t="shared" si="249"/>
        <v>41843.775011574071</v>
      </c>
      <c r="T3901" s="18">
        <f t="shared" si="250"/>
        <v>41863.775011574071</v>
      </c>
      <c r="U3901">
        <f t="shared" si="247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6"/>
        <v>5</v>
      </c>
      <c r="P3902" s="11">
        <f t="shared" si="248"/>
        <v>27</v>
      </c>
      <c r="Q3902" s="13" t="s">
        <v>8316</v>
      </c>
      <c r="R3902" t="s">
        <v>8317</v>
      </c>
      <c r="S3902" s="18">
        <f t="shared" si="249"/>
        <v>42136.092488425929</v>
      </c>
      <c r="T3902" s="18">
        <f t="shared" si="250"/>
        <v>42166.092488425929</v>
      </c>
      <c r="U3902">
        <f t="shared" si="247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6"/>
        <v>1</v>
      </c>
      <c r="P3903" s="11">
        <f t="shared" si="248"/>
        <v>25</v>
      </c>
      <c r="Q3903" s="13" t="s">
        <v>8316</v>
      </c>
      <c r="R3903" t="s">
        <v>8317</v>
      </c>
      <c r="S3903" s="18">
        <f t="shared" si="249"/>
        <v>42317.826377314821</v>
      </c>
      <c r="T3903" s="18">
        <f t="shared" si="250"/>
        <v>42357.826377314821</v>
      </c>
      <c r="U3903">
        <f t="shared" si="247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6"/>
        <v>49</v>
      </c>
      <c r="P3904" s="11">
        <f t="shared" si="248"/>
        <v>47.26</v>
      </c>
      <c r="Q3904" s="13" t="s">
        <v>8316</v>
      </c>
      <c r="R3904" t="s">
        <v>8317</v>
      </c>
      <c r="S3904" s="18">
        <f t="shared" si="249"/>
        <v>42663.468078703707</v>
      </c>
      <c r="T3904" s="18">
        <f t="shared" si="250"/>
        <v>42688.509745370371</v>
      </c>
      <c r="U3904">
        <f t="shared" si="247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6"/>
        <v>0</v>
      </c>
      <c r="P3905" s="11">
        <f t="shared" si="248"/>
        <v>0</v>
      </c>
      <c r="Q3905" s="13" t="s">
        <v>8316</v>
      </c>
      <c r="R3905" t="s">
        <v>8317</v>
      </c>
      <c r="S3905" s="18">
        <f t="shared" si="249"/>
        <v>42186.01116898148</v>
      </c>
      <c r="T3905" s="18">
        <f t="shared" si="250"/>
        <v>42230.818055555559</v>
      </c>
      <c r="U3905">
        <f t="shared" si="247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51">ROUND(E3906/D3906*100,0)</f>
        <v>0</v>
      </c>
      <c r="P3906" s="11">
        <f t="shared" si="248"/>
        <v>1.5</v>
      </c>
      <c r="Q3906" s="13" t="s">
        <v>8316</v>
      </c>
      <c r="R3906" t="s">
        <v>8317</v>
      </c>
      <c r="S3906" s="18">
        <f t="shared" si="249"/>
        <v>42095.229166666672</v>
      </c>
      <c r="T3906" s="18">
        <f t="shared" si="250"/>
        <v>42109.211111111115</v>
      </c>
      <c r="U3906">
        <f t="shared" ref="U3906:U3969" si="252">YEAR(S3906)</f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51"/>
        <v>12</v>
      </c>
      <c r="P3907" s="11">
        <f t="shared" ref="P3907:P3970" si="253">IFERROR(ROUND(E3907/L3907,2),0)</f>
        <v>24.71</v>
      </c>
      <c r="Q3907" s="13" t="s">
        <v>8316</v>
      </c>
      <c r="R3907" t="s">
        <v>8317</v>
      </c>
      <c r="S3907" s="18">
        <f t="shared" ref="S3907:S3970" si="254">(((J3907/60)/60)/24)+DATE(1970,1,1)</f>
        <v>42124.623877314814</v>
      </c>
      <c r="T3907" s="18">
        <f t="shared" ref="T3907:T3970" si="255">(((I3907/60)/60)/24)+DATE(1970,1,1)</f>
        <v>42166.958333333328</v>
      </c>
      <c r="U3907">
        <f t="shared" si="252"/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51"/>
        <v>67</v>
      </c>
      <c r="P3908" s="11">
        <f t="shared" si="253"/>
        <v>63.13</v>
      </c>
      <c r="Q3908" s="13" t="s">
        <v>8316</v>
      </c>
      <c r="R3908" t="s">
        <v>8317</v>
      </c>
      <c r="S3908" s="18">
        <f t="shared" si="254"/>
        <v>42143.917743055557</v>
      </c>
      <c r="T3908" s="18">
        <f t="shared" si="255"/>
        <v>42181.559027777781</v>
      </c>
      <c r="U3908">
        <f t="shared" si="252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51"/>
        <v>15</v>
      </c>
      <c r="P3909" s="11">
        <f t="shared" si="253"/>
        <v>38.25</v>
      </c>
      <c r="Q3909" s="13" t="s">
        <v>8316</v>
      </c>
      <c r="R3909" t="s">
        <v>8317</v>
      </c>
      <c r="S3909" s="18">
        <f t="shared" si="254"/>
        <v>41906.819513888891</v>
      </c>
      <c r="T3909" s="18">
        <f t="shared" si="255"/>
        <v>41938.838888888888</v>
      </c>
      <c r="U3909">
        <f t="shared" si="252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51"/>
        <v>9</v>
      </c>
      <c r="P3910" s="11">
        <f t="shared" si="253"/>
        <v>16.25</v>
      </c>
      <c r="Q3910" s="13" t="s">
        <v>8316</v>
      </c>
      <c r="R3910" t="s">
        <v>8317</v>
      </c>
      <c r="S3910" s="18">
        <f t="shared" si="254"/>
        <v>41834.135370370372</v>
      </c>
      <c r="T3910" s="18">
        <f t="shared" si="255"/>
        <v>41849.135370370372</v>
      </c>
      <c r="U3910">
        <f t="shared" si="252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51"/>
        <v>0</v>
      </c>
      <c r="P3911" s="11">
        <f t="shared" si="253"/>
        <v>33.75</v>
      </c>
      <c r="Q3911" s="13" t="s">
        <v>8316</v>
      </c>
      <c r="R3911" t="s">
        <v>8317</v>
      </c>
      <c r="S3911" s="18">
        <f t="shared" si="254"/>
        <v>41863.359282407408</v>
      </c>
      <c r="T3911" s="18">
        <f t="shared" si="255"/>
        <v>41893.359282407408</v>
      </c>
      <c r="U3911">
        <f t="shared" si="252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51"/>
        <v>3</v>
      </c>
      <c r="P3912" s="11">
        <f t="shared" si="253"/>
        <v>61.67</v>
      </c>
      <c r="Q3912" s="13" t="s">
        <v>8316</v>
      </c>
      <c r="R3912" t="s">
        <v>8317</v>
      </c>
      <c r="S3912" s="18">
        <f t="shared" si="254"/>
        <v>42224.756909722222</v>
      </c>
      <c r="T3912" s="18">
        <f t="shared" si="255"/>
        <v>42254.756909722222</v>
      </c>
      <c r="U3912">
        <f t="shared" si="252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51"/>
        <v>37</v>
      </c>
      <c r="P3913" s="11">
        <f t="shared" si="253"/>
        <v>83.14</v>
      </c>
      <c r="Q3913" s="13" t="s">
        <v>8316</v>
      </c>
      <c r="R3913" t="s">
        <v>8317</v>
      </c>
      <c r="S3913" s="18">
        <f t="shared" si="254"/>
        <v>41939.8122337963</v>
      </c>
      <c r="T3913" s="18">
        <f t="shared" si="255"/>
        <v>41969.853900462964</v>
      </c>
      <c r="U3913">
        <f t="shared" si="252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51"/>
        <v>0</v>
      </c>
      <c r="P3914" s="11">
        <f t="shared" si="253"/>
        <v>1</v>
      </c>
      <c r="Q3914" s="13" t="s">
        <v>8316</v>
      </c>
      <c r="R3914" t="s">
        <v>8317</v>
      </c>
      <c r="S3914" s="18">
        <f t="shared" si="254"/>
        <v>42059.270023148143</v>
      </c>
      <c r="T3914" s="18">
        <f t="shared" si="255"/>
        <v>42119.190972222219</v>
      </c>
      <c r="U3914">
        <f t="shared" si="252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51"/>
        <v>10</v>
      </c>
      <c r="P3915" s="11">
        <f t="shared" si="253"/>
        <v>142.86000000000001</v>
      </c>
      <c r="Q3915" s="13" t="s">
        <v>8316</v>
      </c>
      <c r="R3915" t="s">
        <v>8317</v>
      </c>
      <c r="S3915" s="18">
        <f t="shared" si="254"/>
        <v>42308.211215277777</v>
      </c>
      <c r="T3915" s="18">
        <f t="shared" si="255"/>
        <v>42338.252881944441</v>
      </c>
      <c r="U3915">
        <f t="shared" si="252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51"/>
        <v>36</v>
      </c>
      <c r="P3916" s="11">
        <f t="shared" si="253"/>
        <v>33.67</v>
      </c>
      <c r="Q3916" s="13" t="s">
        <v>8316</v>
      </c>
      <c r="R3916" t="s">
        <v>8317</v>
      </c>
      <c r="S3916" s="18">
        <f t="shared" si="254"/>
        <v>42114.818935185183</v>
      </c>
      <c r="T3916" s="18">
        <f t="shared" si="255"/>
        <v>42134.957638888889</v>
      </c>
      <c r="U3916">
        <f t="shared" si="252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51"/>
        <v>0</v>
      </c>
      <c r="P3917" s="11">
        <f t="shared" si="253"/>
        <v>5</v>
      </c>
      <c r="Q3917" s="13" t="s">
        <v>8316</v>
      </c>
      <c r="R3917" t="s">
        <v>8317</v>
      </c>
      <c r="S3917" s="18">
        <f t="shared" si="254"/>
        <v>42492.98505787037</v>
      </c>
      <c r="T3917" s="18">
        <f t="shared" si="255"/>
        <v>42522.98505787037</v>
      </c>
      <c r="U3917">
        <f t="shared" si="252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51"/>
        <v>0</v>
      </c>
      <c r="P3918" s="11">
        <f t="shared" si="253"/>
        <v>0</v>
      </c>
      <c r="Q3918" s="13" t="s">
        <v>8316</v>
      </c>
      <c r="R3918" t="s">
        <v>8317</v>
      </c>
      <c r="S3918" s="18">
        <f t="shared" si="254"/>
        <v>42494.471666666665</v>
      </c>
      <c r="T3918" s="18">
        <f t="shared" si="255"/>
        <v>42524.471666666665</v>
      </c>
      <c r="U3918">
        <f t="shared" si="252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51"/>
        <v>0</v>
      </c>
      <c r="P3919" s="11">
        <f t="shared" si="253"/>
        <v>10</v>
      </c>
      <c r="Q3919" s="13" t="s">
        <v>8316</v>
      </c>
      <c r="R3919" t="s">
        <v>8317</v>
      </c>
      <c r="S3919" s="18">
        <f t="shared" si="254"/>
        <v>41863.527326388888</v>
      </c>
      <c r="T3919" s="18">
        <f t="shared" si="255"/>
        <v>41893.527326388888</v>
      </c>
      <c r="U3919">
        <f t="shared" si="252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51"/>
        <v>0</v>
      </c>
      <c r="P3920" s="11">
        <f t="shared" si="253"/>
        <v>40</v>
      </c>
      <c r="Q3920" s="13" t="s">
        <v>8316</v>
      </c>
      <c r="R3920" t="s">
        <v>8317</v>
      </c>
      <c r="S3920" s="18">
        <f t="shared" si="254"/>
        <v>41843.664618055554</v>
      </c>
      <c r="T3920" s="18">
        <f t="shared" si="255"/>
        <v>41855.666666666664</v>
      </c>
      <c r="U3920">
        <f t="shared" si="252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51"/>
        <v>2</v>
      </c>
      <c r="P3921" s="11">
        <f t="shared" si="253"/>
        <v>30</v>
      </c>
      <c r="Q3921" s="13" t="s">
        <v>8316</v>
      </c>
      <c r="R3921" t="s">
        <v>8317</v>
      </c>
      <c r="S3921" s="18">
        <f t="shared" si="254"/>
        <v>42358.684872685189</v>
      </c>
      <c r="T3921" s="18">
        <f t="shared" si="255"/>
        <v>42387</v>
      </c>
      <c r="U3921">
        <f t="shared" si="252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51"/>
        <v>5</v>
      </c>
      <c r="P3922" s="11">
        <f t="shared" si="253"/>
        <v>45</v>
      </c>
      <c r="Q3922" s="13" t="s">
        <v>8316</v>
      </c>
      <c r="R3922" t="s">
        <v>8317</v>
      </c>
      <c r="S3922" s="18">
        <f t="shared" si="254"/>
        <v>42657.38726851852</v>
      </c>
      <c r="T3922" s="18">
        <f t="shared" si="255"/>
        <v>42687.428935185191</v>
      </c>
      <c r="U3922">
        <f t="shared" si="252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51"/>
        <v>0</v>
      </c>
      <c r="P3923" s="11">
        <f t="shared" si="253"/>
        <v>0</v>
      </c>
      <c r="Q3923" s="13" t="s">
        <v>8316</v>
      </c>
      <c r="R3923" t="s">
        <v>8317</v>
      </c>
      <c r="S3923" s="18">
        <f t="shared" si="254"/>
        <v>41926.542303240742</v>
      </c>
      <c r="T3923" s="18">
        <f t="shared" si="255"/>
        <v>41938.75</v>
      </c>
      <c r="U3923">
        <f t="shared" si="252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51"/>
        <v>8</v>
      </c>
      <c r="P3924" s="11">
        <f t="shared" si="253"/>
        <v>10.17</v>
      </c>
      <c r="Q3924" s="13" t="s">
        <v>8316</v>
      </c>
      <c r="R3924" t="s">
        <v>8317</v>
      </c>
      <c r="S3924" s="18">
        <f t="shared" si="254"/>
        <v>42020.768634259264</v>
      </c>
      <c r="T3924" s="18">
        <f t="shared" si="255"/>
        <v>42065.958333333328</v>
      </c>
      <c r="U3924">
        <f t="shared" si="252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51"/>
        <v>12</v>
      </c>
      <c r="P3925" s="11">
        <f t="shared" si="253"/>
        <v>81.41</v>
      </c>
      <c r="Q3925" s="13" t="s">
        <v>8316</v>
      </c>
      <c r="R3925" t="s">
        <v>8317</v>
      </c>
      <c r="S3925" s="18">
        <f t="shared" si="254"/>
        <v>42075.979988425926</v>
      </c>
      <c r="T3925" s="18">
        <f t="shared" si="255"/>
        <v>42103.979988425926</v>
      </c>
      <c r="U3925">
        <f t="shared" si="252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51"/>
        <v>15</v>
      </c>
      <c r="P3926" s="11">
        <f t="shared" si="253"/>
        <v>57.25</v>
      </c>
      <c r="Q3926" s="13" t="s">
        <v>8316</v>
      </c>
      <c r="R3926" t="s">
        <v>8317</v>
      </c>
      <c r="S3926" s="18">
        <f t="shared" si="254"/>
        <v>41786.959745370368</v>
      </c>
      <c r="T3926" s="18">
        <f t="shared" si="255"/>
        <v>41816.959745370368</v>
      </c>
      <c r="U3926">
        <f t="shared" si="252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51"/>
        <v>10</v>
      </c>
      <c r="P3927" s="11">
        <f t="shared" si="253"/>
        <v>5</v>
      </c>
      <c r="Q3927" s="13" t="s">
        <v>8316</v>
      </c>
      <c r="R3927" t="s">
        <v>8317</v>
      </c>
      <c r="S3927" s="18">
        <f t="shared" si="254"/>
        <v>41820.870821759258</v>
      </c>
      <c r="T3927" s="18">
        <f t="shared" si="255"/>
        <v>41850.870821759258</v>
      </c>
      <c r="U3927">
        <f t="shared" si="252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51"/>
        <v>0</v>
      </c>
      <c r="P3928" s="11">
        <f t="shared" si="253"/>
        <v>15</v>
      </c>
      <c r="Q3928" s="13" t="s">
        <v>8316</v>
      </c>
      <c r="R3928" t="s">
        <v>8317</v>
      </c>
      <c r="S3928" s="18">
        <f t="shared" si="254"/>
        <v>41970.085046296299</v>
      </c>
      <c r="T3928" s="18">
        <f t="shared" si="255"/>
        <v>42000.085046296299</v>
      </c>
      <c r="U3928">
        <f t="shared" si="252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51"/>
        <v>1</v>
      </c>
      <c r="P3929" s="11">
        <f t="shared" si="253"/>
        <v>12.5</v>
      </c>
      <c r="Q3929" s="13" t="s">
        <v>8316</v>
      </c>
      <c r="R3929" t="s">
        <v>8317</v>
      </c>
      <c r="S3929" s="18">
        <f t="shared" si="254"/>
        <v>41830.267407407409</v>
      </c>
      <c r="T3929" s="18">
        <f t="shared" si="255"/>
        <v>41860.267407407409</v>
      </c>
      <c r="U3929">
        <f t="shared" si="252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51"/>
        <v>13</v>
      </c>
      <c r="P3930" s="11">
        <f t="shared" si="253"/>
        <v>93</v>
      </c>
      <c r="Q3930" s="13" t="s">
        <v>8316</v>
      </c>
      <c r="R3930" t="s">
        <v>8317</v>
      </c>
      <c r="S3930" s="18">
        <f t="shared" si="254"/>
        <v>42265.683182870373</v>
      </c>
      <c r="T3930" s="18">
        <f t="shared" si="255"/>
        <v>42293.207638888889</v>
      </c>
      <c r="U3930">
        <f t="shared" si="252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51"/>
        <v>2</v>
      </c>
      <c r="P3931" s="11">
        <f t="shared" si="253"/>
        <v>32.36</v>
      </c>
      <c r="Q3931" s="13" t="s">
        <v>8316</v>
      </c>
      <c r="R3931" t="s">
        <v>8317</v>
      </c>
      <c r="S3931" s="18">
        <f t="shared" si="254"/>
        <v>42601.827141203699</v>
      </c>
      <c r="T3931" s="18">
        <f t="shared" si="255"/>
        <v>42631.827141203699</v>
      </c>
      <c r="U3931">
        <f t="shared" si="252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51"/>
        <v>0</v>
      </c>
      <c r="P3932" s="11">
        <f t="shared" si="253"/>
        <v>0</v>
      </c>
      <c r="Q3932" s="13" t="s">
        <v>8316</v>
      </c>
      <c r="R3932" t="s">
        <v>8317</v>
      </c>
      <c r="S3932" s="18">
        <f t="shared" si="254"/>
        <v>42433.338749999995</v>
      </c>
      <c r="T3932" s="18">
        <f t="shared" si="255"/>
        <v>42461.25</v>
      </c>
      <c r="U3932">
        <f t="shared" si="252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51"/>
        <v>0</v>
      </c>
      <c r="P3933" s="11">
        <f t="shared" si="253"/>
        <v>0</v>
      </c>
      <c r="Q3933" s="13" t="s">
        <v>8316</v>
      </c>
      <c r="R3933" t="s">
        <v>8317</v>
      </c>
      <c r="S3933" s="18">
        <f t="shared" si="254"/>
        <v>42228.151701388888</v>
      </c>
      <c r="T3933" s="18">
        <f t="shared" si="255"/>
        <v>42253.151701388888</v>
      </c>
      <c r="U3933">
        <f t="shared" si="252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51"/>
        <v>0</v>
      </c>
      <c r="P3934" s="11">
        <f t="shared" si="253"/>
        <v>1</v>
      </c>
      <c r="Q3934" s="13" t="s">
        <v>8316</v>
      </c>
      <c r="R3934" t="s">
        <v>8317</v>
      </c>
      <c r="S3934" s="18">
        <f t="shared" si="254"/>
        <v>42415.168564814812</v>
      </c>
      <c r="T3934" s="18">
        <f t="shared" si="255"/>
        <v>42445.126898148148</v>
      </c>
      <c r="U3934">
        <f t="shared" si="252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51"/>
        <v>16</v>
      </c>
      <c r="P3935" s="11">
        <f t="shared" si="253"/>
        <v>91.83</v>
      </c>
      <c r="Q3935" s="13" t="s">
        <v>8316</v>
      </c>
      <c r="R3935" t="s">
        <v>8317</v>
      </c>
      <c r="S3935" s="18">
        <f t="shared" si="254"/>
        <v>42538.968310185184</v>
      </c>
      <c r="T3935" s="18">
        <f t="shared" si="255"/>
        <v>42568.029861111107</v>
      </c>
      <c r="U3935">
        <f t="shared" si="252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51"/>
        <v>11</v>
      </c>
      <c r="P3936" s="11">
        <f t="shared" si="253"/>
        <v>45.83</v>
      </c>
      <c r="Q3936" s="13" t="s">
        <v>8316</v>
      </c>
      <c r="R3936" t="s">
        <v>8317</v>
      </c>
      <c r="S3936" s="18">
        <f t="shared" si="254"/>
        <v>42233.671747685185</v>
      </c>
      <c r="T3936" s="18">
        <f t="shared" si="255"/>
        <v>42278.541666666672</v>
      </c>
      <c r="U3936">
        <f t="shared" si="252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51"/>
        <v>44</v>
      </c>
      <c r="P3937" s="11">
        <f t="shared" si="253"/>
        <v>57.17</v>
      </c>
      <c r="Q3937" s="13" t="s">
        <v>8316</v>
      </c>
      <c r="R3937" t="s">
        <v>8317</v>
      </c>
      <c r="S3937" s="18">
        <f t="shared" si="254"/>
        <v>42221.656782407401</v>
      </c>
      <c r="T3937" s="18">
        <f t="shared" si="255"/>
        <v>42281.656782407401</v>
      </c>
      <c r="U3937">
        <f t="shared" si="252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51"/>
        <v>0</v>
      </c>
      <c r="P3938" s="11">
        <f t="shared" si="253"/>
        <v>0</v>
      </c>
      <c r="Q3938" s="13" t="s">
        <v>8316</v>
      </c>
      <c r="R3938" t="s">
        <v>8317</v>
      </c>
      <c r="S3938" s="18">
        <f t="shared" si="254"/>
        <v>42675.262962962966</v>
      </c>
      <c r="T3938" s="18">
        <f t="shared" si="255"/>
        <v>42705.304629629631</v>
      </c>
      <c r="U3938">
        <f t="shared" si="252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51"/>
        <v>86</v>
      </c>
      <c r="P3939" s="11">
        <f t="shared" si="253"/>
        <v>248.5</v>
      </c>
      <c r="Q3939" s="13" t="s">
        <v>8316</v>
      </c>
      <c r="R3939" t="s">
        <v>8317</v>
      </c>
      <c r="S3939" s="18">
        <f t="shared" si="254"/>
        <v>42534.631481481483</v>
      </c>
      <c r="T3939" s="18">
        <f t="shared" si="255"/>
        <v>42562.631481481483</v>
      </c>
      <c r="U3939">
        <f t="shared" si="252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51"/>
        <v>12</v>
      </c>
      <c r="P3940" s="11">
        <f t="shared" si="253"/>
        <v>79.400000000000006</v>
      </c>
      <c r="Q3940" s="13" t="s">
        <v>8316</v>
      </c>
      <c r="R3940" t="s">
        <v>8317</v>
      </c>
      <c r="S3940" s="18">
        <f t="shared" si="254"/>
        <v>42151.905717592599</v>
      </c>
      <c r="T3940" s="18">
        <f t="shared" si="255"/>
        <v>42182.905717592599</v>
      </c>
      <c r="U3940">
        <f t="shared" si="252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51"/>
        <v>0</v>
      </c>
      <c r="P3941" s="11">
        <f t="shared" si="253"/>
        <v>5</v>
      </c>
      <c r="Q3941" s="13" t="s">
        <v>8316</v>
      </c>
      <c r="R3941" t="s">
        <v>8317</v>
      </c>
      <c r="S3941" s="18">
        <f t="shared" si="254"/>
        <v>41915.400219907409</v>
      </c>
      <c r="T3941" s="18">
        <f t="shared" si="255"/>
        <v>41919.1875</v>
      </c>
      <c r="U3941">
        <f t="shared" si="252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51"/>
        <v>0</v>
      </c>
      <c r="P3942" s="11">
        <f t="shared" si="253"/>
        <v>5.5</v>
      </c>
      <c r="Q3942" s="13" t="s">
        <v>8316</v>
      </c>
      <c r="R3942" t="s">
        <v>8317</v>
      </c>
      <c r="S3942" s="18">
        <f t="shared" si="254"/>
        <v>41961.492488425924</v>
      </c>
      <c r="T3942" s="18">
        <f t="shared" si="255"/>
        <v>42006.492488425924</v>
      </c>
      <c r="U3942">
        <f t="shared" si="252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51"/>
        <v>1</v>
      </c>
      <c r="P3943" s="11">
        <f t="shared" si="253"/>
        <v>25</v>
      </c>
      <c r="Q3943" s="13" t="s">
        <v>8316</v>
      </c>
      <c r="R3943" t="s">
        <v>8317</v>
      </c>
      <c r="S3943" s="18">
        <f t="shared" si="254"/>
        <v>41940.587233796294</v>
      </c>
      <c r="T3943" s="18">
        <f t="shared" si="255"/>
        <v>41968.041666666672</v>
      </c>
      <c r="U3943">
        <f t="shared" si="252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51"/>
        <v>0</v>
      </c>
      <c r="P3944" s="11">
        <f t="shared" si="253"/>
        <v>0</v>
      </c>
      <c r="Q3944" s="13" t="s">
        <v>8316</v>
      </c>
      <c r="R3944" t="s">
        <v>8317</v>
      </c>
      <c r="S3944" s="18">
        <f t="shared" si="254"/>
        <v>42111.904097222221</v>
      </c>
      <c r="T3944" s="18">
        <f t="shared" si="255"/>
        <v>42171.904097222221</v>
      </c>
      <c r="U3944">
        <f t="shared" si="252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51"/>
        <v>36</v>
      </c>
      <c r="P3945" s="11">
        <f t="shared" si="253"/>
        <v>137.08000000000001</v>
      </c>
      <c r="Q3945" s="13" t="s">
        <v>8316</v>
      </c>
      <c r="R3945" t="s">
        <v>8317</v>
      </c>
      <c r="S3945" s="18">
        <f t="shared" si="254"/>
        <v>42279.778564814813</v>
      </c>
      <c r="T3945" s="18">
        <f t="shared" si="255"/>
        <v>42310.701388888891</v>
      </c>
      <c r="U3945">
        <f t="shared" si="252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51"/>
        <v>0</v>
      </c>
      <c r="P3946" s="11">
        <f t="shared" si="253"/>
        <v>0</v>
      </c>
      <c r="Q3946" s="13" t="s">
        <v>8316</v>
      </c>
      <c r="R3946" t="s">
        <v>8317</v>
      </c>
      <c r="S3946" s="18">
        <f t="shared" si="254"/>
        <v>42213.662905092591</v>
      </c>
      <c r="T3946" s="18">
        <f t="shared" si="255"/>
        <v>42243.662905092591</v>
      </c>
      <c r="U3946">
        <f t="shared" si="252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51"/>
        <v>0</v>
      </c>
      <c r="P3947" s="11">
        <f t="shared" si="253"/>
        <v>5</v>
      </c>
      <c r="Q3947" s="13" t="s">
        <v>8316</v>
      </c>
      <c r="R3947" t="s">
        <v>8317</v>
      </c>
      <c r="S3947" s="18">
        <f t="shared" si="254"/>
        <v>42109.801712962959</v>
      </c>
      <c r="T3947" s="18">
        <f t="shared" si="255"/>
        <v>42139.801712962959</v>
      </c>
      <c r="U3947">
        <f t="shared" si="252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51"/>
        <v>3</v>
      </c>
      <c r="P3948" s="11">
        <f t="shared" si="253"/>
        <v>39</v>
      </c>
      <c r="Q3948" s="13" t="s">
        <v>8316</v>
      </c>
      <c r="R3948" t="s">
        <v>8317</v>
      </c>
      <c r="S3948" s="18">
        <f t="shared" si="254"/>
        <v>42031.833587962959</v>
      </c>
      <c r="T3948" s="18">
        <f t="shared" si="255"/>
        <v>42063.333333333328</v>
      </c>
      <c r="U3948">
        <f t="shared" si="252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51"/>
        <v>3</v>
      </c>
      <c r="P3949" s="11">
        <f t="shared" si="253"/>
        <v>50.5</v>
      </c>
      <c r="Q3949" s="13" t="s">
        <v>8316</v>
      </c>
      <c r="R3949" t="s">
        <v>8317</v>
      </c>
      <c r="S3949" s="18">
        <f t="shared" si="254"/>
        <v>42615.142870370371</v>
      </c>
      <c r="T3949" s="18">
        <f t="shared" si="255"/>
        <v>42645.142870370371</v>
      </c>
      <c r="U3949">
        <f t="shared" si="252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51"/>
        <v>0</v>
      </c>
      <c r="P3950" s="11">
        <f t="shared" si="253"/>
        <v>0</v>
      </c>
      <c r="Q3950" s="13" t="s">
        <v>8316</v>
      </c>
      <c r="R3950" t="s">
        <v>8317</v>
      </c>
      <c r="S3950" s="18">
        <f t="shared" si="254"/>
        <v>41829.325497685182</v>
      </c>
      <c r="T3950" s="18">
        <f t="shared" si="255"/>
        <v>41889.325497685182</v>
      </c>
      <c r="U3950">
        <f t="shared" si="252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51"/>
        <v>16</v>
      </c>
      <c r="P3951" s="11">
        <f t="shared" si="253"/>
        <v>49.28</v>
      </c>
      <c r="Q3951" s="13" t="s">
        <v>8316</v>
      </c>
      <c r="R3951" t="s">
        <v>8317</v>
      </c>
      <c r="S3951" s="18">
        <f t="shared" si="254"/>
        <v>42016.120613425926</v>
      </c>
      <c r="T3951" s="18">
        <f t="shared" si="255"/>
        <v>42046.120613425926</v>
      </c>
      <c r="U3951">
        <f t="shared" si="252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51"/>
        <v>1</v>
      </c>
      <c r="P3952" s="11">
        <f t="shared" si="253"/>
        <v>25</v>
      </c>
      <c r="Q3952" s="13" t="s">
        <v>8316</v>
      </c>
      <c r="R3952" t="s">
        <v>8317</v>
      </c>
      <c r="S3952" s="18">
        <f t="shared" si="254"/>
        <v>42439.702314814815</v>
      </c>
      <c r="T3952" s="18">
        <f t="shared" si="255"/>
        <v>42468.774305555555</v>
      </c>
      <c r="U3952">
        <f t="shared" si="252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51"/>
        <v>0</v>
      </c>
      <c r="P3953" s="11">
        <f t="shared" si="253"/>
        <v>1</v>
      </c>
      <c r="Q3953" s="13" t="s">
        <v>8316</v>
      </c>
      <c r="R3953" t="s">
        <v>8317</v>
      </c>
      <c r="S3953" s="18">
        <f t="shared" si="254"/>
        <v>42433.825717592597</v>
      </c>
      <c r="T3953" s="18">
        <f t="shared" si="255"/>
        <v>42493.784050925926</v>
      </c>
      <c r="U3953">
        <f t="shared" si="252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51"/>
        <v>0</v>
      </c>
      <c r="P3954" s="11">
        <f t="shared" si="253"/>
        <v>25</v>
      </c>
      <c r="Q3954" s="13" t="s">
        <v>8316</v>
      </c>
      <c r="R3954" t="s">
        <v>8317</v>
      </c>
      <c r="S3954" s="18">
        <f t="shared" si="254"/>
        <v>42243.790393518517</v>
      </c>
      <c r="T3954" s="18">
        <f t="shared" si="255"/>
        <v>42303.790393518517</v>
      </c>
      <c r="U3954">
        <f t="shared" si="252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51"/>
        <v>0</v>
      </c>
      <c r="P3955" s="11">
        <f t="shared" si="253"/>
        <v>0</v>
      </c>
      <c r="Q3955" s="13" t="s">
        <v>8316</v>
      </c>
      <c r="R3955" t="s">
        <v>8317</v>
      </c>
      <c r="S3955" s="18">
        <f t="shared" si="254"/>
        <v>42550.048449074078</v>
      </c>
      <c r="T3955" s="18">
        <f t="shared" si="255"/>
        <v>42580.978472222225</v>
      </c>
      <c r="U3955">
        <f t="shared" si="252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51"/>
        <v>0</v>
      </c>
      <c r="P3956" s="11">
        <f t="shared" si="253"/>
        <v>0</v>
      </c>
      <c r="Q3956" s="13" t="s">
        <v>8316</v>
      </c>
      <c r="R3956" t="s">
        <v>8317</v>
      </c>
      <c r="S3956" s="18">
        <f t="shared" si="254"/>
        <v>41774.651203703703</v>
      </c>
      <c r="T3956" s="18">
        <f t="shared" si="255"/>
        <v>41834.651203703703</v>
      </c>
      <c r="U3956">
        <f t="shared" si="252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51"/>
        <v>24</v>
      </c>
      <c r="P3957" s="11">
        <f t="shared" si="253"/>
        <v>53.13</v>
      </c>
      <c r="Q3957" s="13" t="s">
        <v>8316</v>
      </c>
      <c r="R3957" t="s">
        <v>8317</v>
      </c>
      <c r="S3957" s="18">
        <f t="shared" si="254"/>
        <v>42306.848854166667</v>
      </c>
      <c r="T3957" s="18">
        <f t="shared" si="255"/>
        <v>42336.890520833331</v>
      </c>
      <c r="U3957">
        <f t="shared" si="252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51"/>
        <v>0</v>
      </c>
      <c r="P3958" s="11">
        <f t="shared" si="253"/>
        <v>0</v>
      </c>
      <c r="Q3958" s="13" t="s">
        <v>8316</v>
      </c>
      <c r="R3958" t="s">
        <v>8317</v>
      </c>
      <c r="S3958" s="18">
        <f t="shared" si="254"/>
        <v>42457.932025462964</v>
      </c>
      <c r="T3958" s="18">
        <f t="shared" si="255"/>
        <v>42485.013888888891</v>
      </c>
      <c r="U3958">
        <f t="shared" si="252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51"/>
        <v>0</v>
      </c>
      <c r="P3959" s="11">
        <f t="shared" si="253"/>
        <v>7</v>
      </c>
      <c r="Q3959" s="13" t="s">
        <v>8316</v>
      </c>
      <c r="R3959" t="s">
        <v>8317</v>
      </c>
      <c r="S3959" s="18">
        <f t="shared" si="254"/>
        <v>42513.976319444439</v>
      </c>
      <c r="T3959" s="18">
        <f t="shared" si="255"/>
        <v>42559.976319444439</v>
      </c>
      <c r="U3959">
        <f t="shared" si="252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51"/>
        <v>32</v>
      </c>
      <c r="P3960" s="11">
        <f t="shared" si="253"/>
        <v>40.06</v>
      </c>
      <c r="Q3960" s="13" t="s">
        <v>8316</v>
      </c>
      <c r="R3960" t="s">
        <v>8317</v>
      </c>
      <c r="S3960" s="18">
        <f t="shared" si="254"/>
        <v>41816.950370370374</v>
      </c>
      <c r="T3960" s="18">
        <f t="shared" si="255"/>
        <v>41853.583333333336</v>
      </c>
      <c r="U3960">
        <f t="shared" si="252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51"/>
        <v>24</v>
      </c>
      <c r="P3961" s="11">
        <f t="shared" si="253"/>
        <v>24.33</v>
      </c>
      <c r="Q3961" s="13" t="s">
        <v>8316</v>
      </c>
      <c r="R3961" t="s">
        <v>8317</v>
      </c>
      <c r="S3961" s="18">
        <f t="shared" si="254"/>
        <v>41880.788842592592</v>
      </c>
      <c r="T3961" s="18">
        <f t="shared" si="255"/>
        <v>41910.788842592592</v>
      </c>
      <c r="U3961">
        <f t="shared" si="252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51"/>
        <v>2</v>
      </c>
      <c r="P3962" s="11">
        <f t="shared" si="253"/>
        <v>11.25</v>
      </c>
      <c r="Q3962" s="13" t="s">
        <v>8316</v>
      </c>
      <c r="R3962" t="s">
        <v>8317</v>
      </c>
      <c r="S3962" s="18">
        <f t="shared" si="254"/>
        <v>42342.845555555556</v>
      </c>
      <c r="T3962" s="18">
        <f t="shared" si="255"/>
        <v>42372.845555555556</v>
      </c>
      <c r="U3962">
        <f t="shared" si="252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51"/>
        <v>0</v>
      </c>
      <c r="P3963" s="11">
        <f t="shared" si="253"/>
        <v>10.5</v>
      </c>
      <c r="Q3963" s="13" t="s">
        <v>8316</v>
      </c>
      <c r="R3963" t="s">
        <v>8317</v>
      </c>
      <c r="S3963" s="18">
        <f t="shared" si="254"/>
        <v>41745.891319444447</v>
      </c>
      <c r="T3963" s="18">
        <f t="shared" si="255"/>
        <v>41767.891319444447</v>
      </c>
      <c r="U3963">
        <f t="shared" si="252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51"/>
        <v>3</v>
      </c>
      <c r="P3964" s="11">
        <f t="shared" si="253"/>
        <v>15</v>
      </c>
      <c r="Q3964" s="13" t="s">
        <v>8316</v>
      </c>
      <c r="R3964" t="s">
        <v>8317</v>
      </c>
      <c r="S3964" s="18">
        <f t="shared" si="254"/>
        <v>42311.621458333335</v>
      </c>
      <c r="T3964" s="18">
        <f t="shared" si="255"/>
        <v>42336.621458333335</v>
      </c>
      <c r="U3964">
        <f t="shared" si="252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51"/>
        <v>0</v>
      </c>
      <c r="P3965" s="11">
        <f t="shared" si="253"/>
        <v>0</v>
      </c>
      <c r="Q3965" s="13" t="s">
        <v>8316</v>
      </c>
      <c r="R3965" t="s">
        <v>8317</v>
      </c>
      <c r="S3965" s="18">
        <f t="shared" si="254"/>
        <v>42296.154131944444</v>
      </c>
      <c r="T3965" s="18">
        <f t="shared" si="255"/>
        <v>42326.195798611108</v>
      </c>
      <c r="U3965">
        <f t="shared" si="252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51"/>
        <v>6</v>
      </c>
      <c r="P3966" s="11">
        <f t="shared" si="253"/>
        <v>42</v>
      </c>
      <c r="Q3966" s="13" t="s">
        <v>8316</v>
      </c>
      <c r="R3966" t="s">
        <v>8317</v>
      </c>
      <c r="S3966" s="18">
        <f t="shared" si="254"/>
        <v>42053.722060185188</v>
      </c>
      <c r="T3966" s="18">
        <f t="shared" si="255"/>
        <v>42113.680393518516</v>
      </c>
      <c r="U3966">
        <f t="shared" si="252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51"/>
        <v>14</v>
      </c>
      <c r="P3967" s="11">
        <f t="shared" si="253"/>
        <v>71.25</v>
      </c>
      <c r="Q3967" s="13" t="s">
        <v>8316</v>
      </c>
      <c r="R3967" t="s">
        <v>8317</v>
      </c>
      <c r="S3967" s="18">
        <f t="shared" si="254"/>
        <v>42414.235879629632</v>
      </c>
      <c r="T3967" s="18">
        <f t="shared" si="255"/>
        <v>42474.194212962961</v>
      </c>
      <c r="U3967">
        <f t="shared" si="252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51"/>
        <v>1</v>
      </c>
      <c r="P3968" s="11">
        <f t="shared" si="253"/>
        <v>22.5</v>
      </c>
      <c r="Q3968" s="13" t="s">
        <v>8316</v>
      </c>
      <c r="R3968" t="s">
        <v>8317</v>
      </c>
      <c r="S3968" s="18">
        <f t="shared" si="254"/>
        <v>41801.711550925924</v>
      </c>
      <c r="T3968" s="18">
        <f t="shared" si="255"/>
        <v>41844.124305555553</v>
      </c>
      <c r="U3968">
        <f t="shared" si="252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51"/>
        <v>24</v>
      </c>
      <c r="P3969" s="11">
        <f t="shared" si="253"/>
        <v>41</v>
      </c>
      <c r="Q3969" s="13" t="s">
        <v>8316</v>
      </c>
      <c r="R3969" t="s">
        <v>8317</v>
      </c>
      <c r="S3969" s="18">
        <f t="shared" si="254"/>
        <v>42770.290590277778</v>
      </c>
      <c r="T3969" s="18">
        <f t="shared" si="255"/>
        <v>42800.290590277778</v>
      </c>
      <c r="U3969">
        <f t="shared" si="252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56">ROUND(E3970/D3970*100,0)</f>
        <v>11</v>
      </c>
      <c r="P3970" s="11">
        <f t="shared" si="253"/>
        <v>47.91</v>
      </c>
      <c r="Q3970" s="13" t="s">
        <v>8316</v>
      </c>
      <c r="R3970" t="s">
        <v>8317</v>
      </c>
      <c r="S3970" s="18">
        <f t="shared" si="254"/>
        <v>42452.815659722226</v>
      </c>
      <c r="T3970" s="18">
        <f t="shared" si="255"/>
        <v>42512.815659722226</v>
      </c>
      <c r="U3970">
        <f t="shared" ref="U3970:U4033" si="257">YEAR(S3970)</f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56"/>
        <v>7</v>
      </c>
      <c r="P3971" s="11">
        <f t="shared" ref="P3971:P4034" si="258">IFERROR(ROUND(E3971/L3971,2),0)</f>
        <v>35.17</v>
      </c>
      <c r="Q3971" s="13" t="s">
        <v>8316</v>
      </c>
      <c r="R3971" t="s">
        <v>8317</v>
      </c>
      <c r="S3971" s="18">
        <f t="shared" ref="S3971:S4034" si="259">(((J3971/60)/60)/24)+DATE(1970,1,1)</f>
        <v>42601.854699074072</v>
      </c>
      <c r="T3971" s="18">
        <f t="shared" ref="T3971:T4034" si="260">(((I3971/60)/60)/24)+DATE(1970,1,1)</f>
        <v>42611.163194444445</v>
      </c>
      <c r="U3971">
        <f t="shared" si="257"/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6"/>
        <v>0</v>
      </c>
      <c r="P3972" s="11">
        <f t="shared" si="258"/>
        <v>5.5</v>
      </c>
      <c r="Q3972" s="13" t="s">
        <v>8316</v>
      </c>
      <c r="R3972" t="s">
        <v>8317</v>
      </c>
      <c r="S3972" s="18">
        <f t="shared" si="259"/>
        <v>42447.863553240735</v>
      </c>
      <c r="T3972" s="18">
        <f t="shared" si="260"/>
        <v>42477.863553240735</v>
      </c>
      <c r="U3972">
        <f t="shared" si="257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56"/>
        <v>1</v>
      </c>
      <c r="P3973" s="11">
        <f t="shared" si="258"/>
        <v>22.67</v>
      </c>
      <c r="Q3973" s="13" t="s">
        <v>8316</v>
      </c>
      <c r="R3973" t="s">
        <v>8317</v>
      </c>
      <c r="S3973" s="18">
        <f t="shared" si="259"/>
        <v>41811.536180555559</v>
      </c>
      <c r="T3973" s="18">
        <f t="shared" si="260"/>
        <v>41841.536180555559</v>
      </c>
      <c r="U3973">
        <f t="shared" si="257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56"/>
        <v>21</v>
      </c>
      <c r="P3974" s="11">
        <f t="shared" si="258"/>
        <v>26.38</v>
      </c>
      <c r="Q3974" s="13" t="s">
        <v>8316</v>
      </c>
      <c r="R3974" t="s">
        <v>8317</v>
      </c>
      <c r="S3974" s="18">
        <f t="shared" si="259"/>
        <v>41981.067523148144</v>
      </c>
      <c r="T3974" s="18">
        <f t="shared" si="260"/>
        <v>42041.067523148144</v>
      </c>
      <c r="U3974">
        <f t="shared" si="257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56"/>
        <v>78</v>
      </c>
      <c r="P3975" s="11">
        <f t="shared" si="258"/>
        <v>105.54</v>
      </c>
      <c r="Q3975" s="13" t="s">
        <v>8316</v>
      </c>
      <c r="R3975" t="s">
        <v>8317</v>
      </c>
      <c r="S3975" s="18">
        <f t="shared" si="259"/>
        <v>42469.68414351852</v>
      </c>
      <c r="T3975" s="18">
        <f t="shared" si="260"/>
        <v>42499.166666666672</v>
      </c>
      <c r="U3975">
        <f t="shared" si="257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56"/>
        <v>32</v>
      </c>
      <c r="P3976" s="11">
        <f t="shared" si="258"/>
        <v>29.09</v>
      </c>
      <c r="Q3976" s="13" t="s">
        <v>8316</v>
      </c>
      <c r="R3976" t="s">
        <v>8317</v>
      </c>
      <c r="S3976" s="18">
        <f t="shared" si="259"/>
        <v>42493.546851851846</v>
      </c>
      <c r="T3976" s="18">
        <f t="shared" si="260"/>
        <v>42523.546851851846</v>
      </c>
      <c r="U3976">
        <f t="shared" si="257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56"/>
        <v>0</v>
      </c>
      <c r="P3977" s="11">
        <f t="shared" si="258"/>
        <v>0</v>
      </c>
      <c r="Q3977" s="13" t="s">
        <v>8316</v>
      </c>
      <c r="R3977" t="s">
        <v>8317</v>
      </c>
      <c r="S3977" s="18">
        <f t="shared" si="259"/>
        <v>42534.866875</v>
      </c>
      <c r="T3977" s="18">
        <f t="shared" si="260"/>
        <v>42564.866875</v>
      </c>
      <c r="U3977">
        <f t="shared" si="257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56"/>
        <v>48</v>
      </c>
      <c r="P3978" s="11">
        <f t="shared" si="258"/>
        <v>62</v>
      </c>
      <c r="Q3978" s="13" t="s">
        <v>8316</v>
      </c>
      <c r="R3978" t="s">
        <v>8317</v>
      </c>
      <c r="S3978" s="18">
        <f t="shared" si="259"/>
        <v>41830.858344907407</v>
      </c>
      <c r="T3978" s="18">
        <f t="shared" si="260"/>
        <v>41852.291666666664</v>
      </c>
      <c r="U3978">
        <f t="shared" si="257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6"/>
        <v>1</v>
      </c>
      <c r="P3979" s="11">
        <f t="shared" si="258"/>
        <v>217.5</v>
      </c>
      <c r="Q3979" s="13" t="s">
        <v>8316</v>
      </c>
      <c r="R3979" t="s">
        <v>8317</v>
      </c>
      <c r="S3979" s="18">
        <f t="shared" si="259"/>
        <v>42543.788564814815</v>
      </c>
      <c r="T3979" s="18">
        <f t="shared" si="260"/>
        <v>42573.788564814815</v>
      </c>
      <c r="U3979">
        <f t="shared" si="257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6"/>
        <v>11</v>
      </c>
      <c r="P3980" s="11">
        <f t="shared" si="258"/>
        <v>26.75</v>
      </c>
      <c r="Q3980" s="13" t="s">
        <v>8316</v>
      </c>
      <c r="R3980" t="s">
        <v>8317</v>
      </c>
      <c r="S3980" s="18">
        <f t="shared" si="259"/>
        <v>41975.642974537041</v>
      </c>
      <c r="T3980" s="18">
        <f t="shared" si="260"/>
        <v>42035.642974537041</v>
      </c>
      <c r="U3980">
        <f t="shared" si="257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6"/>
        <v>2</v>
      </c>
      <c r="P3981" s="11">
        <f t="shared" si="258"/>
        <v>18.329999999999998</v>
      </c>
      <c r="Q3981" s="13" t="s">
        <v>8316</v>
      </c>
      <c r="R3981" t="s">
        <v>8317</v>
      </c>
      <c r="S3981" s="18">
        <f t="shared" si="259"/>
        <v>42069.903437500005</v>
      </c>
      <c r="T3981" s="18">
        <f t="shared" si="260"/>
        <v>42092.833333333328</v>
      </c>
      <c r="U3981">
        <f t="shared" si="257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6"/>
        <v>18</v>
      </c>
      <c r="P3982" s="11">
        <f t="shared" si="258"/>
        <v>64.290000000000006</v>
      </c>
      <c r="Q3982" s="13" t="s">
        <v>8316</v>
      </c>
      <c r="R3982" t="s">
        <v>8317</v>
      </c>
      <c r="S3982" s="18">
        <f t="shared" si="259"/>
        <v>41795.598923611113</v>
      </c>
      <c r="T3982" s="18">
        <f t="shared" si="260"/>
        <v>41825.598923611113</v>
      </c>
      <c r="U3982">
        <f t="shared" si="257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6"/>
        <v>4</v>
      </c>
      <c r="P3983" s="11">
        <f t="shared" si="258"/>
        <v>175</v>
      </c>
      <c r="Q3983" s="13" t="s">
        <v>8316</v>
      </c>
      <c r="R3983" t="s">
        <v>8317</v>
      </c>
      <c r="S3983" s="18">
        <f t="shared" si="259"/>
        <v>42508.179965277777</v>
      </c>
      <c r="T3983" s="18">
        <f t="shared" si="260"/>
        <v>42568.179965277777</v>
      </c>
      <c r="U3983">
        <f t="shared" si="257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6"/>
        <v>20</v>
      </c>
      <c r="P3984" s="11">
        <f t="shared" si="258"/>
        <v>34</v>
      </c>
      <c r="Q3984" s="13" t="s">
        <v>8316</v>
      </c>
      <c r="R3984" t="s">
        <v>8317</v>
      </c>
      <c r="S3984" s="18">
        <f t="shared" si="259"/>
        <v>42132.809953703705</v>
      </c>
      <c r="T3984" s="18">
        <f t="shared" si="260"/>
        <v>42192.809953703705</v>
      </c>
      <c r="U3984">
        <f t="shared" si="257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6"/>
        <v>35</v>
      </c>
      <c r="P3985" s="11">
        <f t="shared" si="258"/>
        <v>84.28</v>
      </c>
      <c r="Q3985" s="13" t="s">
        <v>8316</v>
      </c>
      <c r="R3985" t="s">
        <v>8317</v>
      </c>
      <c r="S3985" s="18">
        <f t="shared" si="259"/>
        <v>41747.86986111111</v>
      </c>
      <c r="T3985" s="18">
        <f t="shared" si="260"/>
        <v>41779.290972222225</v>
      </c>
      <c r="U3985">
        <f t="shared" si="257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6"/>
        <v>6</v>
      </c>
      <c r="P3986" s="11">
        <f t="shared" si="258"/>
        <v>9.5</v>
      </c>
      <c r="Q3986" s="13" t="s">
        <v>8316</v>
      </c>
      <c r="R3986" t="s">
        <v>8317</v>
      </c>
      <c r="S3986" s="18">
        <f t="shared" si="259"/>
        <v>41920.963472222218</v>
      </c>
      <c r="T3986" s="18">
        <f t="shared" si="260"/>
        <v>41951</v>
      </c>
      <c r="U3986">
        <f t="shared" si="257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6"/>
        <v>32</v>
      </c>
      <c r="P3987" s="11">
        <f t="shared" si="258"/>
        <v>33.74</v>
      </c>
      <c r="Q3987" s="13" t="s">
        <v>8316</v>
      </c>
      <c r="R3987" t="s">
        <v>8317</v>
      </c>
      <c r="S3987" s="18">
        <f t="shared" si="259"/>
        <v>42399.707407407404</v>
      </c>
      <c r="T3987" s="18">
        <f t="shared" si="260"/>
        <v>42420.878472222219</v>
      </c>
      <c r="U3987">
        <f t="shared" si="257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6"/>
        <v>10</v>
      </c>
      <c r="P3988" s="11">
        <f t="shared" si="258"/>
        <v>37.54</v>
      </c>
      <c r="Q3988" s="13" t="s">
        <v>8316</v>
      </c>
      <c r="R3988" t="s">
        <v>8317</v>
      </c>
      <c r="S3988" s="18">
        <f t="shared" si="259"/>
        <v>42467.548541666663</v>
      </c>
      <c r="T3988" s="18">
        <f t="shared" si="260"/>
        <v>42496.544444444444</v>
      </c>
      <c r="U3988">
        <f t="shared" si="257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6"/>
        <v>38</v>
      </c>
      <c r="P3989" s="11">
        <f t="shared" si="258"/>
        <v>11.62</v>
      </c>
      <c r="Q3989" s="13" t="s">
        <v>8316</v>
      </c>
      <c r="R3989" t="s">
        <v>8317</v>
      </c>
      <c r="S3989" s="18">
        <f t="shared" si="259"/>
        <v>41765.92465277778</v>
      </c>
      <c r="T3989" s="18">
        <f t="shared" si="260"/>
        <v>41775.92465277778</v>
      </c>
      <c r="U3989">
        <f t="shared" si="257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6"/>
        <v>2</v>
      </c>
      <c r="P3990" s="11">
        <f t="shared" si="258"/>
        <v>8</v>
      </c>
      <c r="Q3990" s="13" t="s">
        <v>8316</v>
      </c>
      <c r="R3990" t="s">
        <v>8317</v>
      </c>
      <c r="S3990" s="18">
        <f t="shared" si="259"/>
        <v>42230.08116898148</v>
      </c>
      <c r="T3990" s="18">
        <f t="shared" si="260"/>
        <v>42245.08116898148</v>
      </c>
      <c r="U3990">
        <f t="shared" si="257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6"/>
        <v>0</v>
      </c>
      <c r="P3991" s="11">
        <f t="shared" si="258"/>
        <v>0</v>
      </c>
      <c r="Q3991" s="13" t="s">
        <v>8316</v>
      </c>
      <c r="R3991" t="s">
        <v>8317</v>
      </c>
      <c r="S3991" s="18">
        <f t="shared" si="259"/>
        <v>42286.749780092592</v>
      </c>
      <c r="T3991" s="18">
        <f t="shared" si="260"/>
        <v>42316.791446759264</v>
      </c>
      <c r="U3991">
        <f t="shared" si="257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6"/>
        <v>4</v>
      </c>
      <c r="P3992" s="11">
        <f t="shared" si="258"/>
        <v>23</v>
      </c>
      <c r="Q3992" s="13" t="s">
        <v>8316</v>
      </c>
      <c r="R3992" t="s">
        <v>8317</v>
      </c>
      <c r="S3992" s="18">
        <f t="shared" si="259"/>
        <v>42401.672372685185</v>
      </c>
      <c r="T3992" s="18">
        <f t="shared" si="260"/>
        <v>42431.672372685185</v>
      </c>
      <c r="U3992">
        <f t="shared" si="257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6"/>
        <v>20</v>
      </c>
      <c r="P3993" s="11">
        <f t="shared" si="258"/>
        <v>100</v>
      </c>
      <c r="Q3993" s="13" t="s">
        <v>8316</v>
      </c>
      <c r="R3993" t="s">
        <v>8317</v>
      </c>
      <c r="S3993" s="18">
        <f t="shared" si="259"/>
        <v>42125.644467592589</v>
      </c>
      <c r="T3993" s="18">
        <f t="shared" si="260"/>
        <v>42155.644467592589</v>
      </c>
      <c r="U3993">
        <f t="shared" si="257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6"/>
        <v>5</v>
      </c>
      <c r="P3994" s="11">
        <f t="shared" si="258"/>
        <v>60.11</v>
      </c>
      <c r="Q3994" s="13" t="s">
        <v>8316</v>
      </c>
      <c r="R3994" t="s">
        <v>8317</v>
      </c>
      <c r="S3994" s="18">
        <f t="shared" si="259"/>
        <v>42289.94049768518</v>
      </c>
      <c r="T3994" s="18">
        <f t="shared" si="260"/>
        <v>42349.982164351852</v>
      </c>
      <c r="U3994">
        <f t="shared" si="257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6"/>
        <v>0</v>
      </c>
      <c r="P3995" s="11">
        <f t="shared" si="258"/>
        <v>3</v>
      </c>
      <c r="Q3995" s="13" t="s">
        <v>8316</v>
      </c>
      <c r="R3995" t="s">
        <v>8317</v>
      </c>
      <c r="S3995" s="18">
        <f t="shared" si="259"/>
        <v>42107.864722222221</v>
      </c>
      <c r="T3995" s="18">
        <f t="shared" si="260"/>
        <v>42137.864722222221</v>
      </c>
      <c r="U3995">
        <f t="shared" si="257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6"/>
        <v>0</v>
      </c>
      <c r="P3996" s="11">
        <f t="shared" si="258"/>
        <v>5</v>
      </c>
      <c r="Q3996" s="13" t="s">
        <v>8316</v>
      </c>
      <c r="R3996" t="s">
        <v>8317</v>
      </c>
      <c r="S3996" s="18">
        <f t="shared" si="259"/>
        <v>41809.389930555553</v>
      </c>
      <c r="T3996" s="18">
        <f t="shared" si="260"/>
        <v>41839.389930555553</v>
      </c>
      <c r="U3996">
        <f t="shared" si="257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6"/>
        <v>35</v>
      </c>
      <c r="P3997" s="11">
        <f t="shared" si="258"/>
        <v>17.5</v>
      </c>
      <c r="Q3997" s="13" t="s">
        <v>8316</v>
      </c>
      <c r="R3997" t="s">
        <v>8317</v>
      </c>
      <c r="S3997" s="18">
        <f t="shared" si="259"/>
        <v>42019.683761574073</v>
      </c>
      <c r="T3997" s="18">
        <f t="shared" si="260"/>
        <v>42049.477083333331</v>
      </c>
      <c r="U3997">
        <f t="shared" si="257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6"/>
        <v>17</v>
      </c>
      <c r="P3998" s="11">
        <f t="shared" si="258"/>
        <v>29.24</v>
      </c>
      <c r="Q3998" s="13" t="s">
        <v>8316</v>
      </c>
      <c r="R3998" t="s">
        <v>8317</v>
      </c>
      <c r="S3998" s="18">
        <f t="shared" si="259"/>
        <v>41950.26694444444</v>
      </c>
      <c r="T3998" s="18">
        <f t="shared" si="260"/>
        <v>41963.669444444444</v>
      </c>
      <c r="U3998">
        <f t="shared" si="257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6"/>
        <v>0</v>
      </c>
      <c r="P3999" s="11">
        <f t="shared" si="258"/>
        <v>0</v>
      </c>
      <c r="Q3999" s="13" t="s">
        <v>8316</v>
      </c>
      <c r="R3999" t="s">
        <v>8317</v>
      </c>
      <c r="S3999" s="18">
        <f t="shared" si="259"/>
        <v>42069.391446759255</v>
      </c>
      <c r="T3999" s="18">
        <f t="shared" si="260"/>
        <v>42099.349780092598</v>
      </c>
      <c r="U3999">
        <f t="shared" si="257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6"/>
        <v>57</v>
      </c>
      <c r="P4000" s="11">
        <f t="shared" si="258"/>
        <v>59.58</v>
      </c>
      <c r="Q4000" s="13" t="s">
        <v>8316</v>
      </c>
      <c r="R4000" t="s">
        <v>8317</v>
      </c>
      <c r="S4000" s="18">
        <f t="shared" si="259"/>
        <v>42061.963263888887</v>
      </c>
      <c r="T4000" s="18">
        <f t="shared" si="260"/>
        <v>42091.921597222223</v>
      </c>
      <c r="U4000">
        <f t="shared" si="257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6"/>
        <v>17</v>
      </c>
      <c r="P4001" s="11">
        <f t="shared" si="258"/>
        <v>82.57</v>
      </c>
      <c r="Q4001" s="13" t="s">
        <v>8316</v>
      </c>
      <c r="R4001" t="s">
        <v>8317</v>
      </c>
      <c r="S4001" s="18">
        <f t="shared" si="259"/>
        <v>41842.828680555554</v>
      </c>
      <c r="T4001" s="18">
        <f t="shared" si="260"/>
        <v>41882.827650462961</v>
      </c>
      <c r="U4001">
        <f t="shared" si="257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6"/>
        <v>0</v>
      </c>
      <c r="P4002" s="11">
        <f t="shared" si="258"/>
        <v>10</v>
      </c>
      <c r="Q4002" s="13" t="s">
        <v>8316</v>
      </c>
      <c r="R4002" t="s">
        <v>8317</v>
      </c>
      <c r="S4002" s="18">
        <f t="shared" si="259"/>
        <v>42437.64534722222</v>
      </c>
      <c r="T4002" s="18">
        <f t="shared" si="260"/>
        <v>42497.603680555556</v>
      </c>
      <c r="U4002">
        <f t="shared" si="257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6"/>
        <v>38</v>
      </c>
      <c r="P4003" s="11">
        <f t="shared" si="258"/>
        <v>32.36</v>
      </c>
      <c r="Q4003" s="13" t="s">
        <v>8316</v>
      </c>
      <c r="R4003" t="s">
        <v>8317</v>
      </c>
      <c r="S4003" s="18">
        <f t="shared" si="259"/>
        <v>42775.964212962965</v>
      </c>
      <c r="T4003" s="18">
        <f t="shared" si="260"/>
        <v>42795.791666666672</v>
      </c>
      <c r="U4003">
        <f t="shared" si="257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6"/>
        <v>2</v>
      </c>
      <c r="P4004" s="11">
        <f t="shared" si="258"/>
        <v>5.75</v>
      </c>
      <c r="Q4004" s="13" t="s">
        <v>8316</v>
      </c>
      <c r="R4004" t="s">
        <v>8317</v>
      </c>
      <c r="S4004" s="18">
        <f t="shared" si="259"/>
        <v>41879.043530092589</v>
      </c>
      <c r="T4004" s="18">
        <f t="shared" si="260"/>
        <v>41909.043530092589</v>
      </c>
      <c r="U4004">
        <f t="shared" si="257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6"/>
        <v>10</v>
      </c>
      <c r="P4005" s="11">
        <f t="shared" si="258"/>
        <v>100.5</v>
      </c>
      <c r="Q4005" s="13" t="s">
        <v>8316</v>
      </c>
      <c r="R4005" t="s">
        <v>8317</v>
      </c>
      <c r="S4005" s="18">
        <f t="shared" si="259"/>
        <v>42020.587349537032</v>
      </c>
      <c r="T4005" s="18">
        <f t="shared" si="260"/>
        <v>42050.587349537032</v>
      </c>
      <c r="U4005">
        <f t="shared" si="257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6"/>
        <v>0</v>
      </c>
      <c r="P4006" s="11">
        <f t="shared" si="258"/>
        <v>1</v>
      </c>
      <c r="Q4006" s="13" t="s">
        <v>8316</v>
      </c>
      <c r="R4006" t="s">
        <v>8317</v>
      </c>
      <c r="S4006" s="18">
        <f t="shared" si="259"/>
        <v>41890.16269675926</v>
      </c>
      <c r="T4006" s="18">
        <f t="shared" si="260"/>
        <v>41920.16269675926</v>
      </c>
      <c r="U4006">
        <f t="shared" si="257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6"/>
        <v>1</v>
      </c>
      <c r="P4007" s="11">
        <f t="shared" si="258"/>
        <v>20</v>
      </c>
      <c r="Q4007" s="13" t="s">
        <v>8316</v>
      </c>
      <c r="R4007" t="s">
        <v>8317</v>
      </c>
      <c r="S4007" s="18">
        <f t="shared" si="259"/>
        <v>41872.807696759257</v>
      </c>
      <c r="T4007" s="18">
        <f t="shared" si="260"/>
        <v>41932.807696759257</v>
      </c>
      <c r="U4007">
        <f t="shared" si="257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6"/>
        <v>0</v>
      </c>
      <c r="P4008" s="11">
        <f t="shared" si="258"/>
        <v>2</v>
      </c>
      <c r="Q4008" s="13" t="s">
        <v>8316</v>
      </c>
      <c r="R4008" t="s">
        <v>8317</v>
      </c>
      <c r="S4008" s="18">
        <f t="shared" si="259"/>
        <v>42391.772997685184</v>
      </c>
      <c r="T4008" s="18">
        <f t="shared" si="260"/>
        <v>42416.772997685184</v>
      </c>
      <c r="U4008">
        <f t="shared" si="257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6"/>
        <v>0</v>
      </c>
      <c r="P4009" s="11">
        <f t="shared" si="258"/>
        <v>5</v>
      </c>
      <c r="Q4009" s="13" t="s">
        <v>8316</v>
      </c>
      <c r="R4009" t="s">
        <v>8317</v>
      </c>
      <c r="S4009" s="18">
        <f t="shared" si="259"/>
        <v>41848.772928240738</v>
      </c>
      <c r="T4009" s="18">
        <f t="shared" si="260"/>
        <v>41877.686111111114</v>
      </c>
      <c r="U4009">
        <f t="shared" si="257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6"/>
        <v>6</v>
      </c>
      <c r="P4010" s="11">
        <f t="shared" si="258"/>
        <v>15</v>
      </c>
      <c r="Q4010" s="13" t="s">
        <v>8316</v>
      </c>
      <c r="R4010" t="s">
        <v>8317</v>
      </c>
      <c r="S4010" s="18">
        <f t="shared" si="259"/>
        <v>42177.964201388888</v>
      </c>
      <c r="T4010" s="18">
        <f t="shared" si="260"/>
        <v>42207.964201388888</v>
      </c>
      <c r="U4010">
        <f t="shared" si="257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6"/>
        <v>4</v>
      </c>
      <c r="P4011" s="11">
        <f t="shared" si="258"/>
        <v>25</v>
      </c>
      <c r="Q4011" s="13" t="s">
        <v>8316</v>
      </c>
      <c r="R4011" t="s">
        <v>8317</v>
      </c>
      <c r="S4011" s="18">
        <f t="shared" si="259"/>
        <v>41851.700925925928</v>
      </c>
      <c r="T4011" s="18">
        <f t="shared" si="260"/>
        <v>41891.700925925928</v>
      </c>
      <c r="U4011">
        <f t="shared" si="257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6"/>
        <v>24</v>
      </c>
      <c r="P4012" s="11">
        <f t="shared" si="258"/>
        <v>45.84</v>
      </c>
      <c r="Q4012" s="13" t="s">
        <v>8316</v>
      </c>
      <c r="R4012" t="s">
        <v>8317</v>
      </c>
      <c r="S4012" s="18">
        <f t="shared" si="259"/>
        <v>41921.770439814813</v>
      </c>
      <c r="T4012" s="18">
        <f t="shared" si="260"/>
        <v>41938.770439814813</v>
      </c>
      <c r="U4012">
        <f t="shared" si="257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6"/>
        <v>8</v>
      </c>
      <c r="P4013" s="11">
        <f t="shared" si="258"/>
        <v>4.75</v>
      </c>
      <c r="Q4013" s="13" t="s">
        <v>8316</v>
      </c>
      <c r="R4013" t="s">
        <v>8317</v>
      </c>
      <c r="S4013" s="18">
        <f t="shared" si="259"/>
        <v>42002.54488425926</v>
      </c>
      <c r="T4013" s="18">
        <f t="shared" si="260"/>
        <v>42032.54488425926</v>
      </c>
      <c r="U4013">
        <f t="shared" si="257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6"/>
        <v>0</v>
      </c>
      <c r="P4014" s="11">
        <f t="shared" si="258"/>
        <v>0</v>
      </c>
      <c r="Q4014" s="13" t="s">
        <v>8316</v>
      </c>
      <c r="R4014" t="s">
        <v>8317</v>
      </c>
      <c r="S4014" s="18">
        <f t="shared" si="259"/>
        <v>42096.544548611113</v>
      </c>
      <c r="T4014" s="18">
        <f t="shared" si="260"/>
        <v>42126.544548611113</v>
      </c>
      <c r="U4014">
        <f t="shared" si="257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6"/>
        <v>1</v>
      </c>
      <c r="P4015" s="11">
        <f t="shared" si="258"/>
        <v>13</v>
      </c>
      <c r="Q4015" s="13" t="s">
        <v>8316</v>
      </c>
      <c r="R4015" t="s">
        <v>8317</v>
      </c>
      <c r="S4015" s="18">
        <f t="shared" si="259"/>
        <v>42021.301192129627</v>
      </c>
      <c r="T4015" s="18">
        <f t="shared" si="260"/>
        <v>42051.301192129627</v>
      </c>
      <c r="U4015">
        <f t="shared" si="257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6"/>
        <v>0</v>
      </c>
      <c r="P4016" s="11">
        <f t="shared" si="258"/>
        <v>0</v>
      </c>
      <c r="Q4016" s="13" t="s">
        <v>8316</v>
      </c>
      <c r="R4016" t="s">
        <v>8317</v>
      </c>
      <c r="S4016" s="18">
        <f t="shared" si="259"/>
        <v>42419.246168981481</v>
      </c>
      <c r="T4016" s="18">
        <f t="shared" si="260"/>
        <v>42434.246168981481</v>
      </c>
      <c r="U4016">
        <f t="shared" si="257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6"/>
        <v>0</v>
      </c>
      <c r="P4017" s="11">
        <f t="shared" si="258"/>
        <v>1</v>
      </c>
      <c r="Q4017" s="13" t="s">
        <v>8316</v>
      </c>
      <c r="R4017" t="s">
        <v>8317</v>
      </c>
      <c r="S4017" s="18">
        <f t="shared" si="259"/>
        <v>42174.780821759254</v>
      </c>
      <c r="T4017" s="18">
        <f t="shared" si="260"/>
        <v>42204.780821759254</v>
      </c>
      <c r="U4017">
        <f t="shared" si="257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6"/>
        <v>14</v>
      </c>
      <c r="P4018" s="11">
        <f t="shared" si="258"/>
        <v>10</v>
      </c>
      <c r="Q4018" s="13" t="s">
        <v>8316</v>
      </c>
      <c r="R4018" t="s">
        <v>8317</v>
      </c>
      <c r="S4018" s="18">
        <f t="shared" si="259"/>
        <v>41869.872685185182</v>
      </c>
      <c r="T4018" s="18">
        <f t="shared" si="260"/>
        <v>41899.872685185182</v>
      </c>
      <c r="U4018">
        <f t="shared" si="257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6"/>
        <v>1</v>
      </c>
      <c r="P4019" s="11">
        <f t="shared" si="258"/>
        <v>52.5</v>
      </c>
      <c r="Q4019" s="13" t="s">
        <v>8316</v>
      </c>
      <c r="R4019" t="s">
        <v>8317</v>
      </c>
      <c r="S4019" s="18">
        <f t="shared" si="259"/>
        <v>41856.672152777777</v>
      </c>
      <c r="T4019" s="18">
        <f t="shared" si="260"/>
        <v>41886.672152777777</v>
      </c>
      <c r="U4019">
        <f t="shared" si="257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6"/>
        <v>9</v>
      </c>
      <c r="P4020" s="11">
        <f t="shared" si="258"/>
        <v>32.5</v>
      </c>
      <c r="Q4020" s="13" t="s">
        <v>8316</v>
      </c>
      <c r="R4020" t="s">
        <v>8317</v>
      </c>
      <c r="S4020" s="18">
        <f t="shared" si="259"/>
        <v>42620.91097222222</v>
      </c>
      <c r="T4020" s="18">
        <f t="shared" si="260"/>
        <v>42650.91097222222</v>
      </c>
      <c r="U4020">
        <f t="shared" si="257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6"/>
        <v>1</v>
      </c>
      <c r="P4021" s="11">
        <f t="shared" si="258"/>
        <v>7.25</v>
      </c>
      <c r="Q4021" s="13" t="s">
        <v>8316</v>
      </c>
      <c r="R4021" t="s">
        <v>8317</v>
      </c>
      <c r="S4021" s="18">
        <f t="shared" si="259"/>
        <v>42417.675879629634</v>
      </c>
      <c r="T4021" s="18">
        <f t="shared" si="260"/>
        <v>42475.686111111107</v>
      </c>
      <c r="U4021">
        <f t="shared" si="257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6"/>
        <v>17</v>
      </c>
      <c r="P4022" s="11">
        <f t="shared" si="258"/>
        <v>33.33</v>
      </c>
      <c r="Q4022" s="13" t="s">
        <v>8316</v>
      </c>
      <c r="R4022" t="s">
        <v>8317</v>
      </c>
      <c r="S4022" s="18">
        <f t="shared" si="259"/>
        <v>42057.190960648149</v>
      </c>
      <c r="T4022" s="18">
        <f t="shared" si="260"/>
        <v>42087.149293981478</v>
      </c>
      <c r="U4022">
        <f t="shared" si="257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6"/>
        <v>1</v>
      </c>
      <c r="P4023" s="11">
        <f t="shared" si="258"/>
        <v>62.5</v>
      </c>
      <c r="Q4023" s="13" t="s">
        <v>8316</v>
      </c>
      <c r="R4023" t="s">
        <v>8317</v>
      </c>
      <c r="S4023" s="18">
        <f t="shared" si="259"/>
        <v>41878.911550925928</v>
      </c>
      <c r="T4023" s="18">
        <f t="shared" si="260"/>
        <v>41938.911550925928</v>
      </c>
      <c r="U4023">
        <f t="shared" si="257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6"/>
        <v>70</v>
      </c>
      <c r="P4024" s="11">
        <f t="shared" si="258"/>
        <v>63.56</v>
      </c>
      <c r="Q4024" s="13" t="s">
        <v>8316</v>
      </c>
      <c r="R4024" t="s">
        <v>8317</v>
      </c>
      <c r="S4024" s="18">
        <f t="shared" si="259"/>
        <v>41990.584108796291</v>
      </c>
      <c r="T4024" s="18">
        <f t="shared" si="260"/>
        <v>42036.120833333334</v>
      </c>
      <c r="U4024">
        <f t="shared" si="257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6"/>
        <v>0</v>
      </c>
      <c r="P4025" s="11">
        <f t="shared" si="258"/>
        <v>0</v>
      </c>
      <c r="Q4025" s="13" t="s">
        <v>8316</v>
      </c>
      <c r="R4025" t="s">
        <v>8317</v>
      </c>
      <c r="S4025" s="18">
        <f t="shared" si="259"/>
        <v>42408.999571759254</v>
      </c>
      <c r="T4025" s="18">
        <f t="shared" si="260"/>
        <v>42453.957905092597</v>
      </c>
      <c r="U4025">
        <f t="shared" si="257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6"/>
        <v>1</v>
      </c>
      <c r="P4026" s="11">
        <f t="shared" si="258"/>
        <v>10</v>
      </c>
      <c r="Q4026" s="13" t="s">
        <v>8316</v>
      </c>
      <c r="R4026" t="s">
        <v>8317</v>
      </c>
      <c r="S4026" s="18">
        <f t="shared" si="259"/>
        <v>42217.670104166667</v>
      </c>
      <c r="T4026" s="18">
        <f t="shared" si="260"/>
        <v>42247.670104166667</v>
      </c>
      <c r="U4026">
        <f t="shared" si="257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6"/>
        <v>5</v>
      </c>
      <c r="P4027" s="11">
        <f t="shared" si="258"/>
        <v>62.5</v>
      </c>
      <c r="Q4027" s="13" t="s">
        <v>8316</v>
      </c>
      <c r="R4027" t="s">
        <v>8317</v>
      </c>
      <c r="S4027" s="18">
        <f t="shared" si="259"/>
        <v>42151.237685185188</v>
      </c>
      <c r="T4027" s="18">
        <f t="shared" si="260"/>
        <v>42211.237685185188</v>
      </c>
      <c r="U4027">
        <f t="shared" si="257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6"/>
        <v>0</v>
      </c>
      <c r="P4028" s="11">
        <f t="shared" si="258"/>
        <v>0</v>
      </c>
      <c r="Q4028" s="13" t="s">
        <v>8316</v>
      </c>
      <c r="R4028" t="s">
        <v>8317</v>
      </c>
      <c r="S4028" s="18">
        <f t="shared" si="259"/>
        <v>42282.655543981484</v>
      </c>
      <c r="T4028" s="18">
        <f t="shared" si="260"/>
        <v>42342.697210648148</v>
      </c>
      <c r="U4028">
        <f t="shared" si="257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6"/>
        <v>7</v>
      </c>
      <c r="P4029" s="11">
        <f t="shared" si="258"/>
        <v>30.71</v>
      </c>
      <c r="Q4029" s="13" t="s">
        <v>8316</v>
      </c>
      <c r="R4029" t="s">
        <v>8317</v>
      </c>
      <c r="S4029" s="18">
        <f t="shared" si="259"/>
        <v>42768.97084490741</v>
      </c>
      <c r="T4029" s="18">
        <f t="shared" si="260"/>
        <v>42789.041666666672</v>
      </c>
      <c r="U4029">
        <f t="shared" si="257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6"/>
        <v>28</v>
      </c>
      <c r="P4030" s="11">
        <f t="shared" si="258"/>
        <v>51</v>
      </c>
      <c r="Q4030" s="13" t="s">
        <v>8316</v>
      </c>
      <c r="R4030" t="s">
        <v>8317</v>
      </c>
      <c r="S4030" s="18">
        <f t="shared" si="259"/>
        <v>41765.938657407409</v>
      </c>
      <c r="T4030" s="18">
        <f t="shared" si="260"/>
        <v>41795.938657407409</v>
      </c>
      <c r="U4030">
        <f t="shared" si="257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6"/>
        <v>0</v>
      </c>
      <c r="P4031" s="11">
        <f t="shared" si="258"/>
        <v>0</v>
      </c>
      <c r="Q4031" s="13" t="s">
        <v>8316</v>
      </c>
      <c r="R4031" t="s">
        <v>8317</v>
      </c>
      <c r="S4031" s="18">
        <f t="shared" si="259"/>
        <v>42322.025115740747</v>
      </c>
      <c r="T4031" s="18">
        <f t="shared" si="260"/>
        <v>42352.025115740747</v>
      </c>
      <c r="U4031">
        <f t="shared" si="257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6"/>
        <v>16</v>
      </c>
      <c r="P4032" s="11">
        <f t="shared" si="258"/>
        <v>66.67</v>
      </c>
      <c r="Q4032" s="13" t="s">
        <v>8316</v>
      </c>
      <c r="R4032" t="s">
        <v>8317</v>
      </c>
      <c r="S4032" s="18">
        <f t="shared" si="259"/>
        <v>42374.655081018514</v>
      </c>
      <c r="T4032" s="18">
        <f t="shared" si="260"/>
        <v>42403.784027777772</v>
      </c>
      <c r="U4032">
        <f t="shared" si="257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6"/>
        <v>0</v>
      </c>
      <c r="P4033" s="11">
        <f t="shared" si="258"/>
        <v>0</v>
      </c>
      <c r="Q4033" s="13" t="s">
        <v>8316</v>
      </c>
      <c r="R4033" t="s">
        <v>8317</v>
      </c>
      <c r="S4033" s="18">
        <f t="shared" si="259"/>
        <v>41941.585231481484</v>
      </c>
      <c r="T4033" s="18">
        <f t="shared" si="260"/>
        <v>41991.626898148148</v>
      </c>
      <c r="U4033">
        <f t="shared" si="257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61">ROUND(E4034/D4034*100,0)</f>
        <v>7</v>
      </c>
      <c r="P4034" s="11">
        <f t="shared" si="258"/>
        <v>59</v>
      </c>
      <c r="Q4034" s="13" t="s">
        <v>8316</v>
      </c>
      <c r="R4034" t="s">
        <v>8317</v>
      </c>
      <c r="S4034" s="18">
        <f t="shared" si="259"/>
        <v>42293.809212962966</v>
      </c>
      <c r="T4034" s="18">
        <f t="shared" si="260"/>
        <v>42353.85087962963</v>
      </c>
      <c r="U4034">
        <f t="shared" ref="U4034:U4097" si="262">YEAR(S4034)</f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61"/>
        <v>26</v>
      </c>
      <c r="P4035" s="11">
        <f t="shared" ref="P4035:P4098" si="263">IFERROR(ROUND(E4035/L4035,2),0)</f>
        <v>65.34</v>
      </c>
      <c r="Q4035" s="13" t="s">
        <v>8316</v>
      </c>
      <c r="R4035" t="s">
        <v>8317</v>
      </c>
      <c r="S4035" s="18">
        <f t="shared" ref="S4035:S4098" si="264">(((J4035/60)/60)/24)+DATE(1970,1,1)</f>
        <v>42614.268796296295</v>
      </c>
      <c r="T4035" s="18">
        <f t="shared" ref="T4035:T4098" si="265">(((I4035/60)/60)/24)+DATE(1970,1,1)</f>
        <v>42645.375</v>
      </c>
      <c r="U4035">
        <f t="shared" si="262"/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61"/>
        <v>1</v>
      </c>
      <c r="P4036" s="11">
        <f t="shared" si="263"/>
        <v>100</v>
      </c>
      <c r="Q4036" s="13" t="s">
        <v>8316</v>
      </c>
      <c r="R4036" t="s">
        <v>8317</v>
      </c>
      <c r="S4036" s="18">
        <f t="shared" si="264"/>
        <v>42067.947337962964</v>
      </c>
      <c r="T4036" s="18">
        <f t="shared" si="265"/>
        <v>42097.905671296292</v>
      </c>
      <c r="U4036">
        <f t="shared" si="262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61"/>
        <v>37</v>
      </c>
      <c r="P4037" s="11">
        <f t="shared" si="263"/>
        <v>147.4</v>
      </c>
      <c r="Q4037" s="13" t="s">
        <v>8316</v>
      </c>
      <c r="R4037" t="s">
        <v>8317</v>
      </c>
      <c r="S4037" s="18">
        <f t="shared" si="264"/>
        <v>41903.882951388885</v>
      </c>
      <c r="T4037" s="18">
        <f t="shared" si="265"/>
        <v>41933.882951388885</v>
      </c>
      <c r="U4037">
        <f t="shared" si="262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61"/>
        <v>47</v>
      </c>
      <c r="P4038" s="11">
        <f t="shared" si="263"/>
        <v>166.06</v>
      </c>
      <c r="Q4038" s="13" t="s">
        <v>8316</v>
      </c>
      <c r="R4038" t="s">
        <v>8317</v>
      </c>
      <c r="S4038" s="18">
        <f t="shared" si="264"/>
        <v>41804.937083333331</v>
      </c>
      <c r="T4038" s="18">
        <f t="shared" si="265"/>
        <v>41821.9375</v>
      </c>
      <c r="U4038">
        <f t="shared" si="262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61"/>
        <v>11</v>
      </c>
      <c r="P4039" s="11">
        <f t="shared" si="263"/>
        <v>40</v>
      </c>
      <c r="Q4039" s="13" t="s">
        <v>8316</v>
      </c>
      <c r="R4039" t="s">
        <v>8317</v>
      </c>
      <c r="S4039" s="18">
        <f t="shared" si="264"/>
        <v>42497.070775462969</v>
      </c>
      <c r="T4039" s="18">
        <f t="shared" si="265"/>
        <v>42514.600694444445</v>
      </c>
      <c r="U4039">
        <f t="shared" si="262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61"/>
        <v>12</v>
      </c>
      <c r="P4040" s="11">
        <f t="shared" si="263"/>
        <v>75.25</v>
      </c>
      <c r="Q4040" s="13" t="s">
        <v>8316</v>
      </c>
      <c r="R4040" t="s">
        <v>8317</v>
      </c>
      <c r="S4040" s="18">
        <f t="shared" si="264"/>
        <v>41869.798726851855</v>
      </c>
      <c r="T4040" s="18">
        <f t="shared" si="265"/>
        <v>41929.798726851855</v>
      </c>
      <c r="U4040">
        <f t="shared" si="262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61"/>
        <v>60</v>
      </c>
      <c r="P4041" s="11">
        <f t="shared" si="263"/>
        <v>60</v>
      </c>
      <c r="Q4041" s="13" t="s">
        <v>8316</v>
      </c>
      <c r="R4041" t="s">
        <v>8317</v>
      </c>
      <c r="S4041" s="18">
        <f t="shared" si="264"/>
        <v>42305.670914351853</v>
      </c>
      <c r="T4041" s="18">
        <f t="shared" si="265"/>
        <v>42339.249305555553</v>
      </c>
      <c r="U4041">
        <f t="shared" si="262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61"/>
        <v>31</v>
      </c>
      <c r="P4042" s="11">
        <f t="shared" si="263"/>
        <v>1250</v>
      </c>
      <c r="Q4042" s="13" t="s">
        <v>8316</v>
      </c>
      <c r="R4042" t="s">
        <v>8317</v>
      </c>
      <c r="S4042" s="18">
        <f t="shared" si="264"/>
        <v>42144.231527777782</v>
      </c>
      <c r="T4042" s="18">
        <f t="shared" si="265"/>
        <v>42203.125</v>
      </c>
      <c r="U4042">
        <f t="shared" si="262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61"/>
        <v>0</v>
      </c>
      <c r="P4043" s="11">
        <f t="shared" si="263"/>
        <v>10.5</v>
      </c>
      <c r="Q4043" s="13" t="s">
        <v>8316</v>
      </c>
      <c r="R4043" t="s">
        <v>8317</v>
      </c>
      <c r="S4043" s="18">
        <f t="shared" si="264"/>
        <v>42559.474004629628</v>
      </c>
      <c r="T4043" s="18">
        <f t="shared" si="265"/>
        <v>42619.474004629628</v>
      </c>
      <c r="U4043">
        <f t="shared" si="262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61"/>
        <v>0</v>
      </c>
      <c r="P4044" s="11">
        <f t="shared" si="263"/>
        <v>7</v>
      </c>
      <c r="Q4044" s="13" t="s">
        <v>8316</v>
      </c>
      <c r="R4044" t="s">
        <v>8317</v>
      </c>
      <c r="S4044" s="18">
        <f t="shared" si="264"/>
        <v>41995.084074074075</v>
      </c>
      <c r="T4044" s="18">
        <f t="shared" si="265"/>
        <v>42024.802777777775</v>
      </c>
      <c r="U4044">
        <f t="shared" si="262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61"/>
        <v>0</v>
      </c>
      <c r="P4045" s="11">
        <f t="shared" si="263"/>
        <v>0</v>
      </c>
      <c r="Q4045" s="13" t="s">
        <v>8316</v>
      </c>
      <c r="R4045" t="s">
        <v>8317</v>
      </c>
      <c r="S4045" s="18">
        <f t="shared" si="264"/>
        <v>41948.957465277781</v>
      </c>
      <c r="T4045" s="18">
        <f t="shared" si="265"/>
        <v>41963.957465277781</v>
      </c>
      <c r="U4045">
        <f t="shared" si="262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61"/>
        <v>38</v>
      </c>
      <c r="P4046" s="11">
        <f t="shared" si="263"/>
        <v>56.25</v>
      </c>
      <c r="Q4046" s="13" t="s">
        <v>8316</v>
      </c>
      <c r="R4046" t="s">
        <v>8317</v>
      </c>
      <c r="S4046" s="18">
        <f t="shared" si="264"/>
        <v>42074.219699074078</v>
      </c>
      <c r="T4046" s="18">
        <f t="shared" si="265"/>
        <v>42104.208333333328</v>
      </c>
      <c r="U4046">
        <f t="shared" si="262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61"/>
        <v>0</v>
      </c>
      <c r="P4047" s="11">
        <f t="shared" si="263"/>
        <v>1</v>
      </c>
      <c r="Q4047" s="13" t="s">
        <v>8316</v>
      </c>
      <c r="R4047" t="s">
        <v>8317</v>
      </c>
      <c r="S4047" s="18">
        <f t="shared" si="264"/>
        <v>41842.201261574075</v>
      </c>
      <c r="T4047" s="18">
        <f t="shared" si="265"/>
        <v>41872.201261574075</v>
      </c>
      <c r="U4047">
        <f t="shared" si="262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61"/>
        <v>8</v>
      </c>
      <c r="P4048" s="11">
        <f t="shared" si="263"/>
        <v>38.33</v>
      </c>
      <c r="Q4048" s="13" t="s">
        <v>8316</v>
      </c>
      <c r="R4048" t="s">
        <v>8317</v>
      </c>
      <c r="S4048" s="18">
        <f t="shared" si="264"/>
        <v>41904.650578703702</v>
      </c>
      <c r="T4048" s="18">
        <f t="shared" si="265"/>
        <v>41934.650578703702</v>
      </c>
      <c r="U4048">
        <f t="shared" si="262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61"/>
        <v>2</v>
      </c>
      <c r="P4049" s="11">
        <f t="shared" si="263"/>
        <v>27.5</v>
      </c>
      <c r="Q4049" s="13" t="s">
        <v>8316</v>
      </c>
      <c r="R4049" t="s">
        <v>8317</v>
      </c>
      <c r="S4049" s="18">
        <f t="shared" si="264"/>
        <v>41991.022488425922</v>
      </c>
      <c r="T4049" s="18">
        <f t="shared" si="265"/>
        <v>42015.041666666672</v>
      </c>
      <c r="U4049">
        <f t="shared" si="262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61"/>
        <v>18</v>
      </c>
      <c r="P4050" s="11">
        <f t="shared" si="263"/>
        <v>32.979999999999997</v>
      </c>
      <c r="Q4050" s="13" t="s">
        <v>8316</v>
      </c>
      <c r="R4050" t="s">
        <v>8317</v>
      </c>
      <c r="S4050" s="18">
        <f t="shared" si="264"/>
        <v>42436.509108796294</v>
      </c>
      <c r="T4050" s="18">
        <f t="shared" si="265"/>
        <v>42471.467442129629</v>
      </c>
      <c r="U4050">
        <f t="shared" si="262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61"/>
        <v>0</v>
      </c>
      <c r="P4051" s="11">
        <f t="shared" si="263"/>
        <v>16</v>
      </c>
      <c r="Q4051" s="13" t="s">
        <v>8316</v>
      </c>
      <c r="R4051" t="s">
        <v>8317</v>
      </c>
      <c r="S4051" s="18">
        <f t="shared" si="264"/>
        <v>42169.958506944444</v>
      </c>
      <c r="T4051" s="18">
        <f t="shared" si="265"/>
        <v>42199.958506944444</v>
      </c>
      <c r="U4051">
        <f t="shared" si="262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61"/>
        <v>0</v>
      </c>
      <c r="P4052" s="11">
        <f t="shared" si="263"/>
        <v>1</v>
      </c>
      <c r="Q4052" s="13" t="s">
        <v>8316</v>
      </c>
      <c r="R4052" t="s">
        <v>8317</v>
      </c>
      <c r="S4052" s="18">
        <f t="shared" si="264"/>
        <v>41905.636469907404</v>
      </c>
      <c r="T4052" s="18">
        <f t="shared" si="265"/>
        <v>41935.636469907404</v>
      </c>
      <c r="U4052">
        <f t="shared" si="262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61"/>
        <v>0</v>
      </c>
      <c r="P4053" s="11">
        <f t="shared" si="263"/>
        <v>0</v>
      </c>
      <c r="Q4053" s="13" t="s">
        <v>8316</v>
      </c>
      <c r="R4053" t="s">
        <v>8317</v>
      </c>
      <c r="S4053" s="18">
        <f t="shared" si="264"/>
        <v>41761.810150462967</v>
      </c>
      <c r="T4053" s="18">
        <f t="shared" si="265"/>
        <v>41768.286805555559</v>
      </c>
      <c r="U4053">
        <f t="shared" si="262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61"/>
        <v>38</v>
      </c>
      <c r="P4054" s="11">
        <f t="shared" si="263"/>
        <v>86.62</v>
      </c>
      <c r="Q4054" s="13" t="s">
        <v>8316</v>
      </c>
      <c r="R4054" t="s">
        <v>8317</v>
      </c>
      <c r="S4054" s="18">
        <f t="shared" si="264"/>
        <v>41865.878657407404</v>
      </c>
      <c r="T4054" s="18">
        <f t="shared" si="265"/>
        <v>41925.878657407404</v>
      </c>
      <c r="U4054">
        <f t="shared" si="262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61"/>
        <v>22</v>
      </c>
      <c r="P4055" s="11">
        <f t="shared" si="263"/>
        <v>55</v>
      </c>
      <c r="Q4055" s="13" t="s">
        <v>8316</v>
      </c>
      <c r="R4055" t="s">
        <v>8317</v>
      </c>
      <c r="S4055" s="18">
        <f t="shared" si="264"/>
        <v>41928.690138888887</v>
      </c>
      <c r="T4055" s="18">
        <f t="shared" si="265"/>
        <v>41958.833333333328</v>
      </c>
      <c r="U4055">
        <f t="shared" si="262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61"/>
        <v>0</v>
      </c>
      <c r="P4056" s="11">
        <f t="shared" si="263"/>
        <v>0</v>
      </c>
      <c r="Q4056" s="13" t="s">
        <v>8316</v>
      </c>
      <c r="R4056" t="s">
        <v>8317</v>
      </c>
      <c r="S4056" s="18">
        <f t="shared" si="264"/>
        <v>42613.841261574074</v>
      </c>
      <c r="T4056" s="18">
        <f t="shared" si="265"/>
        <v>42644.166666666672</v>
      </c>
      <c r="U4056">
        <f t="shared" si="262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61"/>
        <v>18</v>
      </c>
      <c r="P4057" s="11">
        <f t="shared" si="263"/>
        <v>41.95</v>
      </c>
      <c r="Q4057" s="13" t="s">
        <v>8316</v>
      </c>
      <c r="R4057" t="s">
        <v>8317</v>
      </c>
      <c r="S4057" s="18">
        <f t="shared" si="264"/>
        <v>41779.648506944446</v>
      </c>
      <c r="T4057" s="18">
        <f t="shared" si="265"/>
        <v>41809.648506944446</v>
      </c>
      <c r="U4057">
        <f t="shared" si="262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61"/>
        <v>53</v>
      </c>
      <c r="P4058" s="11">
        <f t="shared" si="263"/>
        <v>88.33</v>
      </c>
      <c r="Q4058" s="13" t="s">
        <v>8316</v>
      </c>
      <c r="R4058" t="s">
        <v>8317</v>
      </c>
      <c r="S4058" s="18">
        <f t="shared" si="264"/>
        <v>42534.933321759265</v>
      </c>
      <c r="T4058" s="18">
        <f t="shared" si="265"/>
        <v>42554.832638888889</v>
      </c>
      <c r="U4058">
        <f t="shared" si="262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61"/>
        <v>22</v>
      </c>
      <c r="P4059" s="11">
        <f t="shared" si="263"/>
        <v>129.16999999999999</v>
      </c>
      <c r="Q4059" s="13" t="s">
        <v>8316</v>
      </c>
      <c r="R4059" t="s">
        <v>8317</v>
      </c>
      <c r="S4059" s="18">
        <f t="shared" si="264"/>
        <v>42310.968518518523</v>
      </c>
      <c r="T4059" s="18">
        <f t="shared" si="265"/>
        <v>42333.958333333328</v>
      </c>
      <c r="U4059">
        <f t="shared" si="262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61"/>
        <v>3</v>
      </c>
      <c r="P4060" s="11">
        <f t="shared" si="263"/>
        <v>23.75</v>
      </c>
      <c r="Q4060" s="13" t="s">
        <v>8316</v>
      </c>
      <c r="R4060" t="s">
        <v>8317</v>
      </c>
      <c r="S4060" s="18">
        <f t="shared" si="264"/>
        <v>42446.060694444444</v>
      </c>
      <c r="T4060" s="18">
        <f t="shared" si="265"/>
        <v>42461.165972222225</v>
      </c>
      <c r="U4060">
        <f t="shared" si="262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61"/>
        <v>3</v>
      </c>
      <c r="P4061" s="11">
        <f t="shared" si="263"/>
        <v>35.71</v>
      </c>
      <c r="Q4061" s="13" t="s">
        <v>8316</v>
      </c>
      <c r="R4061" t="s">
        <v>8317</v>
      </c>
      <c r="S4061" s="18">
        <f t="shared" si="264"/>
        <v>41866.640648148146</v>
      </c>
      <c r="T4061" s="18">
        <f t="shared" si="265"/>
        <v>41898.125</v>
      </c>
      <c r="U4061">
        <f t="shared" si="262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61"/>
        <v>3</v>
      </c>
      <c r="P4062" s="11">
        <f t="shared" si="263"/>
        <v>57</v>
      </c>
      <c r="Q4062" s="13" t="s">
        <v>8316</v>
      </c>
      <c r="R4062" t="s">
        <v>8317</v>
      </c>
      <c r="S4062" s="18">
        <f t="shared" si="264"/>
        <v>41779.695092592592</v>
      </c>
      <c r="T4062" s="18">
        <f t="shared" si="265"/>
        <v>41813.666666666664</v>
      </c>
      <c r="U4062">
        <f t="shared" si="262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61"/>
        <v>0</v>
      </c>
      <c r="P4063" s="11">
        <f t="shared" si="263"/>
        <v>0</v>
      </c>
      <c r="Q4063" s="13" t="s">
        <v>8316</v>
      </c>
      <c r="R4063" t="s">
        <v>8317</v>
      </c>
      <c r="S4063" s="18">
        <f t="shared" si="264"/>
        <v>42421.141469907408</v>
      </c>
      <c r="T4063" s="18">
        <f t="shared" si="265"/>
        <v>42481.099803240737</v>
      </c>
      <c r="U4063">
        <f t="shared" si="262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61"/>
        <v>2</v>
      </c>
      <c r="P4064" s="11">
        <f t="shared" si="263"/>
        <v>163.33000000000001</v>
      </c>
      <c r="Q4064" s="13" t="s">
        <v>8316</v>
      </c>
      <c r="R4064" t="s">
        <v>8317</v>
      </c>
      <c r="S4064" s="18">
        <f t="shared" si="264"/>
        <v>42523.739212962959</v>
      </c>
      <c r="T4064" s="18">
        <f t="shared" si="265"/>
        <v>42553.739212962959</v>
      </c>
      <c r="U4064">
        <f t="shared" si="262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61"/>
        <v>1</v>
      </c>
      <c r="P4065" s="11">
        <f t="shared" si="263"/>
        <v>15</v>
      </c>
      <c r="Q4065" s="13" t="s">
        <v>8316</v>
      </c>
      <c r="R4065" t="s">
        <v>8317</v>
      </c>
      <c r="S4065" s="18">
        <f t="shared" si="264"/>
        <v>41787.681527777779</v>
      </c>
      <c r="T4065" s="18">
        <f t="shared" si="265"/>
        <v>41817.681527777779</v>
      </c>
      <c r="U4065">
        <f t="shared" si="262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61"/>
        <v>19</v>
      </c>
      <c r="P4066" s="11">
        <f t="shared" si="263"/>
        <v>64.17</v>
      </c>
      <c r="Q4066" s="13" t="s">
        <v>8316</v>
      </c>
      <c r="R4066" t="s">
        <v>8317</v>
      </c>
      <c r="S4066" s="18">
        <f t="shared" si="264"/>
        <v>42093.588263888887</v>
      </c>
      <c r="T4066" s="18">
        <f t="shared" si="265"/>
        <v>42123.588263888887</v>
      </c>
      <c r="U4066">
        <f t="shared" si="262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61"/>
        <v>1</v>
      </c>
      <c r="P4067" s="11">
        <f t="shared" si="263"/>
        <v>6.75</v>
      </c>
      <c r="Q4067" s="13" t="s">
        <v>8316</v>
      </c>
      <c r="R4067" t="s">
        <v>8317</v>
      </c>
      <c r="S4067" s="18">
        <f t="shared" si="264"/>
        <v>41833.951516203706</v>
      </c>
      <c r="T4067" s="18">
        <f t="shared" si="265"/>
        <v>41863.951516203706</v>
      </c>
      <c r="U4067">
        <f t="shared" si="262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61"/>
        <v>0</v>
      </c>
      <c r="P4068" s="11">
        <f t="shared" si="263"/>
        <v>25</v>
      </c>
      <c r="Q4068" s="13" t="s">
        <v>8316</v>
      </c>
      <c r="R4068" t="s">
        <v>8317</v>
      </c>
      <c r="S4068" s="18">
        <f t="shared" si="264"/>
        <v>42479.039212962962</v>
      </c>
      <c r="T4068" s="18">
        <f t="shared" si="265"/>
        <v>42509.039212962962</v>
      </c>
      <c r="U4068">
        <f t="shared" si="262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61"/>
        <v>61</v>
      </c>
      <c r="P4069" s="11">
        <f t="shared" si="263"/>
        <v>179.12</v>
      </c>
      <c r="Q4069" s="13" t="s">
        <v>8316</v>
      </c>
      <c r="R4069" t="s">
        <v>8317</v>
      </c>
      <c r="S4069" s="18">
        <f t="shared" si="264"/>
        <v>42235.117476851854</v>
      </c>
      <c r="T4069" s="18">
        <f t="shared" si="265"/>
        <v>42275.117476851854</v>
      </c>
      <c r="U4069">
        <f t="shared" si="262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61"/>
        <v>1</v>
      </c>
      <c r="P4070" s="11">
        <f t="shared" si="263"/>
        <v>34.950000000000003</v>
      </c>
      <c r="Q4070" s="13" t="s">
        <v>8316</v>
      </c>
      <c r="R4070" t="s">
        <v>8317</v>
      </c>
      <c r="S4070" s="18">
        <f t="shared" si="264"/>
        <v>42718.963599537034</v>
      </c>
      <c r="T4070" s="18">
        <f t="shared" si="265"/>
        <v>42748.961805555555</v>
      </c>
      <c r="U4070">
        <f t="shared" si="262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61"/>
        <v>34</v>
      </c>
      <c r="P4071" s="11">
        <f t="shared" si="263"/>
        <v>33.08</v>
      </c>
      <c r="Q4071" s="13" t="s">
        <v>8316</v>
      </c>
      <c r="R4071" t="s">
        <v>8317</v>
      </c>
      <c r="S4071" s="18">
        <f t="shared" si="264"/>
        <v>42022.661527777775</v>
      </c>
      <c r="T4071" s="18">
        <f t="shared" si="265"/>
        <v>42063.5</v>
      </c>
      <c r="U4071">
        <f t="shared" si="262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61"/>
        <v>17</v>
      </c>
      <c r="P4072" s="11">
        <f t="shared" si="263"/>
        <v>27.5</v>
      </c>
      <c r="Q4072" s="13" t="s">
        <v>8316</v>
      </c>
      <c r="R4072" t="s">
        <v>8317</v>
      </c>
      <c r="S4072" s="18">
        <f t="shared" si="264"/>
        <v>42031.666898148149</v>
      </c>
      <c r="T4072" s="18">
        <f t="shared" si="265"/>
        <v>42064.125</v>
      </c>
      <c r="U4072">
        <f t="shared" si="262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61"/>
        <v>0</v>
      </c>
      <c r="P4073" s="11">
        <f t="shared" si="263"/>
        <v>0</v>
      </c>
      <c r="Q4073" s="13" t="s">
        <v>8316</v>
      </c>
      <c r="R4073" t="s">
        <v>8317</v>
      </c>
      <c r="S4073" s="18">
        <f t="shared" si="264"/>
        <v>42700.804756944446</v>
      </c>
      <c r="T4073" s="18">
        <f t="shared" si="265"/>
        <v>42730.804756944446</v>
      </c>
      <c r="U4073">
        <f t="shared" si="262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61"/>
        <v>0</v>
      </c>
      <c r="P4074" s="11">
        <f t="shared" si="263"/>
        <v>2</v>
      </c>
      <c r="Q4074" s="13" t="s">
        <v>8316</v>
      </c>
      <c r="R4074" t="s">
        <v>8317</v>
      </c>
      <c r="S4074" s="18">
        <f t="shared" si="264"/>
        <v>41812.77443287037</v>
      </c>
      <c r="T4074" s="18">
        <f t="shared" si="265"/>
        <v>41872.77443287037</v>
      </c>
      <c r="U4074">
        <f t="shared" si="262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61"/>
        <v>1</v>
      </c>
      <c r="P4075" s="11">
        <f t="shared" si="263"/>
        <v>18.5</v>
      </c>
      <c r="Q4075" s="13" t="s">
        <v>8316</v>
      </c>
      <c r="R4075" t="s">
        <v>8317</v>
      </c>
      <c r="S4075" s="18">
        <f t="shared" si="264"/>
        <v>42078.34520833334</v>
      </c>
      <c r="T4075" s="18">
        <f t="shared" si="265"/>
        <v>42133.166666666672</v>
      </c>
      <c r="U4075">
        <f t="shared" si="262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61"/>
        <v>27</v>
      </c>
      <c r="P4076" s="11">
        <f t="shared" si="263"/>
        <v>35</v>
      </c>
      <c r="Q4076" s="13" t="s">
        <v>8316</v>
      </c>
      <c r="R4076" t="s">
        <v>8317</v>
      </c>
      <c r="S4076" s="18">
        <f t="shared" si="264"/>
        <v>42283.552951388891</v>
      </c>
      <c r="T4076" s="18">
        <f t="shared" si="265"/>
        <v>42313.594618055555</v>
      </c>
      <c r="U4076">
        <f t="shared" si="262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61"/>
        <v>29</v>
      </c>
      <c r="P4077" s="11">
        <f t="shared" si="263"/>
        <v>44.31</v>
      </c>
      <c r="Q4077" s="13" t="s">
        <v>8316</v>
      </c>
      <c r="R4077" t="s">
        <v>8317</v>
      </c>
      <c r="S4077" s="18">
        <f t="shared" si="264"/>
        <v>41779.045937499999</v>
      </c>
      <c r="T4077" s="18">
        <f t="shared" si="265"/>
        <v>41820.727777777778</v>
      </c>
      <c r="U4077">
        <f t="shared" si="262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61"/>
        <v>0</v>
      </c>
      <c r="P4078" s="11">
        <f t="shared" si="263"/>
        <v>0</v>
      </c>
      <c r="Q4078" s="13" t="s">
        <v>8316</v>
      </c>
      <c r="R4078" t="s">
        <v>8317</v>
      </c>
      <c r="S4078" s="18">
        <f t="shared" si="264"/>
        <v>41905.795706018522</v>
      </c>
      <c r="T4078" s="18">
        <f t="shared" si="265"/>
        <v>41933.82708333333</v>
      </c>
      <c r="U4078">
        <f t="shared" si="262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61"/>
        <v>9</v>
      </c>
      <c r="P4079" s="11">
        <f t="shared" si="263"/>
        <v>222.5</v>
      </c>
      <c r="Q4079" s="13" t="s">
        <v>8316</v>
      </c>
      <c r="R4079" t="s">
        <v>8317</v>
      </c>
      <c r="S4079" s="18">
        <f t="shared" si="264"/>
        <v>42695.7105787037</v>
      </c>
      <c r="T4079" s="18">
        <f t="shared" si="265"/>
        <v>42725.7105787037</v>
      </c>
      <c r="U4079">
        <f t="shared" si="262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61"/>
        <v>0</v>
      </c>
      <c r="P4080" s="11">
        <f t="shared" si="263"/>
        <v>0</v>
      </c>
      <c r="Q4080" s="13" t="s">
        <v>8316</v>
      </c>
      <c r="R4080" t="s">
        <v>8317</v>
      </c>
      <c r="S4080" s="18">
        <f t="shared" si="264"/>
        <v>42732.787523148145</v>
      </c>
      <c r="T4080" s="18">
        <f t="shared" si="265"/>
        <v>42762.787523148145</v>
      </c>
      <c r="U4080">
        <f t="shared" si="262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61"/>
        <v>0</v>
      </c>
      <c r="P4081" s="11">
        <f t="shared" si="263"/>
        <v>5</v>
      </c>
      <c r="Q4081" s="13" t="s">
        <v>8316</v>
      </c>
      <c r="R4081" t="s">
        <v>8317</v>
      </c>
      <c r="S4081" s="18">
        <f t="shared" si="264"/>
        <v>42510.938900462963</v>
      </c>
      <c r="T4081" s="18">
        <f t="shared" si="265"/>
        <v>42540.938900462963</v>
      </c>
      <c r="U4081">
        <f t="shared" si="262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61"/>
        <v>0</v>
      </c>
      <c r="P4082" s="11">
        <f t="shared" si="263"/>
        <v>0</v>
      </c>
      <c r="Q4082" s="13" t="s">
        <v>8316</v>
      </c>
      <c r="R4082" t="s">
        <v>8317</v>
      </c>
      <c r="S4082" s="18">
        <f t="shared" si="264"/>
        <v>42511.698101851856</v>
      </c>
      <c r="T4082" s="18">
        <f t="shared" si="265"/>
        <v>42535.787500000006</v>
      </c>
      <c r="U4082">
        <f t="shared" si="262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61"/>
        <v>16</v>
      </c>
      <c r="P4083" s="11">
        <f t="shared" si="263"/>
        <v>29.17</v>
      </c>
      <c r="Q4083" s="13" t="s">
        <v>8316</v>
      </c>
      <c r="R4083" t="s">
        <v>8317</v>
      </c>
      <c r="S4083" s="18">
        <f t="shared" si="264"/>
        <v>42041.581307870365</v>
      </c>
      <c r="T4083" s="18">
        <f t="shared" si="265"/>
        <v>42071.539641203708</v>
      </c>
      <c r="U4083">
        <f t="shared" si="262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61"/>
        <v>2</v>
      </c>
      <c r="P4084" s="11">
        <f t="shared" si="263"/>
        <v>1.5</v>
      </c>
      <c r="Q4084" s="13" t="s">
        <v>8316</v>
      </c>
      <c r="R4084" t="s">
        <v>8317</v>
      </c>
      <c r="S4084" s="18">
        <f t="shared" si="264"/>
        <v>42307.189270833333</v>
      </c>
      <c r="T4084" s="18">
        <f t="shared" si="265"/>
        <v>42322.958333333328</v>
      </c>
      <c r="U4084">
        <f t="shared" si="262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61"/>
        <v>22</v>
      </c>
      <c r="P4085" s="11">
        <f t="shared" si="263"/>
        <v>126.5</v>
      </c>
      <c r="Q4085" s="13" t="s">
        <v>8316</v>
      </c>
      <c r="R4085" t="s">
        <v>8317</v>
      </c>
      <c r="S4085" s="18">
        <f t="shared" si="264"/>
        <v>42353.761759259258</v>
      </c>
      <c r="T4085" s="18">
        <f t="shared" si="265"/>
        <v>42383.761759259258</v>
      </c>
      <c r="U4085">
        <f t="shared" si="262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61"/>
        <v>0</v>
      </c>
      <c r="P4086" s="11">
        <f t="shared" si="263"/>
        <v>10</v>
      </c>
      <c r="Q4086" s="13" t="s">
        <v>8316</v>
      </c>
      <c r="R4086" t="s">
        <v>8317</v>
      </c>
      <c r="S4086" s="18">
        <f t="shared" si="264"/>
        <v>42622.436412037037</v>
      </c>
      <c r="T4086" s="18">
        <f t="shared" si="265"/>
        <v>42652.436412037037</v>
      </c>
      <c r="U4086">
        <f t="shared" si="262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61"/>
        <v>0</v>
      </c>
      <c r="P4087" s="11">
        <f t="shared" si="263"/>
        <v>10</v>
      </c>
      <c r="Q4087" s="13" t="s">
        <v>8316</v>
      </c>
      <c r="R4087" t="s">
        <v>8317</v>
      </c>
      <c r="S4087" s="18">
        <f t="shared" si="264"/>
        <v>42058.603877314818</v>
      </c>
      <c r="T4087" s="18">
        <f t="shared" si="265"/>
        <v>42087.165972222225</v>
      </c>
      <c r="U4087">
        <f t="shared" si="262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61"/>
        <v>5</v>
      </c>
      <c r="P4088" s="11">
        <f t="shared" si="263"/>
        <v>9.4</v>
      </c>
      <c r="Q4088" s="13" t="s">
        <v>8316</v>
      </c>
      <c r="R4088" t="s">
        <v>8317</v>
      </c>
      <c r="S4088" s="18">
        <f t="shared" si="264"/>
        <v>42304.940960648149</v>
      </c>
      <c r="T4088" s="18">
        <f t="shared" si="265"/>
        <v>42329.166666666672</v>
      </c>
      <c r="U4088">
        <f t="shared" si="262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61"/>
        <v>0</v>
      </c>
      <c r="P4089" s="11">
        <f t="shared" si="263"/>
        <v>0</v>
      </c>
      <c r="Q4089" s="13" t="s">
        <v>8316</v>
      </c>
      <c r="R4089" t="s">
        <v>8317</v>
      </c>
      <c r="S4089" s="18">
        <f t="shared" si="264"/>
        <v>42538.742893518516</v>
      </c>
      <c r="T4089" s="18">
        <f t="shared" si="265"/>
        <v>42568.742893518516</v>
      </c>
      <c r="U4089">
        <f t="shared" si="262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61"/>
        <v>11</v>
      </c>
      <c r="P4090" s="11">
        <f t="shared" si="263"/>
        <v>72</v>
      </c>
      <c r="Q4090" s="13" t="s">
        <v>8316</v>
      </c>
      <c r="R4090" t="s">
        <v>8317</v>
      </c>
      <c r="S4090" s="18">
        <f t="shared" si="264"/>
        <v>41990.612546296295</v>
      </c>
      <c r="T4090" s="18">
        <f t="shared" si="265"/>
        <v>42020.434722222228</v>
      </c>
      <c r="U4090">
        <f t="shared" si="262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61"/>
        <v>5</v>
      </c>
      <c r="P4091" s="11">
        <f t="shared" si="263"/>
        <v>30</v>
      </c>
      <c r="Q4091" s="13" t="s">
        <v>8316</v>
      </c>
      <c r="R4091" t="s">
        <v>8317</v>
      </c>
      <c r="S4091" s="18">
        <f t="shared" si="264"/>
        <v>42122.732499999998</v>
      </c>
      <c r="T4091" s="18">
        <f t="shared" si="265"/>
        <v>42155.732638888891</v>
      </c>
      <c r="U4091">
        <f t="shared" si="262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61"/>
        <v>3</v>
      </c>
      <c r="P4092" s="11">
        <f t="shared" si="263"/>
        <v>10.67</v>
      </c>
      <c r="Q4092" s="13" t="s">
        <v>8316</v>
      </c>
      <c r="R4092" t="s">
        <v>8317</v>
      </c>
      <c r="S4092" s="18">
        <f t="shared" si="264"/>
        <v>42209.67288194444</v>
      </c>
      <c r="T4092" s="18">
        <f t="shared" si="265"/>
        <v>42223.625</v>
      </c>
      <c r="U4092">
        <f t="shared" si="262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61"/>
        <v>13</v>
      </c>
      <c r="P4093" s="11">
        <f t="shared" si="263"/>
        <v>25.5</v>
      </c>
      <c r="Q4093" s="13" t="s">
        <v>8316</v>
      </c>
      <c r="R4093" t="s">
        <v>8317</v>
      </c>
      <c r="S4093" s="18">
        <f t="shared" si="264"/>
        <v>41990.506377314814</v>
      </c>
      <c r="T4093" s="18">
        <f t="shared" si="265"/>
        <v>42020.506377314814</v>
      </c>
      <c r="U4093">
        <f t="shared" si="262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61"/>
        <v>0</v>
      </c>
      <c r="P4094" s="11">
        <f t="shared" si="263"/>
        <v>20</v>
      </c>
      <c r="Q4094" s="13" t="s">
        <v>8316</v>
      </c>
      <c r="R4094" t="s">
        <v>8317</v>
      </c>
      <c r="S4094" s="18">
        <f t="shared" si="264"/>
        <v>42039.194988425923</v>
      </c>
      <c r="T4094" s="18">
        <f t="shared" si="265"/>
        <v>42099.153321759266</v>
      </c>
      <c r="U4094">
        <f t="shared" si="262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61"/>
        <v>2</v>
      </c>
      <c r="P4095" s="11">
        <f t="shared" si="263"/>
        <v>15</v>
      </c>
      <c r="Q4095" s="13" t="s">
        <v>8316</v>
      </c>
      <c r="R4095" t="s">
        <v>8317</v>
      </c>
      <c r="S4095" s="18">
        <f t="shared" si="264"/>
        <v>42178.815891203703</v>
      </c>
      <c r="T4095" s="18">
        <f t="shared" si="265"/>
        <v>42238.815891203703</v>
      </c>
      <c r="U4095">
        <f t="shared" si="262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61"/>
        <v>37</v>
      </c>
      <c r="P4096" s="11">
        <f t="shared" si="263"/>
        <v>91.25</v>
      </c>
      <c r="Q4096" s="13" t="s">
        <v>8316</v>
      </c>
      <c r="R4096" t="s">
        <v>8317</v>
      </c>
      <c r="S4096" s="18">
        <f t="shared" si="264"/>
        <v>41890.086805555555</v>
      </c>
      <c r="T4096" s="18">
        <f t="shared" si="265"/>
        <v>41934.207638888889</v>
      </c>
      <c r="U4096">
        <f t="shared" si="262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61"/>
        <v>3</v>
      </c>
      <c r="P4097" s="11">
        <f t="shared" si="263"/>
        <v>800</v>
      </c>
      <c r="Q4097" s="13" t="s">
        <v>8316</v>
      </c>
      <c r="R4097" t="s">
        <v>8317</v>
      </c>
      <c r="S4097" s="18">
        <f t="shared" si="264"/>
        <v>42693.031828703708</v>
      </c>
      <c r="T4097" s="18">
        <f t="shared" si="265"/>
        <v>42723.031828703708</v>
      </c>
      <c r="U4097">
        <f t="shared" si="262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66">ROUND(E4098/D4098*100,0)</f>
        <v>11</v>
      </c>
      <c r="P4098" s="11">
        <f t="shared" si="263"/>
        <v>80</v>
      </c>
      <c r="Q4098" s="13" t="s">
        <v>8316</v>
      </c>
      <c r="R4098" t="s">
        <v>8317</v>
      </c>
      <c r="S4098" s="18">
        <f t="shared" si="264"/>
        <v>42750.530312499999</v>
      </c>
      <c r="T4098" s="18">
        <f t="shared" si="265"/>
        <v>42794.368749999994</v>
      </c>
      <c r="U4098">
        <f t="shared" ref="U4098:U4115" si="267">YEAR(S4098)</f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66"/>
        <v>0</v>
      </c>
      <c r="P4099" s="11">
        <f t="shared" ref="P4099:P4115" si="268">IFERROR(ROUND(E4099/L4099,2),0)</f>
        <v>0</v>
      </c>
      <c r="Q4099" s="13" t="s">
        <v>8316</v>
      </c>
      <c r="R4099" t="s">
        <v>8317</v>
      </c>
      <c r="S4099" s="18">
        <f t="shared" ref="S4099:S4115" si="269">(((J4099/60)/60)/24)+DATE(1970,1,1)</f>
        <v>42344.824502314819</v>
      </c>
      <c r="T4099" s="18">
        <f t="shared" ref="T4099:T4115" si="270">(((I4099/60)/60)/24)+DATE(1970,1,1)</f>
        <v>42400.996527777781</v>
      </c>
      <c r="U4099">
        <f t="shared" si="267"/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66"/>
        <v>0</v>
      </c>
      <c r="P4100" s="11">
        <f t="shared" si="268"/>
        <v>0</v>
      </c>
      <c r="Q4100" s="13" t="s">
        <v>8316</v>
      </c>
      <c r="R4100" t="s">
        <v>8317</v>
      </c>
      <c r="S4100" s="18">
        <f t="shared" si="269"/>
        <v>42495.722187499996</v>
      </c>
      <c r="T4100" s="18">
        <f t="shared" si="270"/>
        <v>42525.722187499996</v>
      </c>
      <c r="U4100">
        <f t="shared" si="267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66"/>
        <v>1</v>
      </c>
      <c r="P4101" s="11">
        <f t="shared" si="268"/>
        <v>50</v>
      </c>
      <c r="Q4101" s="13" t="s">
        <v>8316</v>
      </c>
      <c r="R4101" t="s">
        <v>8317</v>
      </c>
      <c r="S4101" s="18">
        <f t="shared" si="269"/>
        <v>42570.850381944445</v>
      </c>
      <c r="T4101" s="18">
        <f t="shared" si="270"/>
        <v>42615.850381944445</v>
      </c>
      <c r="U4101">
        <f t="shared" si="267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66"/>
        <v>0</v>
      </c>
      <c r="P4102" s="11">
        <f t="shared" si="268"/>
        <v>0</v>
      </c>
      <c r="Q4102" s="13" t="s">
        <v>8316</v>
      </c>
      <c r="R4102" t="s">
        <v>8317</v>
      </c>
      <c r="S4102" s="18">
        <f t="shared" si="269"/>
        <v>41927.124884259261</v>
      </c>
      <c r="T4102" s="18">
        <f t="shared" si="270"/>
        <v>41937.124884259261</v>
      </c>
      <c r="U4102">
        <f t="shared" si="267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66"/>
        <v>0</v>
      </c>
      <c r="P4103" s="11">
        <f t="shared" si="268"/>
        <v>0</v>
      </c>
      <c r="Q4103" s="13" t="s">
        <v>8316</v>
      </c>
      <c r="R4103" t="s">
        <v>8317</v>
      </c>
      <c r="S4103" s="18">
        <f t="shared" si="269"/>
        <v>42730.903726851851</v>
      </c>
      <c r="T4103" s="18">
        <f t="shared" si="270"/>
        <v>42760.903726851851</v>
      </c>
      <c r="U4103">
        <f t="shared" si="267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66"/>
        <v>27</v>
      </c>
      <c r="P4104" s="11">
        <f t="shared" si="268"/>
        <v>22.83</v>
      </c>
      <c r="Q4104" s="13" t="s">
        <v>8316</v>
      </c>
      <c r="R4104" t="s">
        <v>8317</v>
      </c>
      <c r="S4104" s="18">
        <f t="shared" si="269"/>
        <v>42475.848067129627</v>
      </c>
      <c r="T4104" s="18">
        <f t="shared" si="270"/>
        <v>42505.848067129627</v>
      </c>
      <c r="U4104">
        <f t="shared" si="267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66"/>
        <v>10</v>
      </c>
      <c r="P4105" s="11">
        <f t="shared" si="268"/>
        <v>16.670000000000002</v>
      </c>
      <c r="Q4105" s="13" t="s">
        <v>8316</v>
      </c>
      <c r="R4105" t="s">
        <v>8317</v>
      </c>
      <c r="S4105" s="18">
        <f t="shared" si="269"/>
        <v>42188.83293981482</v>
      </c>
      <c r="T4105" s="18">
        <f t="shared" si="270"/>
        <v>42242.772222222222</v>
      </c>
      <c r="U4105">
        <f t="shared" si="267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66"/>
        <v>21</v>
      </c>
      <c r="P4106" s="11">
        <f t="shared" si="268"/>
        <v>45.79</v>
      </c>
      <c r="Q4106" s="13" t="s">
        <v>8316</v>
      </c>
      <c r="R4106" t="s">
        <v>8317</v>
      </c>
      <c r="S4106" s="18">
        <f t="shared" si="269"/>
        <v>42640.278171296297</v>
      </c>
      <c r="T4106" s="18">
        <f t="shared" si="270"/>
        <v>42670.278171296297</v>
      </c>
      <c r="U4106">
        <f t="shared" si="267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66"/>
        <v>7</v>
      </c>
      <c r="P4107" s="11">
        <f t="shared" si="268"/>
        <v>383.33</v>
      </c>
      <c r="Q4107" s="13" t="s">
        <v>8316</v>
      </c>
      <c r="R4107" t="s">
        <v>8317</v>
      </c>
      <c r="S4107" s="18">
        <f t="shared" si="269"/>
        <v>42697.010520833333</v>
      </c>
      <c r="T4107" s="18">
        <f t="shared" si="270"/>
        <v>42730.010520833333</v>
      </c>
      <c r="U4107">
        <f t="shared" si="267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66"/>
        <v>71</v>
      </c>
      <c r="P4108" s="11">
        <f t="shared" si="268"/>
        <v>106.97</v>
      </c>
      <c r="Q4108" s="13" t="s">
        <v>8316</v>
      </c>
      <c r="R4108" t="s">
        <v>8317</v>
      </c>
      <c r="S4108" s="18">
        <f t="shared" si="269"/>
        <v>42053.049375000002</v>
      </c>
      <c r="T4108" s="18">
        <f t="shared" si="270"/>
        <v>42096.041666666672</v>
      </c>
      <c r="U4108">
        <f t="shared" si="267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66"/>
        <v>2</v>
      </c>
      <c r="P4109" s="11">
        <f t="shared" si="268"/>
        <v>10.25</v>
      </c>
      <c r="Q4109" s="13" t="s">
        <v>8316</v>
      </c>
      <c r="R4109" t="s">
        <v>8317</v>
      </c>
      <c r="S4109" s="18">
        <f t="shared" si="269"/>
        <v>41883.916678240741</v>
      </c>
      <c r="T4109" s="18">
        <f t="shared" si="270"/>
        <v>41906.916678240741</v>
      </c>
      <c r="U4109">
        <f t="shared" si="267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66"/>
        <v>2</v>
      </c>
      <c r="P4110" s="11">
        <f t="shared" si="268"/>
        <v>59</v>
      </c>
      <c r="Q4110" s="13" t="s">
        <v>8316</v>
      </c>
      <c r="R4110" t="s">
        <v>8317</v>
      </c>
      <c r="S4110" s="18">
        <f t="shared" si="269"/>
        <v>42767.031678240746</v>
      </c>
      <c r="T4110" s="18">
        <f t="shared" si="270"/>
        <v>42797.208333333328</v>
      </c>
      <c r="U4110">
        <f t="shared" si="267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66"/>
        <v>0</v>
      </c>
      <c r="P4111" s="11">
        <f t="shared" si="268"/>
        <v>0</v>
      </c>
      <c r="Q4111" s="13" t="s">
        <v>8316</v>
      </c>
      <c r="R4111" t="s">
        <v>8317</v>
      </c>
      <c r="S4111" s="18">
        <f t="shared" si="269"/>
        <v>42307.539398148147</v>
      </c>
      <c r="T4111" s="18">
        <f t="shared" si="270"/>
        <v>42337.581064814818</v>
      </c>
      <c r="U4111">
        <f t="shared" si="267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66"/>
        <v>29</v>
      </c>
      <c r="P4112" s="11">
        <f t="shared" si="268"/>
        <v>14.33</v>
      </c>
      <c r="Q4112" s="13" t="s">
        <v>8316</v>
      </c>
      <c r="R4112" t="s">
        <v>8317</v>
      </c>
      <c r="S4112" s="18">
        <f t="shared" si="269"/>
        <v>42512.626747685179</v>
      </c>
      <c r="T4112" s="18">
        <f t="shared" si="270"/>
        <v>42572.626747685179</v>
      </c>
      <c r="U4112">
        <f t="shared" si="267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66"/>
        <v>3</v>
      </c>
      <c r="P4113" s="11">
        <f t="shared" si="268"/>
        <v>15.67</v>
      </c>
      <c r="Q4113" s="13" t="s">
        <v>8316</v>
      </c>
      <c r="R4113" t="s">
        <v>8317</v>
      </c>
      <c r="S4113" s="18">
        <f t="shared" si="269"/>
        <v>42029.135879629626</v>
      </c>
      <c r="T4113" s="18">
        <f t="shared" si="270"/>
        <v>42059.135879629626</v>
      </c>
      <c r="U4113">
        <f t="shared" si="267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66"/>
        <v>0</v>
      </c>
      <c r="P4114" s="11">
        <f t="shared" si="268"/>
        <v>1</v>
      </c>
      <c r="Q4114" s="13" t="s">
        <v>8316</v>
      </c>
      <c r="R4114" t="s">
        <v>8317</v>
      </c>
      <c r="S4114" s="18">
        <f t="shared" si="269"/>
        <v>42400.946597222224</v>
      </c>
      <c r="T4114" s="18">
        <f t="shared" si="270"/>
        <v>42428</v>
      </c>
      <c r="U4114">
        <f t="shared" si="267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66"/>
        <v>0</v>
      </c>
      <c r="P4115" s="11">
        <f t="shared" si="268"/>
        <v>1</v>
      </c>
      <c r="Q4115" s="13" t="s">
        <v>8316</v>
      </c>
      <c r="R4115" t="s">
        <v>8317</v>
      </c>
      <c r="S4115" s="18">
        <f t="shared" si="269"/>
        <v>42358.573182870372</v>
      </c>
      <c r="T4115" s="18">
        <f t="shared" si="270"/>
        <v>42377.273611111115</v>
      </c>
      <c r="U4115">
        <f t="shared" si="267"/>
        <v>2015</v>
      </c>
    </row>
  </sheetData>
  <autoFilter ref="A1:P4115" xr:uid="{00000000-0001-0000-0000-000000000000}">
    <filterColumn colId="5">
      <filters>
        <filter val="canceled"/>
      </filters>
    </filterColumn>
  </autoFilter>
  <sortState xmlns:xlrd2="http://schemas.microsoft.com/office/spreadsheetml/2017/richdata2" ref="A2:O4116">
    <sortCondition ref="A1:A4116"/>
  </sortState>
  <conditionalFormatting sqref="O1:O1048576 P1 R1:U1">
    <cfRule type="colorScale" priority="1">
      <colorScale>
        <cfvo type="min"/>
        <cfvo type="percentile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91C4F-A04F-1940-8906-00FC34026B58}">
  <dimension ref="A1:GZ13"/>
  <sheetViews>
    <sheetView workbookViewId="0">
      <selection activeCell="H2" sqref="H2"/>
    </sheetView>
  </sheetViews>
  <sheetFormatPr baseColWidth="10" defaultRowHeight="15" x14ac:dyDescent="0.2"/>
  <cols>
    <col min="2" max="2" width="18.6640625" customWidth="1"/>
    <col min="3" max="3" width="17.5" customWidth="1"/>
    <col min="4" max="4" width="18" customWidth="1"/>
    <col min="6" max="6" width="18.1640625" style="22" customWidth="1"/>
    <col min="7" max="7" width="15.5" style="22" customWidth="1"/>
    <col min="8" max="8" width="17.83203125" style="22" customWidth="1"/>
    <col min="9" max="9" width="13.5" bestFit="1" customWidth="1"/>
    <col min="10" max="10" width="23.33203125" bestFit="1" customWidth="1"/>
    <col min="11" max="11" width="24" bestFit="1" customWidth="1"/>
    <col min="12" max="12" width="20.6640625" bestFit="1" customWidth="1"/>
    <col min="13" max="13" width="24" bestFit="1" customWidth="1"/>
    <col min="14" max="14" width="23.33203125" bestFit="1" customWidth="1"/>
    <col min="15" max="15" width="24" bestFit="1" customWidth="1"/>
    <col min="16" max="16" width="23.33203125" bestFit="1" customWidth="1"/>
    <col min="17" max="17" width="24" bestFit="1" customWidth="1"/>
    <col min="18" max="18" width="23.33203125" bestFit="1" customWidth="1"/>
    <col min="19" max="19" width="24" bestFit="1" customWidth="1"/>
    <col min="20" max="20" width="23.33203125" bestFit="1" customWidth="1"/>
    <col min="21" max="21" width="24" bestFit="1" customWidth="1"/>
    <col min="22" max="22" width="23.33203125" bestFit="1" customWidth="1"/>
    <col min="23" max="23" width="24" bestFit="1" customWidth="1"/>
    <col min="24" max="24" width="23.33203125" bestFit="1" customWidth="1"/>
    <col min="25" max="25" width="24" bestFit="1" customWidth="1"/>
    <col min="26" max="26" width="23.33203125" bestFit="1" customWidth="1"/>
    <col min="27" max="27" width="24" bestFit="1" customWidth="1"/>
    <col min="28" max="28" width="23.33203125" bestFit="1" customWidth="1"/>
    <col min="29" max="29" width="24" bestFit="1" customWidth="1"/>
    <col min="30" max="30" width="23.33203125" bestFit="1" customWidth="1"/>
    <col min="31" max="31" width="24" bestFit="1" customWidth="1"/>
    <col min="32" max="32" width="23.33203125" bestFit="1" customWidth="1"/>
    <col min="33" max="33" width="24" bestFit="1" customWidth="1"/>
    <col min="34" max="34" width="27.6640625" bestFit="1" customWidth="1"/>
    <col min="35" max="35" width="28.33203125" bestFit="1" customWidth="1"/>
    <col min="36" max="36" width="8.6640625" bestFit="1" customWidth="1"/>
    <col min="37" max="37" width="4.5" bestFit="1" customWidth="1"/>
    <col min="38" max="39" width="8.6640625" bestFit="1" customWidth="1"/>
    <col min="40" max="40" width="4.5" bestFit="1" customWidth="1"/>
    <col min="41" max="42" width="8.6640625" bestFit="1" customWidth="1"/>
    <col min="43" max="43" width="4.5" bestFit="1" customWidth="1"/>
    <col min="44" max="45" width="8.6640625" bestFit="1" customWidth="1"/>
    <col min="46" max="46" width="10" bestFit="1" customWidth="1"/>
    <col min="47" max="47" width="28.33203125" bestFit="1" customWidth="1"/>
    <col min="48" max="48" width="25" bestFit="1" customWidth="1"/>
    <col min="49" max="49" width="27.6640625" bestFit="1" customWidth="1"/>
    <col min="50" max="58" width="12.1640625" bestFit="1" customWidth="1"/>
    <col min="59" max="59" width="23.33203125" bestFit="1" customWidth="1"/>
    <col min="60" max="60" width="11.1640625" bestFit="1" customWidth="1"/>
    <col min="61" max="82" width="12.1640625" bestFit="1" customWidth="1"/>
    <col min="83" max="83" width="28.33203125" bestFit="1" customWidth="1"/>
    <col min="84" max="84" width="25" bestFit="1" customWidth="1"/>
    <col min="85" max="85" width="27.6640625" bestFit="1" customWidth="1"/>
    <col min="86" max="118" width="12.1640625" bestFit="1" customWidth="1"/>
    <col min="119" max="119" width="28.33203125" bestFit="1" customWidth="1"/>
    <col min="120" max="120" width="25" bestFit="1" customWidth="1"/>
    <col min="121" max="121" width="27.6640625" bestFit="1" customWidth="1"/>
    <col min="122" max="122" width="25" bestFit="1" customWidth="1"/>
    <col min="123" max="123" width="27.6640625" bestFit="1" customWidth="1"/>
    <col min="124" max="124" width="26.33203125" bestFit="1" customWidth="1"/>
    <col min="125" max="125" width="23.1640625" bestFit="1" customWidth="1"/>
    <col min="126" max="126" width="25.6640625" bestFit="1" customWidth="1"/>
    <col min="127" max="127" width="13.83203125" bestFit="1" customWidth="1"/>
    <col min="128" max="131" width="24" bestFit="1" customWidth="1"/>
    <col min="132" max="132" width="27.5" bestFit="1" customWidth="1"/>
    <col min="133" max="133" width="24.1640625" bestFit="1" customWidth="1"/>
    <col min="134" max="134" width="26.83203125" bestFit="1" customWidth="1"/>
    <col min="135" max="135" width="14.83203125" bestFit="1" customWidth="1"/>
    <col min="136" max="136" width="26.33203125" bestFit="1" customWidth="1"/>
    <col min="137" max="137" width="23.1640625" bestFit="1" customWidth="1"/>
    <col min="138" max="138" width="25.6640625" bestFit="1" customWidth="1"/>
    <col min="139" max="139" width="13.83203125" bestFit="1" customWidth="1"/>
    <col min="140" max="143" width="24" bestFit="1" customWidth="1"/>
    <col min="144" max="144" width="27.5" bestFit="1" customWidth="1"/>
    <col min="145" max="145" width="24.1640625" bestFit="1" customWidth="1"/>
    <col min="146" max="146" width="26.83203125" bestFit="1" customWidth="1"/>
    <col min="147" max="147" width="14.83203125" bestFit="1" customWidth="1"/>
    <col min="148" max="148" width="27.5" bestFit="1" customWidth="1"/>
    <col min="149" max="149" width="24.1640625" bestFit="1" customWidth="1"/>
    <col min="150" max="150" width="26.83203125" bestFit="1" customWidth="1"/>
    <col min="151" max="151" width="14.83203125" bestFit="1" customWidth="1"/>
    <col min="152" max="152" width="28.33203125" bestFit="1" customWidth="1"/>
    <col min="153" max="153" width="25" bestFit="1" customWidth="1"/>
    <col min="154" max="154" width="27.6640625" bestFit="1" customWidth="1"/>
    <col min="155" max="155" width="15.6640625" bestFit="1" customWidth="1"/>
    <col min="156" max="156" width="23.1640625" bestFit="1" customWidth="1"/>
    <col min="157" max="157" width="28.33203125" bestFit="1" customWidth="1"/>
    <col min="158" max="158" width="25" bestFit="1" customWidth="1"/>
    <col min="159" max="159" width="27.6640625" bestFit="1" customWidth="1"/>
    <col min="160" max="160" width="22.5" bestFit="1" customWidth="1"/>
    <col min="161" max="161" width="28" bestFit="1" customWidth="1"/>
    <col min="162" max="162" width="24.6640625" bestFit="1" customWidth="1"/>
    <col min="163" max="163" width="27.33203125" bestFit="1" customWidth="1"/>
    <col min="164" max="164" width="22.1640625" bestFit="1" customWidth="1"/>
    <col min="165" max="165" width="29" bestFit="1" customWidth="1"/>
    <col min="166" max="166" width="25.6640625" bestFit="1" customWidth="1"/>
    <col min="167" max="167" width="28.33203125" bestFit="1" customWidth="1"/>
    <col min="168" max="168" width="23.1640625" bestFit="1" customWidth="1"/>
    <col min="169" max="169" width="29" bestFit="1" customWidth="1"/>
    <col min="170" max="170" width="25.6640625" bestFit="1" customWidth="1"/>
    <col min="171" max="171" width="28.33203125" bestFit="1" customWidth="1"/>
    <col min="172" max="172" width="23.1640625" bestFit="1" customWidth="1"/>
    <col min="173" max="173" width="24" bestFit="1" customWidth="1"/>
    <col min="174" max="174" width="20.6640625" bestFit="1" customWidth="1"/>
    <col min="175" max="175" width="23.33203125" bestFit="1" customWidth="1"/>
    <col min="176" max="176" width="18.1640625" bestFit="1" customWidth="1"/>
    <col min="177" max="177" width="28" bestFit="1" customWidth="1"/>
    <col min="178" max="178" width="24.6640625" bestFit="1" customWidth="1"/>
    <col min="179" max="179" width="27.33203125" bestFit="1" customWidth="1"/>
    <col min="180" max="180" width="22.1640625" bestFit="1" customWidth="1"/>
    <col min="181" max="181" width="29" bestFit="1" customWidth="1"/>
    <col min="182" max="182" width="25.6640625" bestFit="1" customWidth="1"/>
    <col min="183" max="183" width="28.33203125" bestFit="1" customWidth="1"/>
    <col min="184" max="184" width="23.1640625" bestFit="1" customWidth="1"/>
    <col min="185" max="185" width="29" bestFit="1" customWidth="1"/>
    <col min="186" max="186" width="25.6640625" bestFit="1" customWidth="1"/>
    <col min="187" max="187" width="28.33203125" bestFit="1" customWidth="1"/>
    <col min="188" max="188" width="23.1640625" bestFit="1" customWidth="1"/>
    <col min="189" max="189" width="24" bestFit="1" customWidth="1"/>
    <col min="190" max="190" width="20.6640625" bestFit="1" customWidth="1"/>
    <col min="191" max="191" width="23.33203125" bestFit="1" customWidth="1"/>
    <col min="192" max="192" width="18.1640625" bestFit="1" customWidth="1"/>
    <col min="193" max="193" width="28" bestFit="1" customWidth="1"/>
    <col min="194" max="194" width="24.6640625" bestFit="1" customWidth="1"/>
    <col min="195" max="195" width="27.33203125" bestFit="1" customWidth="1"/>
    <col min="196" max="196" width="22.1640625" bestFit="1" customWidth="1"/>
    <col min="197" max="197" width="29" bestFit="1" customWidth="1"/>
    <col min="198" max="198" width="25.6640625" bestFit="1" customWidth="1"/>
    <col min="199" max="199" width="28.33203125" bestFit="1" customWidth="1"/>
    <col min="200" max="200" width="23.1640625" bestFit="1" customWidth="1"/>
    <col min="201" max="201" width="29" bestFit="1" customWidth="1"/>
    <col min="202" max="202" width="25.6640625" bestFit="1" customWidth="1"/>
    <col min="203" max="203" width="28.33203125" bestFit="1" customWidth="1"/>
    <col min="204" max="204" width="23.1640625" bestFit="1" customWidth="1"/>
    <col min="205" max="205" width="28.33203125" bestFit="1" customWidth="1"/>
    <col min="206" max="206" width="25" bestFit="1" customWidth="1"/>
    <col min="207" max="207" width="27.6640625" bestFit="1" customWidth="1"/>
    <col min="208" max="208" width="22.5" bestFit="1" customWidth="1"/>
  </cols>
  <sheetData>
    <row r="1" spans="1:208" s="1" customFormat="1" x14ac:dyDescent="0.2">
      <c r="A1" s="1" t="s">
        <v>8380</v>
      </c>
      <c r="B1" s="1" t="s">
        <v>8383</v>
      </c>
      <c r="C1" s="1" t="s">
        <v>8384</v>
      </c>
      <c r="D1" s="1" t="s">
        <v>8385</v>
      </c>
      <c r="E1" s="1" t="s">
        <v>8386</v>
      </c>
      <c r="F1" s="21" t="s">
        <v>8387</v>
      </c>
      <c r="G1" s="21" t="s">
        <v>8388</v>
      </c>
      <c r="H1" s="21" t="s">
        <v>8389</v>
      </c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</row>
    <row r="2" spans="1:208" x14ac:dyDescent="0.2">
      <c r="A2" t="s">
        <v>8400</v>
      </c>
      <c r="B2">
        <f>COUNTIFS(Kickstarter!F:F, "successful",Kickstarter!D:D, "&lt;1000")</f>
        <v>322</v>
      </c>
      <c r="C2">
        <f>COUNTIFS(Kickstarter!F:F, "failed",Kickstarter!D:D, "&lt;1000")</f>
        <v>113</v>
      </c>
      <c r="D2">
        <f>COUNTIFS(Kickstarter!F:F, "canceled",Kickstarter!D:D, "&lt;1000")</f>
        <v>18</v>
      </c>
      <c r="E2">
        <f>SUM(B2:D2)</f>
        <v>453</v>
      </c>
      <c r="F2" s="22">
        <f>(B2/E2)</f>
        <v>0.71081677704194257</v>
      </c>
      <c r="G2" s="22">
        <f>(C2/E2)</f>
        <v>0.24944812362030905</v>
      </c>
      <c r="H2" s="22">
        <f>(D2/E2)</f>
        <v>3.9735099337748346E-2</v>
      </c>
    </row>
    <row r="3" spans="1:208" x14ac:dyDescent="0.2">
      <c r="A3" t="s">
        <v>8390</v>
      </c>
      <c r="B3">
        <f>COUNTIFS(Kickstarter!F:F, "successful",Kickstarter!D:D, "&gt;=1000",Kickstarter!D:D, "&lt;5000")</f>
        <v>932</v>
      </c>
      <c r="C3">
        <f>COUNTIFS(Kickstarter!F:F, "failed",Kickstarter!D:D, "&gt;=1000",Kickstarter!D:D, "&lt;5000")</f>
        <v>420</v>
      </c>
      <c r="D3">
        <f>COUNTIFS(Kickstarter!F:F, "canceled",Kickstarter!D:D, "&gt;=1000",Kickstarter!D:D, "&lt;5000")</f>
        <v>60</v>
      </c>
      <c r="E3">
        <f t="shared" ref="E3:E13" si="0">SUM(B3:D3)</f>
        <v>1412</v>
      </c>
      <c r="F3" s="22">
        <f t="shared" ref="F3:F13" si="1">(B3/E3)</f>
        <v>0.66005665722379603</v>
      </c>
      <c r="G3" s="22">
        <f t="shared" ref="G3:G13" si="2">(C3/E3)</f>
        <v>0.29745042492917845</v>
      </c>
      <c r="H3" s="22">
        <f t="shared" ref="H3:H13" si="3">(D3/E3)</f>
        <v>4.2492917847025496E-2</v>
      </c>
    </row>
    <row r="4" spans="1:208" x14ac:dyDescent="0.2">
      <c r="A4" t="s">
        <v>8391</v>
      </c>
      <c r="B4">
        <f>COUNTIFS(Kickstarter!F:F, "successful",Kickstarter!D:D, "&gt;=5000",Kickstarter!D:D, "&lt;10000")</f>
        <v>381</v>
      </c>
      <c r="C4">
        <f>COUNTIFS(Kickstarter!F:F, "failed",Kickstarter!D:D, "&gt;=5000",Kickstarter!D:D, "&lt;10000")</f>
        <v>283</v>
      </c>
      <c r="D4">
        <f>COUNTIFS(Kickstarter!F:F, "canceled",Kickstarter!D:D, "&gt;=5000",Kickstarter!D:D, "&lt;10000")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208" x14ac:dyDescent="0.2">
      <c r="A5" t="s">
        <v>8392</v>
      </c>
      <c r="B5">
        <f>COUNTIFS(Kickstarter!F:F, "successful",Kickstarter!D:D, "&gt;=10000",Kickstarter!D:D, "&lt;15000")</f>
        <v>168</v>
      </c>
      <c r="C5">
        <f>COUNTIFS(Kickstarter!F:F, "failed",Kickstarter!D:D, "&gt;=10000",Kickstarter!D:D, "&lt;15000")</f>
        <v>144</v>
      </c>
      <c r="D5">
        <f>COUNTIFS(Kickstarter!F:F, "canceled",Kickstarter!D:D, "&gt;=10000",Kickstarter!D:D, "&lt;15000")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208" x14ac:dyDescent="0.2">
      <c r="A6" t="s">
        <v>8393</v>
      </c>
      <c r="B6">
        <f>COUNTIFS(Kickstarter!F:F, "successful",Kickstarter!D:D, "&gt;=15000",Kickstarter!D:D, "&lt;20000")</f>
        <v>94</v>
      </c>
      <c r="C6">
        <f>COUNTIFS(Kickstarter!F:F, "failed",Kickstarter!D:D, "&gt;=15000",Kickstarter!D:D, "&lt;20000")</f>
        <v>90</v>
      </c>
      <c r="D6">
        <f>COUNTIFS(Kickstarter!F:F, "canceled",Kickstarter!D:D, "&gt;=15000",Kickstarter!D:D, "&lt;20000")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208" x14ac:dyDescent="0.2">
      <c r="A7" t="s">
        <v>8394</v>
      </c>
      <c r="B7">
        <f>COUNTIFS(Kickstarter!F:F, "successful",Kickstarter!D:D, "&gt;=20000",Kickstarter!D:D, "&lt;25000")</f>
        <v>62</v>
      </c>
      <c r="C7">
        <f>COUNTIFS(Kickstarter!F:F, "failed",Kickstarter!D:D, "&gt;=20000",Kickstarter!D:D, "&lt;25000")</f>
        <v>72</v>
      </c>
      <c r="D7">
        <f>COUNTIFS(Kickstarter!F:F, "canceled",Kickstarter!D:D, "&gt;=20000",Kickstarter!D:D, "&lt;25000")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208" x14ac:dyDescent="0.2">
      <c r="A8" t="s">
        <v>8395</v>
      </c>
      <c r="B8">
        <f>COUNTIFS(Kickstarter!F:F, "successful",Kickstarter!D:D, "&gt;=25000",Kickstarter!D:D, "&lt;30000")</f>
        <v>55</v>
      </c>
      <c r="C8">
        <f>COUNTIFS(Kickstarter!F:F, "failed",Kickstarter!D:D, "&gt;=25000",Kickstarter!D:D, "&lt;30000")</f>
        <v>64</v>
      </c>
      <c r="D8">
        <f>COUNTIFS(Kickstarter!F:F, "canceled",Kickstarter!D:D, "&gt;=25000",Kickstarter!D:D, "&lt;30000")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208" x14ac:dyDescent="0.2">
      <c r="A9" t="s">
        <v>8396</v>
      </c>
      <c r="B9">
        <f>COUNTIFS(Kickstarter!F:F, "successful",Kickstarter!D:D, "&gt;=30000",Kickstarter!D:D, "&lt;35000")</f>
        <v>32</v>
      </c>
      <c r="C9">
        <f>COUNTIFS(Kickstarter!F:F, "failed",Kickstarter!D:D, "&gt;=30000",Kickstarter!D:D, "&lt;35000")</f>
        <v>37</v>
      </c>
      <c r="D9">
        <f>COUNTIFS(Kickstarter!F:F, "canceled",Kickstarter!D:D, "&gt;=30000",Kickstarter!D:D, "&lt;35000")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208" x14ac:dyDescent="0.2">
      <c r="A10" t="s">
        <v>8397</v>
      </c>
      <c r="B10">
        <f>COUNTIFS(Kickstarter!F:F, "successful",Kickstarter!D:D, "&gt;=35000",Kickstarter!D:D, "&lt;40000")</f>
        <v>26</v>
      </c>
      <c r="C10">
        <f>COUNTIFS(Kickstarter!F:F, "failed",Kickstarter!D:D, "&gt;=35000",Kickstarter!D:D, "&lt;40000")</f>
        <v>22</v>
      </c>
      <c r="D10">
        <f>COUNTIFS(Kickstarter!F:F, "canceled",Kickstarter!D:D, "&gt;=35000",Kickstarter!D:D, "&lt;40000")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208" x14ac:dyDescent="0.2">
      <c r="A11" t="s">
        <v>8398</v>
      </c>
      <c r="B11">
        <f>COUNTIFS(Kickstarter!F:F, "successful",Kickstarter!D:D, "&gt;=40000",Kickstarter!D:D, "&lt;45000")</f>
        <v>21</v>
      </c>
      <c r="C11">
        <f>COUNTIFS(Kickstarter!F:F, "failed",Kickstarter!D:D, "&gt;=40000",Kickstarter!D:D, "&lt;45000")</f>
        <v>16</v>
      </c>
      <c r="D11">
        <f>COUNTIFS(Kickstarter!F:F, "canceled",Kickstarter!D:D, "&gt;=40000",Kickstarter!D:D, "&lt;45000")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208" x14ac:dyDescent="0.2">
      <c r="A12" t="s">
        <v>8399</v>
      </c>
      <c r="B12">
        <f>COUNTIFS(Kickstarter!F:F, "successful",Kickstarter!D:D, "&gt;=45000",Kickstarter!D:D, "&lt;50000")</f>
        <v>6</v>
      </c>
      <c r="C12">
        <f>COUNTIFS(Kickstarter!F:F, "failed",Kickstarter!D:D, "&gt;=45000",Kickstarter!D:D, "&lt;50000")</f>
        <v>11</v>
      </c>
      <c r="D12">
        <f>COUNTIFS(Kickstarter!F:F, "canceled",Kickstarter!D:D, "&gt;=45000",Kickstarter!D:D, "&lt;50000")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208" x14ac:dyDescent="0.2">
      <c r="A13" t="s">
        <v>8401</v>
      </c>
      <c r="B13">
        <f>COUNTIFS(Kickstarter!F:F, "successful",Kickstarter!D:D, "&gt;=50000")</f>
        <v>86</v>
      </c>
      <c r="C13">
        <f>COUNTIFS(Kickstarter!F:F, "failed",Kickstarter!D:D, "&gt;=50000")</f>
        <v>258</v>
      </c>
      <c r="D13">
        <f>COUNTIFS(Kickstarter!F:F, "canceled",Kickstarter!D:D, 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4656B-8AB5-ED4E-A96E-5C78A1B3A177}">
  <dimension ref="A3:D16"/>
  <sheetViews>
    <sheetView workbookViewId="0">
      <selection activeCell="D4" sqref="D4"/>
    </sheetView>
  </sheetViews>
  <sheetFormatPr baseColWidth="10" defaultRowHeight="15" x14ac:dyDescent="0.2"/>
  <cols>
    <col min="1" max="1" width="13.5" bestFit="1" customWidth="1"/>
    <col min="2" max="2" width="18.83203125" bestFit="1" customWidth="1"/>
    <col min="3" max="3" width="20.6640625" bestFit="1" customWidth="1"/>
    <col min="4" max="4" width="23.33203125" bestFit="1" customWidth="1"/>
  </cols>
  <sheetData>
    <row r="3" spans="1:4" x14ac:dyDescent="0.2">
      <c r="A3" s="15" t="s">
        <v>8364</v>
      </c>
      <c r="B3" s="20" t="s">
        <v>8402</v>
      </c>
      <c r="C3" s="20" t="s">
        <v>8403</v>
      </c>
      <c r="D3" s="20" t="s">
        <v>8404</v>
      </c>
    </row>
    <row r="4" spans="1:4" x14ac:dyDescent="0.2">
      <c r="A4" s="16" t="s">
        <v>8400</v>
      </c>
      <c r="B4" s="22">
        <v>0.71081677704194257</v>
      </c>
      <c r="C4" s="22">
        <v>0.24944812362030905</v>
      </c>
      <c r="D4" s="22">
        <v>3.9735099337748346E-2</v>
      </c>
    </row>
    <row r="5" spans="1:4" x14ac:dyDescent="0.2">
      <c r="A5" s="16" t="s">
        <v>8390</v>
      </c>
      <c r="B5" s="22">
        <v>0.66005665722379603</v>
      </c>
      <c r="C5" s="22">
        <v>0.29745042492917845</v>
      </c>
      <c r="D5" s="22">
        <v>4.2492917847025496E-2</v>
      </c>
    </row>
    <row r="6" spans="1:4" x14ac:dyDescent="0.2">
      <c r="A6" s="16" t="s">
        <v>8391</v>
      </c>
      <c r="B6" s="22">
        <v>0.53212290502793291</v>
      </c>
      <c r="C6" s="22">
        <v>0.39525139664804471</v>
      </c>
      <c r="D6" s="22">
        <v>7.2625698324022353E-2</v>
      </c>
    </row>
    <row r="7" spans="1:4" x14ac:dyDescent="0.2">
      <c r="A7" s="16" t="s">
        <v>8392</v>
      </c>
      <c r="B7" s="22">
        <v>0.47727272727272729</v>
      </c>
      <c r="C7" s="22">
        <v>0.40909090909090912</v>
      </c>
      <c r="D7" s="22">
        <v>0.11363636363636363</v>
      </c>
    </row>
    <row r="8" spans="1:4" x14ac:dyDescent="0.2">
      <c r="A8" s="16" t="s">
        <v>8393</v>
      </c>
      <c r="B8" s="22">
        <v>0.46766169154228854</v>
      </c>
      <c r="C8" s="22">
        <v>0.44776119402985076</v>
      </c>
      <c r="D8" s="22">
        <v>8.45771144278607E-2</v>
      </c>
    </row>
    <row r="9" spans="1:4" x14ac:dyDescent="0.2">
      <c r="A9" s="16" t="s">
        <v>8394</v>
      </c>
      <c r="B9" s="22">
        <v>0.41891891891891891</v>
      </c>
      <c r="C9" s="22">
        <v>0.48648648648648651</v>
      </c>
      <c r="D9" s="22">
        <v>9.45945945945946E-2</v>
      </c>
    </row>
    <row r="10" spans="1:4" x14ac:dyDescent="0.2">
      <c r="A10" s="16" t="s">
        <v>8395</v>
      </c>
      <c r="B10" s="22">
        <v>0.40145985401459855</v>
      </c>
      <c r="C10" s="22">
        <v>0.46715328467153283</v>
      </c>
      <c r="D10" s="22">
        <v>0.13138686131386862</v>
      </c>
    </row>
    <row r="11" spans="1:4" x14ac:dyDescent="0.2">
      <c r="A11" s="16" t="s">
        <v>8396</v>
      </c>
      <c r="B11" s="22">
        <v>0.3902439024390244</v>
      </c>
      <c r="C11" s="22">
        <v>0.45121951219512196</v>
      </c>
      <c r="D11" s="22">
        <v>0.15853658536585366</v>
      </c>
    </row>
    <row r="12" spans="1:4" x14ac:dyDescent="0.2">
      <c r="A12" s="16" t="s">
        <v>8397</v>
      </c>
      <c r="B12" s="22">
        <v>0.47272727272727272</v>
      </c>
      <c r="C12" s="22">
        <v>0.4</v>
      </c>
      <c r="D12" s="22">
        <v>0.12727272727272726</v>
      </c>
    </row>
    <row r="13" spans="1:4" x14ac:dyDescent="0.2">
      <c r="A13" s="16" t="s">
        <v>8398</v>
      </c>
      <c r="B13" s="22">
        <v>0.48837209302325579</v>
      </c>
      <c r="C13" s="22">
        <v>0.37209302325581395</v>
      </c>
      <c r="D13" s="22">
        <v>0.13953488372093023</v>
      </c>
    </row>
    <row r="14" spans="1:4" x14ac:dyDescent="0.2">
      <c r="A14" s="16" t="s">
        <v>8399</v>
      </c>
      <c r="B14" s="22">
        <v>0.2857142857142857</v>
      </c>
      <c r="C14" s="22">
        <v>0.52380952380952384</v>
      </c>
      <c r="D14" s="22">
        <v>0.19047619047619047</v>
      </c>
    </row>
    <row r="15" spans="1:4" x14ac:dyDescent="0.2">
      <c r="A15" s="16" t="s">
        <v>8401</v>
      </c>
      <c r="B15" s="22">
        <v>0.19369369369369369</v>
      </c>
      <c r="C15" s="22">
        <v>0.58108108108108103</v>
      </c>
      <c r="D15" s="22">
        <v>0.22522522522522523</v>
      </c>
    </row>
    <row r="16" spans="1:4" x14ac:dyDescent="0.2">
      <c r="A16" s="16" t="s">
        <v>8363</v>
      </c>
      <c r="B16" s="22">
        <v>5.4990607786397367</v>
      </c>
      <c r="C16" s="22">
        <v>5.0808449598178518</v>
      </c>
      <c r="D16" s="22">
        <v>1.4200942615424106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C666-F3C3-B444-8916-AD8B4CAAC002}">
  <dimension ref="A1:G246"/>
  <sheetViews>
    <sheetView workbookViewId="0">
      <selection activeCell="F2" sqref="F2:F6"/>
    </sheetView>
  </sheetViews>
  <sheetFormatPr baseColWidth="10" defaultRowHeight="15" x14ac:dyDescent="0.2"/>
  <cols>
    <col min="1" max="1" width="38.5" style="3" customWidth="1"/>
    <col min="2" max="2" width="62" customWidth="1"/>
  </cols>
  <sheetData>
    <row r="1" spans="1:7" ht="32" x14ac:dyDescent="0.2">
      <c r="A1" s="2" t="s">
        <v>1</v>
      </c>
      <c r="B1" s="2" t="s">
        <v>4110</v>
      </c>
      <c r="C1" s="2" t="s">
        <v>8380</v>
      </c>
      <c r="D1" s="2" t="s">
        <v>8381</v>
      </c>
      <c r="E1" s="2" t="s">
        <v>8307</v>
      </c>
      <c r="F1" s="2" t="s">
        <v>8382</v>
      </c>
      <c r="G1" s="2"/>
    </row>
    <row r="2" spans="1:7" ht="32" x14ac:dyDescent="0.2">
      <c r="A2" s="1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7" ht="32" x14ac:dyDescent="0.2">
      <c r="A3" s="1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7" ht="32" x14ac:dyDescent="0.2">
      <c r="A4" s="1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7" ht="32" x14ac:dyDescent="0.2">
      <c r="A5" s="19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7" ht="32" x14ac:dyDescent="0.2">
      <c r="A6" s="1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7" spans="1:7" x14ac:dyDescent="0.2">
      <c r="A7" s="19"/>
    </row>
    <row r="246" spans="1:1" x14ac:dyDescent="0.2">
      <c r="A246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7371C-B981-254E-B300-50D490EF2F3C}">
  <dimension ref="A1:F6"/>
  <sheetViews>
    <sheetView workbookViewId="0">
      <selection activeCell="H40" sqref="H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15" t="s">
        <v>8222</v>
      </c>
      <c r="B1" t="s">
        <v>8365</v>
      </c>
    </row>
    <row r="3" spans="1:6" x14ac:dyDescent="0.2">
      <c r="A3" s="15" t="s">
        <v>8361</v>
      </c>
      <c r="B3" s="15" t="s">
        <v>8362</v>
      </c>
    </row>
    <row r="4" spans="1:6" x14ac:dyDescent="0.2">
      <c r="A4" s="15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">
      <c r="A5" s="16" t="s">
        <v>8316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6" t="s">
        <v>8363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EBE9-C580-E047-B597-AEBBF9D843A9}">
  <dimension ref="A1:E7"/>
  <sheetViews>
    <sheetView workbookViewId="0">
      <selection activeCell="X33" sqref="X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5" t="s">
        <v>8222</v>
      </c>
      <c r="B1" t="s">
        <v>8365</v>
      </c>
    </row>
    <row r="2" spans="1:5" x14ac:dyDescent="0.2">
      <c r="A2" s="15" t="s">
        <v>8359</v>
      </c>
      <c r="B2" t="s">
        <v>8365</v>
      </c>
    </row>
    <row r="4" spans="1:5" x14ac:dyDescent="0.2">
      <c r="A4" s="15" t="s">
        <v>8361</v>
      </c>
      <c r="B4" s="15" t="s">
        <v>8362</v>
      </c>
    </row>
    <row r="5" spans="1:5" x14ac:dyDescent="0.2">
      <c r="A5" s="15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6" t="s">
        <v>8317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6" t="s">
        <v>8363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8E651-CAAB-C742-93AE-8618B7D3B14E}">
  <dimension ref="A1:F18"/>
  <sheetViews>
    <sheetView workbookViewId="0">
      <selection activeCell="W34" sqref="W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5" t="s">
        <v>8359</v>
      </c>
      <c r="B1" t="s">
        <v>8316</v>
      </c>
    </row>
    <row r="2" spans="1:6" x14ac:dyDescent="0.2">
      <c r="A2" s="15" t="s">
        <v>8308</v>
      </c>
      <c r="B2" t="s">
        <v>8365</v>
      </c>
    </row>
    <row r="4" spans="1:6" x14ac:dyDescent="0.2">
      <c r="A4" s="15" t="s">
        <v>8361</v>
      </c>
      <c r="B4" s="15" t="s">
        <v>8362</v>
      </c>
    </row>
    <row r="5" spans="1:6" x14ac:dyDescent="0.2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">
      <c r="A6" s="16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8363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BB16-C866-DB49-ACB3-23B8565E72A9}">
  <dimension ref="A2:E19"/>
  <sheetViews>
    <sheetView tabSelected="1" workbookViewId="0">
      <selection activeCell="I36" sqref="I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5" x14ac:dyDescent="0.2">
      <c r="A2" s="15" t="s">
        <v>8359</v>
      </c>
      <c r="B2" t="s">
        <v>8316</v>
      </c>
    </row>
    <row r="3" spans="1:5" x14ac:dyDescent="0.2">
      <c r="A3" s="15" t="s">
        <v>8308</v>
      </c>
      <c r="B3" t="s">
        <v>8365</v>
      </c>
    </row>
    <row r="5" spans="1:5" x14ac:dyDescent="0.2">
      <c r="A5" s="15" t="s">
        <v>8361</v>
      </c>
      <c r="B5" s="15" t="s">
        <v>8362</v>
      </c>
    </row>
    <row r="6" spans="1:5" x14ac:dyDescent="0.2">
      <c r="A6" s="15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16" t="s">
        <v>8374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">
      <c r="A8" s="16" t="s">
        <v>8375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">
      <c r="A9" s="16" t="s">
        <v>8376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">
      <c r="A10" s="16" t="s">
        <v>8377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">
      <c r="A11" s="16" t="s">
        <v>8368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">
      <c r="A12" s="16" t="s">
        <v>8378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">
      <c r="A13" s="16" t="s">
        <v>8369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">
      <c r="A14" s="16" t="s">
        <v>8370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">
      <c r="A15" s="16" t="s">
        <v>8371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">
      <c r="A16" s="16" t="s">
        <v>8372</v>
      </c>
      <c r="B16" s="14">
        <v>65</v>
      </c>
      <c r="C16" s="14">
        <v>50</v>
      </c>
      <c r="D16" s="14"/>
      <c r="E16" s="14">
        <v>115</v>
      </c>
    </row>
    <row r="17" spans="1:5" x14ac:dyDescent="0.2">
      <c r="A17" s="16" t="s">
        <v>8373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">
      <c r="A18" s="16" t="s">
        <v>8379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">
      <c r="A19" s="16" t="s">
        <v>8363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Based on Goals PC</vt:lpstr>
      <vt:lpstr>Edinburgh Research</vt:lpstr>
      <vt:lpstr>Parent Category Statistics</vt:lpstr>
      <vt:lpstr>Subcategory Statistics</vt:lpstr>
      <vt:lpstr>Outcomes Based on Launch Date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2022-08-31T22:17:33Z</dcterms:modified>
</cp:coreProperties>
</file>