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jess.ahmet/Desktop/courses-introduction-to-excel-pre_launch/Workbooks/Screencasts/Chapter 3/"/>
    </mc:Choice>
  </mc:AlternateContent>
  <xr:revisionPtr revIDLastSave="0" documentId="13_ncr:1_{13B4492D-E7DC-024E-96F8-3066DAE44664}" xr6:coauthVersionLast="47" xr6:coauthVersionMax="47" xr10:uidLastSave="{00000000-0000-0000-0000-000000000000}"/>
  <bookViews>
    <workbookView xWindow="0" yWindow="760" windowWidth="30240" windowHeight="170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P2" i="1"/>
  <c r="P5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P3" i="1" l="1"/>
  <c r="P4" i="1"/>
</calcChain>
</file>

<file path=xl/sharedStrings.xml><?xml version="1.0" encoding="utf-8"?>
<sst xmlns="http://schemas.openxmlformats.org/spreadsheetml/2006/main" count="2455" uniqueCount="878">
  <si>
    <t>Apartment in London</t>
  </si>
  <si>
    <t>Period Pimlico hideaway (self contained annexe)</t>
  </si>
  <si>
    <t>1 bed</t>
  </si>
  <si>
    <t>Feb 29 – Mar 5</t>
  </si>
  <si>
    <t>$</t>
  </si>
  <si>
    <t>157</t>
  </si>
  <si>
    <t>4.97</t>
  </si>
  <si>
    <t>https://www.airbnb.com/rooms/30722148</t>
  </si>
  <si>
    <t>4</t>
  </si>
  <si>
    <t>1 queen bed</t>
  </si>
  <si>
    <t/>
  </si>
  <si>
    <t>178</t>
  </si>
  <si>
    <t>Private room in London</t>
  </si>
  <si>
    <t>Colourful double room in Camberwell</t>
  </si>
  <si>
    <t>1 double bed</t>
  </si>
  <si>
    <t>Sep 26 – Oct 1</t>
  </si>
  <si>
    <t>47</t>
  </si>
  <si>
    <t>4.87</t>
  </si>
  <si>
    <t>https://www.airbnb.com/rooms/8415990</t>
  </si>
  <si>
    <t>1 king bed</t>
  </si>
  <si>
    <t>London room - 15 mins to Eurostar</t>
  </si>
  <si>
    <t>Oct 29 – Nov 3</t>
  </si>
  <si>
    <t>57</t>
  </si>
  <si>
    <t>4.72</t>
  </si>
  <si>
    <t>https://www.airbnb.com/rooms/711425</t>
  </si>
  <si>
    <t>South Bank living for 1</t>
  </si>
  <si>
    <t>Sep 29 – Oct 4</t>
  </si>
  <si>
    <t>70</t>
  </si>
  <si>
    <t>4.92</t>
  </si>
  <si>
    <t>https://www.airbnb.com/rooms/7537897</t>
  </si>
  <si>
    <t>174</t>
  </si>
  <si>
    <t>Single private room in central flat</t>
  </si>
  <si>
    <t>1 single bed</t>
  </si>
  <si>
    <t>Jul 30 – Aug 4</t>
  </si>
  <si>
    <t>86</t>
  </si>
  <si>
    <t>4.93</t>
  </si>
  <si>
    <t>https://www.airbnb.com/rooms/4792857</t>
  </si>
  <si>
    <t>5</t>
  </si>
  <si>
    <t>130</t>
  </si>
  <si>
    <t>78</t>
  </si>
  <si>
    <t>93</t>
  </si>
  <si>
    <t>Condo in London</t>
  </si>
  <si>
    <t>Outstanding Kensington Studio</t>
  </si>
  <si>
    <t>Aug 12 – 17</t>
  </si>
  <si>
    <t>128</t>
  </si>
  <si>
    <t>4.79</t>
  </si>
  <si>
    <t>https://www.airbnb.com/rooms/35211701</t>
  </si>
  <si>
    <t>4.7</t>
  </si>
  <si>
    <t>Central London Home With a View</t>
  </si>
  <si>
    <t>Jan 11 – 17</t>
  </si>
  <si>
    <t>133</t>
  </si>
  <si>
    <t>4.74</t>
  </si>
  <si>
    <t>https://www.airbnb.com/rooms/44142136</t>
  </si>
  <si>
    <t>50</t>
  </si>
  <si>
    <t>No rating</t>
  </si>
  <si>
    <t>Private Mews Studio Flat, Portobello Entire Space</t>
  </si>
  <si>
    <t>Jul 27 – Aug 1</t>
  </si>
  <si>
    <t>117</t>
  </si>
  <si>
    <t>4.88</t>
  </si>
  <si>
    <t>https://www.airbnb.com/rooms/36010469</t>
  </si>
  <si>
    <t>211</t>
  </si>
  <si>
    <t>180</t>
  </si>
  <si>
    <t>Cosy Double room - heart of Waterloo/Southbank</t>
  </si>
  <si>
    <t>Dec 3 – 8</t>
  </si>
  <si>
    <t>124</t>
  </si>
  <si>
    <t>4.94</t>
  </si>
  <si>
    <t>https://www.airbnb.com/rooms/617431298322321404</t>
  </si>
  <si>
    <t>Chic &amp; bright 1-bed in W14</t>
  </si>
  <si>
    <t>Jan 1 – 6</t>
  </si>
  <si>
    <t>172</t>
  </si>
  <si>
    <t>https://www.airbnb.com/rooms/813848530277585622</t>
  </si>
  <si>
    <t>136</t>
  </si>
  <si>
    <t>48</t>
  </si>
  <si>
    <t>Beautiful Light Double Tower Bridge</t>
  </si>
  <si>
    <t>Jul 1 – 8</t>
  </si>
  <si>
    <t>143</t>
  </si>
  <si>
    <t>4.47</t>
  </si>
  <si>
    <t>https://www.airbnb.com/rooms/4771256</t>
  </si>
  <si>
    <t>213</t>
  </si>
  <si>
    <t>Private room in Lewisham</t>
  </si>
  <si>
    <t>Spacious flat in attractive location</t>
  </si>
  <si>
    <t>Jul 21 – 26</t>
  </si>
  <si>
    <t>46</t>
  </si>
  <si>
    <t>4.9</t>
  </si>
  <si>
    <t>https://www.airbnb.com/rooms/52576905</t>
  </si>
  <si>
    <t>123</t>
  </si>
  <si>
    <t>148</t>
  </si>
  <si>
    <t>Modern single room near supermarkets and transport</t>
  </si>
  <si>
    <t>Jun 27 – Jul 2</t>
  </si>
  <si>
    <t>52</t>
  </si>
  <si>
    <t>4.96</t>
  </si>
  <si>
    <t>https://www.airbnb.com/rooms/47743853</t>
  </si>
  <si>
    <t>186</t>
  </si>
  <si>
    <t>176</t>
  </si>
  <si>
    <t>Single non-E/S 2C St. Duchy House Central London</t>
  </si>
  <si>
    <t>Jul 22 – 28</t>
  </si>
  <si>
    <t>107</t>
  </si>
  <si>
    <t>4.33</t>
  </si>
  <si>
    <t>https://www.airbnb.com/rooms/15251432</t>
  </si>
  <si>
    <t>87</t>
  </si>
  <si>
    <t>56</t>
  </si>
  <si>
    <t>Single Room, Garden View</t>
  </si>
  <si>
    <t>Jun 2 – 7</t>
  </si>
  <si>
    <t>43</t>
  </si>
  <si>
    <t>4.81</t>
  </si>
  <si>
    <t>https://www.airbnb.com/rooms/23443517</t>
  </si>
  <si>
    <t>170</t>
  </si>
  <si>
    <t>Loft in London</t>
  </si>
  <si>
    <t>Lovely loft studio in Brockley</t>
  </si>
  <si>
    <t>Sep 19 – 25</t>
  </si>
  <si>
    <t>https://www.airbnb.com/rooms/639013218365625090</t>
  </si>
  <si>
    <t>127</t>
  </si>
  <si>
    <t>Bright room w/patio Old street, Shoreditch, Hoxton</t>
  </si>
  <si>
    <t>May 7 – 12</t>
  </si>
  <si>
    <t>85</t>
  </si>
  <si>
    <t>4.76</t>
  </si>
  <si>
    <t>https://www.airbnb.com/rooms/36451917</t>
  </si>
  <si>
    <t>98</t>
  </si>
  <si>
    <t>119</t>
  </si>
  <si>
    <t>T4 - Modern Bright Room near Tower Bridge &amp; City</t>
  </si>
  <si>
    <t>82</t>
  </si>
  <si>
    <t>https://www.airbnb.com/rooms/32540539</t>
  </si>
  <si>
    <t>Private room in Islington</t>
  </si>
  <si>
    <t>Private room in Whitechapel</t>
  </si>
  <si>
    <t>199</t>
  </si>
  <si>
    <t>142</t>
  </si>
  <si>
    <t>Charming Notting Hill Studio</t>
  </si>
  <si>
    <t>Jul 28 – Aug 2</t>
  </si>
  <si>
    <t>150</t>
  </si>
  <si>
    <t>4.5</t>
  </si>
  <si>
    <t>https://www.airbnb.com/rooms/14686660</t>
  </si>
  <si>
    <t>218</t>
  </si>
  <si>
    <t>Private room in Covent Garden</t>
  </si>
  <si>
    <t>155</t>
  </si>
  <si>
    <t>Private room in Chelsea</t>
  </si>
  <si>
    <t>Elegant Bedroom bath patio Central London -Chelsea</t>
  </si>
  <si>
    <t>4.98</t>
  </si>
  <si>
    <t>https://www.airbnb.com/rooms/18772924</t>
  </si>
  <si>
    <t>200</t>
  </si>
  <si>
    <t>Lovely double room in a house, perfect location</t>
  </si>
  <si>
    <t>May 29 – Jun 3</t>
  </si>
  <si>
    <t>53</t>
  </si>
  <si>
    <t>4.54</t>
  </si>
  <si>
    <t>https://www.airbnb.com/rooms/50505173</t>
  </si>
  <si>
    <t>Private room in Camden</t>
  </si>
  <si>
    <t>Arty Single Room</t>
  </si>
  <si>
    <t>May 10 – 17</t>
  </si>
  <si>
    <t>61</t>
  </si>
  <si>
    <t>4.77</t>
  </si>
  <si>
    <t>https://www.airbnb.com/rooms/26250557</t>
  </si>
  <si>
    <t>Comfy room very close to public transport.</t>
  </si>
  <si>
    <t>Jun 23 – 28</t>
  </si>
  <si>
    <t>51</t>
  </si>
  <si>
    <t>https://www.airbnb.com/rooms/659411058738359886</t>
  </si>
  <si>
    <t>Cosy &amp; Bright Double Room in North London.</t>
  </si>
  <si>
    <t>Aug 5 – 10</t>
  </si>
  <si>
    <t>64</t>
  </si>
  <si>
    <t>4.86</t>
  </si>
  <si>
    <t>https://www.airbnb.com/rooms/38030129</t>
  </si>
  <si>
    <t>99</t>
  </si>
  <si>
    <t>Chelsea single room light&amp; cosy
- central &amp; safe!</t>
  </si>
  <si>
    <t>Jun 28 – Jul 3</t>
  </si>
  <si>
    <t>79</t>
  </si>
  <si>
    <t>4.48</t>
  </si>
  <si>
    <t>https://www.airbnb.com/rooms/9041832</t>
  </si>
  <si>
    <t>Quiet room Barbican,  Liverpool street ZONE 1</t>
  </si>
  <si>
    <t>May 9 – 14</t>
  </si>
  <si>
    <t>91</t>
  </si>
  <si>
    <t>4.71</t>
  </si>
  <si>
    <t>https://www.airbnb.com/rooms/36452065</t>
  </si>
  <si>
    <t>141</t>
  </si>
  <si>
    <t>201</t>
  </si>
  <si>
    <t>Apartment in Marylebone</t>
  </si>
  <si>
    <t>Lovely flat in Central London!</t>
  </si>
  <si>
    <t>https://www.airbnb.com/rooms/775919229666536918</t>
  </si>
  <si>
    <t>228</t>
  </si>
  <si>
    <t>Private room in Haggerston</t>
  </si>
  <si>
    <t>Bright Nice ROOM Shoreditch Haggerston Avail Jan</t>
  </si>
  <si>
    <t>Jun 24 – 30</t>
  </si>
  <si>
    <t>58</t>
  </si>
  <si>
    <t>4.58</t>
  </si>
  <si>
    <t>https://www.airbnb.com/rooms/594107</t>
  </si>
  <si>
    <t>72</t>
  </si>
  <si>
    <t>154</t>
  </si>
  <si>
    <t>Private room in Lambeth</t>
  </si>
  <si>
    <t>20%Off SingleRoom near Parliament,BigBen,LondonEye</t>
  </si>
  <si>
    <t>May 13 – 18</t>
  </si>
  <si>
    <t>71</t>
  </si>
  <si>
    <t>4.41</t>
  </si>
  <si>
    <t>https://www.airbnb.com/rooms/629764379034070677</t>
  </si>
  <si>
    <t>Charming En-Suite Room 3 Stops to Wembley Stadium</t>
  </si>
  <si>
    <t>4.95</t>
  </si>
  <si>
    <t>https://www.airbnb.com/rooms/53262339</t>
  </si>
  <si>
    <t>(4) Lovely single room available in Angel</t>
  </si>
  <si>
    <t>Jul 24 – 29</t>
  </si>
  <si>
    <t>75</t>
  </si>
  <si>
    <t>https://www.airbnb.com/rooms/44083213</t>
  </si>
  <si>
    <t>Lovely Private one bedroom in White Chaple</t>
  </si>
  <si>
    <t>Jun 3 – 9</t>
  </si>
  <si>
    <t>63</t>
  </si>
  <si>
    <t>https://www.airbnb.com/rooms/740632967443619966</t>
  </si>
  <si>
    <t>114</t>
  </si>
  <si>
    <t>137</t>
  </si>
  <si>
    <t>Smart, comfy room in modernised Victorian home</t>
  </si>
  <si>
    <t>1 small double bed</t>
  </si>
  <si>
    <t>Jul 10 – 17</t>
  </si>
  <si>
    <t>69</t>
  </si>
  <si>
    <t>4.83</t>
  </si>
  <si>
    <t>https://www.airbnb.com/rooms/14138404</t>
  </si>
  <si>
    <t>34</t>
  </si>
  <si>
    <t>31</t>
  </si>
  <si>
    <t>Cosy quiet bedroom</t>
  </si>
  <si>
    <t>Jul 11 – 18</t>
  </si>
  <si>
    <t>4.84</t>
  </si>
  <si>
    <t>https://www.airbnb.com/rooms/41268700</t>
  </si>
  <si>
    <t>A Large double bedroom in heart of the Southbank</t>
  </si>
  <si>
    <t>Jan 8 – 13</t>
  </si>
  <si>
    <t>https://www.airbnb.com/rooms/40816509</t>
  </si>
  <si>
    <t>202 double room shower Soho comfy</t>
  </si>
  <si>
    <t>Aug 27 – Sep 1</t>
  </si>
  <si>
    <t>118</t>
  </si>
  <si>
    <t>4.53</t>
  </si>
  <si>
    <t>https://www.airbnb.com/rooms/438421</t>
  </si>
  <si>
    <t>231</t>
  </si>
  <si>
    <t>Private room in  London</t>
  </si>
  <si>
    <t>Single Room</t>
  </si>
  <si>
    <t>Jul 17 – 22</t>
  </si>
  <si>
    <t>35</t>
  </si>
  <si>
    <t>https://www.airbnb.com/rooms/22584269</t>
  </si>
  <si>
    <t>80</t>
  </si>
  <si>
    <t>Single Ensuite 2L Rear Duchy House Central London</t>
  </si>
  <si>
    <t>122</t>
  </si>
  <si>
    <t>4.69</t>
  </si>
  <si>
    <t>https://www.airbnb.com/rooms/15263267</t>
  </si>
  <si>
    <t>115</t>
  </si>
  <si>
    <t>Quite room in the heart of Barbican &amp; Old street</t>
  </si>
  <si>
    <t>May 8 – 13</t>
  </si>
  <si>
    <t>https://www.airbnb.com/rooms/674809079768573925</t>
  </si>
  <si>
    <t>Very Vibrant, London, Location</t>
  </si>
  <si>
    <t>Jul 11 – 16</t>
  </si>
  <si>
    <t>https://www.airbnb.com/rooms/3963852</t>
  </si>
  <si>
    <t>Modern room Old street, Shoreditch, Hoxton</t>
  </si>
  <si>
    <t>May 22 – 28</t>
  </si>
  <si>
    <t>https://www.airbnb.com/rooms/9826379</t>
  </si>
  <si>
    <t>The Faraday Room</t>
  </si>
  <si>
    <t>2 beds</t>
  </si>
  <si>
    <t>Sep 3 – 8</t>
  </si>
  <si>
    <t>60</t>
  </si>
  <si>
    <t>4.75</t>
  </si>
  <si>
    <t>https://www.airbnb.com/rooms/855050663797015486</t>
  </si>
  <si>
    <t>Spacious, double bedroom in central London.</t>
  </si>
  <si>
    <t>Jun 9 – 15</t>
  </si>
  <si>
    <t>88</t>
  </si>
  <si>
    <t>4.89</t>
  </si>
  <si>
    <t>https://www.airbnb.com/rooms/51513266</t>
  </si>
  <si>
    <t>#RoyalPadLondon - Earls Court Kensington&amp;Chelsea</t>
  </si>
  <si>
    <t>2 king beds</t>
  </si>
  <si>
    <t>Jan 27 – Feb 1</t>
  </si>
  <si>
    <t>217</t>
  </si>
  <si>
    <t>https://www.airbnb.com/rooms/40008142</t>
  </si>
  <si>
    <t>129</t>
  </si>
  <si>
    <t>Bright Double Bedroom</t>
  </si>
  <si>
    <t>Jun 3 – 8</t>
  </si>
  <si>
    <t>4.73</t>
  </si>
  <si>
    <t>https://www.airbnb.com/rooms/16519006</t>
  </si>
  <si>
    <t>135</t>
  </si>
  <si>
    <t>Private room just 20 min. from Alexandra Palace</t>
  </si>
  <si>
    <t>Jul 15 – 20</t>
  </si>
  <si>
    <t>36</t>
  </si>
  <si>
    <t>https://www.airbnb.com/rooms/41430918</t>
  </si>
  <si>
    <t>Ideal Single Room with a Balcony in Maida Vale</t>
  </si>
  <si>
    <t>62</t>
  </si>
  <si>
    <t>4.57</t>
  </si>
  <si>
    <t>https://www.airbnb.com/rooms/716017855791276258</t>
  </si>
  <si>
    <t>144</t>
  </si>
  <si>
    <t>Nice apartment holland park with terrace</t>
  </si>
  <si>
    <t>Oct 2 – 9</t>
  </si>
  <si>
    <t>183</t>
  </si>
  <si>
    <t>https://www.airbnb.com/rooms/52157214</t>
  </si>
  <si>
    <t>Large quiet Bedroom</t>
  </si>
  <si>
    <t>105</t>
  </si>
  <si>
    <t>4.63</t>
  </si>
  <si>
    <t>https://www.airbnb.com/rooms/2021361</t>
  </si>
  <si>
    <t>181</t>
  </si>
  <si>
    <t>Hackney Wick Studio</t>
  </si>
  <si>
    <t>Aug 1 – 6</t>
  </si>
  <si>
    <t>102</t>
  </si>
  <si>
    <t>https://www.airbnb.com/rooms/860666670619683970</t>
  </si>
  <si>
    <t>Private room in Stockwell Gardens Estate</t>
  </si>
  <si>
    <t>Clean single bedroom 2 minutes from Stockwell Tube</t>
  </si>
  <si>
    <t>Jan 5 – 10</t>
  </si>
  <si>
    <t>https://www.airbnb.com/rooms/17941844</t>
  </si>
  <si>
    <t>CS3 Central London Flat - British Museum</t>
  </si>
  <si>
    <t>Aug 19 – 24</t>
  </si>
  <si>
    <t>229</t>
  </si>
  <si>
    <t>4.82</t>
  </si>
  <si>
    <t>https://www.airbnb.com/rooms/39262042</t>
  </si>
  <si>
    <t>Guest suite in London</t>
  </si>
  <si>
    <t>Stylish &amp; Private Studio with a Roof Terrace Close to River Thames</t>
  </si>
  <si>
    <t>Jul 26 – Aug 1</t>
  </si>
  <si>
    <t>4.99</t>
  </si>
  <si>
    <t>https://www.airbnb.com/rooms/plus/21564181</t>
  </si>
  <si>
    <t>Cosy studio in Earls Court</t>
  </si>
  <si>
    <t>Jun 3 – 10</t>
  </si>
  <si>
    <t>https://www.airbnb.com/rooms/686242834133798839</t>
  </si>
  <si>
    <t>Lovely Micro studio in prime area (shared kitchen)</t>
  </si>
  <si>
    <t>May 1 – 6</t>
  </si>
  <si>
    <t>https://www.airbnb.com/rooms/52764552</t>
  </si>
  <si>
    <t>Fabulous bay window studio  Flat in Queens park W9</t>
  </si>
  <si>
    <t>4.22</t>
  </si>
  <si>
    <t>https://www.airbnb.com/rooms/34130081</t>
  </si>
  <si>
    <t>Nice room in the heart of London</t>
  </si>
  <si>
    <t>Jun 25 – 30</t>
  </si>
  <si>
    <t>4.36</t>
  </si>
  <si>
    <t>https://www.airbnb.com/rooms/10857242</t>
  </si>
  <si>
    <t>Single Ensuite 1P St. Duchy House Central London</t>
  </si>
  <si>
    <t>Aug 19 – 25</t>
  </si>
  <si>
    <t>116</t>
  </si>
  <si>
    <t>https://www.airbnb.com/rooms/15250796</t>
  </si>
  <si>
    <t>Budget room Old street / Shoreditch/Hoxton ZONE 1</t>
  </si>
  <si>
    <t>https://www.airbnb.com/rooms/685284902855197302</t>
  </si>
  <si>
    <t>bright double room with desk and chair. good wifi.</t>
  </si>
  <si>
    <t>4.6</t>
  </si>
  <si>
    <t>https://www.airbnb.com/rooms/604049568085435352</t>
  </si>
  <si>
    <t>Modern stylish 1 Bed Apt, Sleeps 4 nr Queens Park</t>
  </si>
  <si>
    <t>Dec 21 – 26</t>
  </si>
  <si>
    <t>https://www.airbnb.com/rooms/42662396</t>
  </si>
  <si>
    <t>Private room in Hackney wick</t>
  </si>
  <si>
    <t>SpareBnB @ Spare Space : Studio 2</t>
  </si>
  <si>
    <t>May 27 – Jun 1</t>
  </si>
  <si>
    <t>4.78</t>
  </si>
  <si>
    <t>https://www.airbnb.com/rooms/36365265</t>
  </si>
  <si>
    <t>Suite 11 a little home away from home</t>
  </si>
  <si>
    <t>Sep 8 – 13</t>
  </si>
  <si>
    <t>108</t>
  </si>
  <si>
    <t>https://www.airbnb.com/rooms/15801516</t>
  </si>
  <si>
    <t>Quiet double bedroom in central london</t>
  </si>
  <si>
    <t>Jun 6 – 12</t>
  </si>
  <si>
    <t>104</t>
  </si>
  <si>
    <t>4.62</t>
  </si>
  <si>
    <t>https://www.airbnb.com/rooms/43888780</t>
  </si>
  <si>
    <t>Beautiful one bed in the heart of Notting Hill</t>
  </si>
  <si>
    <t>4.67</t>
  </si>
  <si>
    <t>https://www.airbnb.com/rooms/855465</t>
  </si>
  <si>
    <t>Double room in the heart of the Southbank SE1</t>
  </si>
  <si>
    <t>Jan 8 – 14</t>
  </si>
  <si>
    <t>https://www.airbnb.com/rooms/40838429</t>
  </si>
  <si>
    <t>110</t>
  </si>
  <si>
    <t>Quiet SW19 Merton Abbey river room - own bathroom</t>
  </si>
  <si>
    <t>May 6 – 12</t>
  </si>
  <si>
    <t>49</t>
  </si>
  <si>
    <t>https://www.airbnb.com/rooms/26102672</t>
  </si>
  <si>
    <t>Spacious Single Room with Garden</t>
  </si>
  <si>
    <t>Jul 10 – 16</t>
  </si>
  <si>
    <t>4.51</t>
  </si>
  <si>
    <t>https://www.airbnb.com/rooms/5046910</t>
  </si>
  <si>
    <t>Cosy 1-bedroom flat in the heart of Notting Hill</t>
  </si>
  <si>
    <t>Aug 15 – 20</t>
  </si>
  <si>
    <t>https://www.airbnb.com/rooms/835340912844121077</t>
  </si>
  <si>
    <t>Spacious, private 1 bedroom</t>
  </si>
  <si>
    <t>May 22 – 27</t>
  </si>
  <si>
    <t>https://www.airbnb.com/rooms/809503979312328543</t>
  </si>
  <si>
    <t>Peaceful loft in the trendy East End</t>
  </si>
  <si>
    <t>Nov 7 – 12</t>
  </si>
  <si>
    <t>92</t>
  </si>
  <si>
    <t>https://www.airbnb.com/rooms/447891</t>
  </si>
  <si>
    <t>Budget room Old street /Shoreditch /Hoxton ZONE 1</t>
  </si>
  <si>
    <t>May 17 – 24</t>
  </si>
  <si>
    <t>https://www.airbnb.com/rooms/703018917547698090</t>
  </si>
  <si>
    <t>Period Art deco 1930's apartment</t>
  </si>
  <si>
    <t>Aug 7 – 12</t>
  </si>
  <si>
    <t>39</t>
  </si>
  <si>
    <t>https://www.airbnb.com/rooms/8989885</t>
  </si>
  <si>
    <t>Maisonette with 2 cats</t>
  </si>
  <si>
    <t>May 7 – 13</t>
  </si>
  <si>
    <t>https://www.airbnb.com/rooms/872968302185363161</t>
  </si>
  <si>
    <t>Stylish bright 1 bed room apartment</t>
  </si>
  <si>
    <t>https://www.airbnb.com/rooms/6606418</t>
  </si>
  <si>
    <t>Unique Garden Studio, own terrace and entrance!</t>
  </si>
  <si>
    <t>Sep 21 – 27</t>
  </si>
  <si>
    <t>https://www.airbnb.com/rooms/49372948</t>
  </si>
  <si>
    <t>Charming central studio, West End, London.</t>
  </si>
  <si>
    <t>https://www.airbnb.com/rooms/2056454</t>
  </si>
  <si>
    <t>Specious GF studio high ceiling excellent location</t>
  </si>
  <si>
    <t>Jul 23 – 28</t>
  </si>
  <si>
    <t>https://www.airbnb.com/rooms/825974221050493121</t>
  </si>
  <si>
    <t>Single Ensuite 1K Rear Duchy House Central London</t>
  </si>
  <si>
    <t>Aug 18 – 23</t>
  </si>
  <si>
    <t>https://www.airbnb.com/rooms/15265345</t>
  </si>
  <si>
    <t>Comfortable room in a nice area close to the tube.</t>
  </si>
  <si>
    <t>Jun 8 – 15</t>
  </si>
  <si>
    <t>83</t>
  </si>
  <si>
    <t>https://www.airbnb.com/rooms/31078624</t>
  </si>
  <si>
    <t>Stunning apartment next to Paddington with Terrace</t>
  </si>
  <si>
    <t>Aug 11 – 16</t>
  </si>
  <si>
    <t>250</t>
  </si>
  <si>
    <t>https://www.airbnb.com/rooms/40877012</t>
  </si>
  <si>
    <t>Private Double Bedroom in Euston Station (17)</t>
  </si>
  <si>
    <t>May 15 – 20</t>
  </si>
  <si>
    <t>89</t>
  </si>
  <si>
    <t>https://www.airbnb.com/rooms/721085292620994106</t>
  </si>
  <si>
    <t>Private room in Stanmore</t>
  </si>
  <si>
    <t>Family home</t>
  </si>
  <si>
    <t>https://www.airbnb.com/rooms/41571349</t>
  </si>
  <si>
    <t>146</t>
  </si>
  <si>
    <t>Notting Hill Hideaway</t>
  </si>
  <si>
    <t>242</t>
  </si>
  <si>
    <t>https://www.airbnb.com/rooms/51338483</t>
  </si>
  <si>
    <t>Long Room, St Pancras, Kings X, Double, Desk an TV</t>
  </si>
  <si>
    <t>Jun 18 – 23</t>
  </si>
  <si>
    <t>https://www.airbnb.com/rooms/17301636</t>
  </si>
  <si>
    <t>Lovely Room with en-suite shower and tea point</t>
  </si>
  <si>
    <t>Jun 20 – 26</t>
  </si>
  <si>
    <t>67</t>
  </si>
  <si>
    <t>https://www.airbnb.com/rooms/686671071809047240</t>
  </si>
  <si>
    <t>Hammersmith Brackenbury (second room)</t>
  </si>
  <si>
    <t>Oct 15 – 20</t>
  </si>
  <si>
    <t>https://www.airbnb.com/rooms/24001883</t>
  </si>
  <si>
    <t>4.8</t>
  </si>
  <si>
    <t>Contemporary Studio in Award Winning Building</t>
  </si>
  <si>
    <t>Nov 3 – 8</t>
  </si>
  <si>
    <t>https://www.airbnb.com/rooms/23137650</t>
  </si>
  <si>
    <t>Small but safe and Cosy studio flat in QUEENS PARK</t>
  </si>
  <si>
    <t>100</t>
  </si>
  <si>
    <t>4.19</t>
  </si>
  <si>
    <t>https://www.airbnb.com/rooms/37473138</t>
  </si>
  <si>
    <t>ISLINGTON Flat near Angel Tube</t>
  </si>
  <si>
    <t>4 beds</t>
  </si>
  <si>
    <t>Nov 28 – Dec 3</t>
  </si>
  <si>
    <t>162</t>
  </si>
  <si>
    <t>4.65</t>
  </si>
  <si>
    <t>https://www.airbnb.com/rooms/2822720</t>
  </si>
  <si>
    <t>Double room on canal with a view</t>
  </si>
  <si>
    <t>https://www.airbnb.com/rooms/4886845</t>
  </si>
  <si>
    <t>Ideal Student Room 2 for Short or Long Stay</t>
  </si>
  <si>
    <t>Jun 30 – Jul 6</t>
  </si>
  <si>
    <t>33</t>
  </si>
  <si>
    <t>https://www.airbnb.com/rooms/15091111</t>
  </si>
  <si>
    <t>Beautiful room in London (women only)</t>
  </si>
  <si>
    <t>Jul 4 – 9</t>
  </si>
  <si>
    <t>4.4</t>
  </si>
  <si>
    <t>https://www.airbnb.com/rooms/852404446898439412</t>
  </si>
  <si>
    <t>Nice room in Central London</t>
  </si>
  <si>
    <t>May 28 – Jun 3</t>
  </si>
  <si>
    <t>https://www.airbnb.com/rooms/853733552656111702</t>
  </si>
  <si>
    <t>Lovely Double Room in Camden, NW5</t>
  </si>
  <si>
    <t>https://www.airbnb.com/rooms/36652405</t>
  </si>
  <si>
    <t>Single Ensuite 3Q St. Duchy House Central London</t>
  </si>
  <si>
    <t>4.61</t>
  </si>
  <si>
    <t>https://www.airbnb.com/rooms/15265136</t>
  </si>
  <si>
    <t>Room in Central London Over viewing River Thames</t>
  </si>
  <si>
    <t>Jan 12 – 18</t>
  </si>
  <si>
    <t>4.49</t>
  </si>
  <si>
    <t>https://www.airbnb.com/rooms/12381919</t>
  </si>
  <si>
    <t>2 single-bed-room in a canal side house in Wapping</t>
  </si>
  <si>
    <t>2 single beds</t>
  </si>
  <si>
    <t>65</t>
  </si>
  <si>
    <t>https://www.airbnb.com/rooms/4755523</t>
  </si>
  <si>
    <t>Covent Garden Charming Zone 1 Central London 1 Bed</t>
  </si>
  <si>
    <t>Aug 8 – 13</t>
  </si>
  <si>
    <t>https://www.airbnb.com/rooms/45508921</t>
  </si>
  <si>
    <t>Cosy double bedroom in the heart of Brixton - no 2</t>
  </si>
  <si>
    <t>Jun 7 – 12</t>
  </si>
  <si>
    <t>55</t>
  </si>
  <si>
    <t>https://www.airbnb.com/rooms/48034656</t>
  </si>
  <si>
    <t>Bright Flat in Herne Hill with great transport</t>
  </si>
  <si>
    <t>Aug 9 – 15</t>
  </si>
  <si>
    <t>https://www.airbnb.com/rooms/6422809</t>
  </si>
  <si>
    <t>Lovely single flat in Queensway</t>
  </si>
  <si>
    <t>Jun 26 – Jul 1</t>
  </si>
  <si>
    <t>https://www.airbnb.com/rooms/732343327925151242</t>
  </si>
  <si>
    <t>Gold Room Single Compact Room Zone 1 Kings Cross</t>
  </si>
  <si>
    <t>Jun 10 – 15</t>
  </si>
  <si>
    <t>97</t>
  </si>
  <si>
    <t>https://www.airbnb.com/rooms/21777839</t>
  </si>
  <si>
    <t>76</t>
  </si>
  <si>
    <t>Cosy single room for single occupant</t>
  </si>
  <si>
    <t>40</t>
  </si>
  <si>
    <t>4.56</t>
  </si>
  <si>
    <t>https://www.airbnb.com/rooms/4512702</t>
  </si>
  <si>
    <t>Spacious &amp; comfy private room in London (SW2)</t>
  </si>
  <si>
    <t>Jun 11 – 16</t>
  </si>
  <si>
    <t>54</t>
  </si>
  <si>
    <t>https://www.airbnb.com/rooms/44010129</t>
  </si>
  <si>
    <t>Peaceful with stylish private bathroom VH</t>
  </si>
  <si>
    <t>https://www.airbnb.com/rooms/20893587</t>
  </si>
  <si>
    <t>Little Treasure by Kennington - Single</t>
  </si>
  <si>
    <t>May 30 – Jun 5</t>
  </si>
  <si>
    <t>94</t>
  </si>
  <si>
    <t>https://www.airbnb.com/rooms/44632777</t>
  </si>
  <si>
    <t>Private room in London SW82AS</t>
  </si>
  <si>
    <t>Double Room in flat, Clapham £38pn, Zone 2, London</t>
  </si>
  <si>
    <t>Jan 7 – 12</t>
  </si>
  <si>
    <t>https://www.airbnb.com/rooms/29542361</t>
  </si>
  <si>
    <t>(BM4) Small Cozy Dbl Zone 2</t>
  </si>
  <si>
    <t>https://www.airbnb.com/rooms/796472467299276931</t>
  </si>
  <si>
    <t>Apartment in Lambeth</t>
  </si>
  <si>
    <t>1 bedroom apartment close to centre.</t>
  </si>
  <si>
    <t>https://www.airbnb.com/rooms/131444</t>
  </si>
  <si>
    <t>Large, light self contained space with en suite.</t>
  </si>
  <si>
    <t>Sep 7 – 12</t>
  </si>
  <si>
    <t>https://www.airbnb.com/rooms/41706088</t>
  </si>
  <si>
    <t>Lovely and Cosy Private Room in Woolwich Arsenal</t>
  </si>
  <si>
    <t>https://www.airbnb.com/rooms/54354115</t>
  </si>
  <si>
    <t>Warm single attic room in Kensington</t>
  </si>
  <si>
    <t>Aug 4 – 9</t>
  </si>
  <si>
    <t>4.64</t>
  </si>
  <si>
    <t>https://www.airbnb.com/rooms/24342366</t>
  </si>
  <si>
    <t>Lovely house close to Big Ben 7 min walking</t>
  </si>
  <si>
    <t>Apr 1 – 8</t>
  </si>
  <si>
    <t>68</t>
  </si>
  <si>
    <t>https://www.airbnb.com/rooms/711236118875603328</t>
  </si>
  <si>
    <t>Single non E/S 1F St. Duchy House Central London</t>
  </si>
  <si>
    <t>Jul 16 – 22</t>
  </si>
  <si>
    <t>96</t>
  </si>
  <si>
    <t>https://www.airbnb.com/rooms/14916356</t>
  </si>
  <si>
    <t>Cally-Ville</t>
  </si>
  <si>
    <t>Aug 31 – Sep 5</t>
  </si>
  <si>
    <t>https://www.airbnb.com/rooms/663098153015093706</t>
  </si>
  <si>
    <t>Chic 1-bedroom studio unit in Brixton, London</t>
  </si>
  <si>
    <t>https://www.airbnb.com/rooms/755822540725621205</t>
  </si>
  <si>
    <t>Private room in Canning Town North</t>
  </si>
  <si>
    <t>Cosy room in London close to the station</t>
  </si>
  <si>
    <t>https://www.airbnb.com/rooms/21697609</t>
  </si>
  <si>
    <t>St.Johns Wood, lovely studio for 2.</t>
  </si>
  <si>
    <t>1 sofa bed</t>
  </si>
  <si>
    <t>May 24 – 30</t>
  </si>
  <si>
    <t>https://www.airbnb.com/rooms/9423291</t>
  </si>
  <si>
    <t>Apartment in Camden</t>
  </si>
  <si>
    <t>☆ Marylebone premium studio</t>
  </si>
  <si>
    <t>May 1 – 8</t>
  </si>
  <si>
    <t>https://www.airbnb.com/rooms/31712859</t>
  </si>
  <si>
    <t>Private room in Mayfair</t>
  </si>
  <si>
    <t>Piccadilly Small Double bedroom w/shared bathrm.</t>
  </si>
  <si>
    <t>Jul 7 – 12</t>
  </si>
  <si>
    <t>4.91</t>
  </si>
  <si>
    <t>https://www.airbnb.com/rooms/51939539</t>
  </si>
  <si>
    <t>Apartment in Willesden</t>
  </si>
  <si>
    <t>212.2- Sleek, Stylish &amp; Modern Studio Flat- NW2</t>
  </si>
  <si>
    <t>Aug 9 – 14</t>
  </si>
  <si>
    <t>4.43</t>
  </si>
  <si>
    <t>https://www.airbnb.com/rooms/818318399627352121</t>
  </si>
  <si>
    <t>Apartment in Shoreditch</t>
  </si>
  <si>
    <t>Shoreditch Chic Apartment 2 - London Zone 1</t>
  </si>
  <si>
    <t>Oct 9 – 14</t>
  </si>
  <si>
    <t>125</t>
  </si>
  <si>
    <t>https://www.airbnb.com/rooms/835370116379795291</t>
  </si>
  <si>
    <t>Hotel room in Covent Garden</t>
  </si>
  <si>
    <t>Single non-E/S 1G St. Duchy House Central London</t>
  </si>
  <si>
    <t>Jul 10 – 15</t>
  </si>
  <si>
    <t>https://www.airbnb.com/rooms/13890915</t>
  </si>
  <si>
    <t>Lovely en-suite with private balcony in Zone 1/2</t>
  </si>
  <si>
    <t>https://www.airbnb.com/rooms/53841941</t>
  </si>
  <si>
    <t>(3) Lovely double room available in Angel.</t>
  </si>
  <si>
    <t>4.31</t>
  </si>
  <si>
    <t>https://www.airbnb.com/rooms/44083152</t>
  </si>
  <si>
    <t>Double Ensuite 1L Rear Duchy House Central London</t>
  </si>
  <si>
    <t>Aug 5 – 12</t>
  </si>
  <si>
    <t>https://www.airbnb.com/rooms/13664053</t>
  </si>
  <si>
    <t>Cozy Private Double Bedroom in Euston Square (1)</t>
  </si>
  <si>
    <t>77</t>
  </si>
  <si>
    <t>3.88</t>
  </si>
  <si>
    <t>https://www.airbnb.com/rooms/604294425611431857</t>
  </si>
  <si>
    <t>Large  bright double bedroom in leafy Fulham</t>
  </si>
  <si>
    <t>https://www.airbnb.com/rooms/20877461</t>
  </si>
  <si>
    <t>Condo in Plaistow South</t>
  </si>
  <si>
    <t>Entire stunning Victorian flat with garden E13</t>
  </si>
  <si>
    <t>https://www.airbnb.com/rooms/42623273</t>
  </si>
  <si>
    <t>Single Room in Central London</t>
  </si>
  <si>
    <t>Jul 13 – 20</t>
  </si>
  <si>
    <t>https://www.airbnb.com/rooms/37055295</t>
  </si>
  <si>
    <t>Apartment in Hendon</t>
  </si>
  <si>
    <t>D - Modern Studio Apartment - Links to Central LDN</t>
  </si>
  <si>
    <t>https://www.airbnb.com/rooms/49446721</t>
  </si>
  <si>
    <t>Single non-E/S 4G Rear Duchy House Central London</t>
  </si>
  <si>
    <t>Jun 21 – 26</t>
  </si>
  <si>
    <t>103</t>
  </si>
  <si>
    <t>https://www.airbnb.com/rooms/832490400780088449</t>
  </si>
  <si>
    <t>Single non-E/S 2R St. Duchy House Central London</t>
  </si>
  <si>
    <t>https://www.airbnb.com/rooms/832399324984101484</t>
  </si>
  <si>
    <t>Single non-E/S 3A St. Duchy House Central London</t>
  </si>
  <si>
    <t>Jul 20 – 25</t>
  </si>
  <si>
    <t>https://www.airbnb.com/rooms/15250267</t>
  </si>
  <si>
    <t>Double room in cosy family home</t>
  </si>
  <si>
    <t>41</t>
  </si>
  <si>
    <t>https://www.airbnb.com/rooms/44038349</t>
  </si>
  <si>
    <t>Cozy single room located in E1</t>
  </si>
  <si>
    <t>Nov 15 – 20</t>
  </si>
  <si>
    <t>https://www.airbnb.com/rooms/24666035</t>
  </si>
  <si>
    <t>Private room in Brentford</t>
  </si>
  <si>
    <t>Private Studio/Self Contained Flat, Ensuite</t>
  </si>
  <si>
    <t>Sep 4 – 9</t>
  </si>
  <si>
    <t>https://www.airbnb.com/rooms/5502996</t>
  </si>
  <si>
    <t>44.8 Stylish, Boutique, Luxury Studio Apartment</t>
  </si>
  <si>
    <t>https://www.airbnb.com/rooms/51805805</t>
  </si>
  <si>
    <t>Lovely one bedroom flat in westminster, pimlico.</t>
  </si>
  <si>
    <t>Dec 31 – Jan 7</t>
  </si>
  <si>
    <t>https://www.airbnb.com/rooms/51837502</t>
  </si>
  <si>
    <t>Romantic getaway in Soho, in the heart of London</t>
  </si>
  <si>
    <t>May 31 – Jun 7</t>
  </si>
  <si>
    <t>4.68</t>
  </si>
  <si>
    <t>https://www.airbnb.com/rooms/19099079</t>
  </si>
  <si>
    <t>Single room with private bathroom in Clapham Park</t>
  </si>
  <si>
    <t>https://www.airbnb.com/rooms/4641001</t>
  </si>
  <si>
    <t>Double bedroom garden view</t>
  </si>
  <si>
    <t>29</t>
  </si>
  <si>
    <t>https://www.airbnb.com/rooms/841135664000678272</t>
  </si>
  <si>
    <t>Private room in St. Katharine's and Wapping</t>
  </si>
  <si>
    <t>Condo in Pimlico</t>
  </si>
  <si>
    <t>Apartment in Soho</t>
  </si>
  <si>
    <t>Single Ensuite 2N Rear Duchy House Central London</t>
  </si>
  <si>
    <t>https://www.airbnb.com/rooms/15265066</t>
  </si>
  <si>
    <t>Private room in Mile End East</t>
  </si>
  <si>
    <t>Heart of East (Mile end/Bow road/Queen Mary)</t>
  </si>
  <si>
    <t>Sep 6 – 11</t>
  </si>
  <si>
    <t>https://www.airbnb.com/rooms/52287879</t>
  </si>
  <si>
    <t>Private room in Limehouse</t>
  </si>
  <si>
    <t>Cute room in a quiet place in central London</t>
  </si>
  <si>
    <t>Feb 1 – 6</t>
  </si>
  <si>
    <t>https://www.airbnb.com/rooms/628204527394938694</t>
  </si>
  <si>
    <t>Lovely studio, premium spot Notting Hill</t>
  </si>
  <si>
    <t>Jun 2 – 9</t>
  </si>
  <si>
    <t>https://www.airbnb.com/rooms/51181997</t>
  </si>
  <si>
    <t>lovely mews house</t>
  </si>
  <si>
    <t>121</t>
  </si>
  <si>
    <t>https://www.airbnb.com/rooms/12827223</t>
  </si>
  <si>
    <t>Double Room in Kilburn 15 Mins to City London 1A1</t>
  </si>
  <si>
    <t>Aug 28 – Sep 2</t>
  </si>
  <si>
    <t>4.21</t>
  </si>
  <si>
    <t>https://www.airbnb.com/rooms/24059136</t>
  </si>
  <si>
    <t>Large private bedroom Brixton - no 3</t>
  </si>
  <si>
    <t>May 31 – Jun 5</t>
  </si>
  <si>
    <t>4.38</t>
  </si>
  <si>
    <t>https://www.airbnb.com/rooms/821663865582650990</t>
  </si>
  <si>
    <t>Cosy Creative Home</t>
  </si>
  <si>
    <t>https://www.airbnb.com/rooms/45130220</t>
  </si>
  <si>
    <t>Private room in Wormholt and White City</t>
  </si>
  <si>
    <t>Super king bed, en suite , parking on street</t>
  </si>
  <si>
    <t>Jan 15 – 20</t>
  </si>
  <si>
    <t>https://www.airbnb.com/rooms/25046044</t>
  </si>
  <si>
    <t>Beautiful Mews House</t>
  </si>
  <si>
    <t>May 14 – 19</t>
  </si>
  <si>
    <t>4.85</t>
  </si>
  <si>
    <t>https://www.airbnb.com/rooms/6968345</t>
  </si>
  <si>
    <t>Isle of dogs double room 10 minutes walk 2 DLR</t>
  </si>
  <si>
    <t>May 29 – Jun 5</t>
  </si>
  <si>
    <t>https://www.airbnb.com/rooms/609235086809862023</t>
  </si>
  <si>
    <t>Private room in Ealing</t>
  </si>
  <si>
    <t>London house with en-suite rooms 4</t>
  </si>
  <si>
    <t>May 6 – 11</t>
  </si>
  <si>
    <t>https://www.airbnb.com/rooms/1003616</t>
  </si>
  <si>
    <t>Condo in Islington</t>
  </si>
  <si>
    <t>Luxury STUDIO De Beauvoir N1 Islington, City</t>
  </si>
  <si>
    <t>Aug 17 – 24</t>
  </si>
  <si>
    <t>https://www.airbnb.com/rooms/38009227</t>
  </si>
  <si>
    <t>Private room in Wandsworth</t>
  </si>
  <si>
    <t>⭐Luxury Single Room, Perfect for Exploring London! ⭐</t>
  </si>
  <si>
    <t>Jun 20 – 25</t>
  </si>
  <si>
    <t>https://www.airbnb.com/rooms/28117107</t>
  </si>
  <si>
    <t>Private room in North Kensington</t>
  </si>
  <si>
    <t>private room own key portobello rd w10</t>
  </si>
  <si>
    <t>https://www.airbnb.com/rooms/1555216</t>
  </si>
  <si>
    <t>Stylish &amp; cosy studio in prime area.</t>
  </si>
  <si>
    <t>https://www.airbnb.com/rooms/48389488</t>
  </si>
  <si>
    <t>Private room in Hackney</t>
  </si>
  <si>
    <t>Gorgeous single near the park</t>
  </si>
  <si>
    <t>May 13 – 19</t>
  </si>
  <si>
    <t>84</t>
  </si>
  <si>
    <t>https://www.airbnb.com/rooms/50432610</t>
  </si>
  <si>
    <t>Private room in Waltham Forest</t>
  </si>
  <si>
    <t>Elegant bijou with amazing views of the park</t>
  </si>
  <si>
    <t>Jul 1 – 6</t>
  </si>
  <si>
    <t>44</t>
  </si>
  <si>
    <t>https://www.airbnb.com/rooms/40908328</t>
  </si>
  <si>
    <t>Hidden Gem in the heart of south London</t>
  </si>
  <si>
    <t>May 21 – 26</t>
  </si>
  <si>
    <t>59</t>
  </si>
  <si>
    <t>https://www.airbnb.com/rooms/50996686</t>
  </si>
  <si>
    <t>Condo in Camden</t>
  </si>
  <si>
    <t>Cosy and quiet mini studio in Highgate Village</t>
  </si>
  <si>
    <t>Jun 1 – 6</t>
  </si>
  <si>
    <t>https://www.airbnb.com/rooms/671492377535133412</t>
  </si>
  <si>
    <t>Apartment in Queen's Park</t>
  </si>
  <si>
    <t>Lovely studio flat in Queens Park</t>
  </si>
  <si>
    <t>Jul 9 – 14</t>
  </si>
  <si>
    <t>https://www.airbnb.com/rooms/11196765</t>
  </si>
  <si>
    <t>Stunning Kensington Studio</t>
  </si>
  <si>
    <t>https://www.airbnb.com/rooms/32322156</t>
  </si>
  <si>
    <t>Beautiful Cozy Room in Family Home</t>
  </si>
  <si>
    <t>https://www.airbnb.com/rooms/5010335</t>
  </si>
  <si>
    <t>Guesthouse in London</t>
  </si>
  <si>
    <t>Cosy garden studio in excellent location</t>
  </si>
  <si>
    <t>Jan 1 – 7</t>
  </si>
  <si>
    <t>4.42</t>
  </si>
  <si>
    <t>https://www.airbnb.com/rooms/585924291792988697</t>
  </si>
  <si>
    <t>Cozy Double Bedroom in Euston, London (25)</t>
  </si>
  <si>
    <t>4.35</t>
  </si>
  <si>
    <t>https://www.airbnb.com/rooms/733329174468462299</t>
  </si>
  <si>
    <t>Bedroom for One</t>
  </si>
  <si>
    <t>Jun 17 – 22</t>
  </si>
  <si>
    <t>https://www.airbnb.com/rooms/6719586</t>
  </si>
  <si>
    <t>Single room (No.7) in Wembley</t>
  </si>
  <si>
    <t>4.46</t>
  </si>
  <si>
    <t>https://www.airbnb.com/rooms/49393970</t>
  </si>
  <si>
    <t>Private room in Norland</t>
  </si>
  <si>
    <t>Bright Room in the Nottinghill</t>
  </si>
  <si>
    <t>May 12 – 19</t>
  </si>
  <si>
    <t>https://www.airbnb.com/rooms/732543195617392955</t>
  </si>
  <si>
    <t>Single Ensuite 2Q St. Duchy House Central London</t>
  </si>
  <si>
    <t>https://www.airbnb.com/rooms/15265094</t>
  </si>
  <si>
    <t>Private room in Stratford and New Town</t>
  </si>
  <si>
    <t>Private room in Stratford</t>
  </si>
  <si>
    <t>Jul 16 – 21</t>
  </si>
  <si>
    <t>https://www.airbnb.com/rooms/53246836</t>
  </si>
  <si>
    <t>Nice bedroom very well located in Haggerston!</t>
  </si>
  <si>
    <t>https://www.airbnb.com/rooms/707023219953318830</t>
  </si>
  <si>
    <t>Lovely Room in Luxury Apartment</t>
  </si>
  <si>
    <t>Jul 11 – 17</t>
  </si>
  <si>
    <t>https://www.airbnb.com/rooms/16209559</t>
  </si>
  <si>
    <t>Private room in Paddington</t>
  </si>
  <si>
    <t>Modern studio flat in Little Venice</t>
  </si>
  <si>
    <t>Jul 12 – 17</t>
  </si>
  <si>
    <t>151</t>
  </si>
  <si>
    <t>https://www.airbnb.com/rooms/22846749</t>
  </si>
  <si>
    <t>Private room in Greenwich</t>
  </si>
  <si>
    <t>King size room</t>
  </si>
  <si>
    <t>May 5 – 10</t>
  </si>
  <si>
    <t>https://www.airbnb.com/rooms/24867030</t>
  </si>
  <si>
    <t>Petite Elegant Kensington Studio</t>
  </si>
  <si>
    <t>May 28 – Jun 2</t>
  </si>
  <si>
    <t>https://www.airbnb.com/rooms/690487604415023989</t>
  </si>
  <si>
    <t>Apartment in Chelsea</t>
  </si>
  <si>
    <t>Chelsea Studio Flat Apartment - Cosy and Quiet</t>
  </si>
  <si>
    <t>https://www.airbnb.com/rooms/770490562535863162</t>
  </si>
  <si>
    <t>Spacious  double room in Brockley</t>
  </si>
  <si>
    <t>Sep 16 – 21</t>
  </si>
  <si>
    <t>https://www.airbnb.com/rooms/14736107</t>
  </si>
  <si>
    <t>London Eye View</t>
  </si>
  <si>
    <t>https://www.airbnb.com/rooms/3474515</t>
  </si>
  <si>
    <t>East London Artists 1-Bed Home</t>
  </si>
  <si>
    <t>https://www.airbnb.com/rooms/20532459</t>
  </si>
  <si>
    <t>Quiet Mews House</t>
  </si>
  <si>
    <t>May 11 – 16</t>
  </si>
  <si>
    <t>https://www.airbnb.com/rooms/7085928</t>
  </si>
  <si>
    <t>Fab Fulham Flat, near Chelsea</t>
  </si>
  <si>
    <t>2 double beds</t>
  </si>
  <si>
    <t>https://www.airbnb.com/rooms/379060</t>
  </si>
  <si>
    <t>Double room in heart of Brixton</t>
  </si>
  <si>
    <t>Sep 2 – 7</t>
  </si>
  <si>
    <t>https://www.airbnb.com/rooms/12118466</t>
  </si>
  <si>
    <t>Cosy 1 bedroom in Notting Hill Gate</t>
  </si>
  <si>
    <t>https://www.airbnb.com/rooms/665721431208478786</t>
  </si>
  <si>
    <t>Large 1 bed garden flat, Clapham South London</t>
  </si>
  <si>
    <t>May 16 – 21</t>
  </si>
  <si>
    <t>https://www.airbnb.com/rooms/17172394</t>
  </si>
  <si>
    <t>Five minute walk to South Bank</t>
  </si>
  <si>
    <t>https://www.airbnb.com/rooms/236956</t>
  </si>
  <si>
    <t>Characterful and cosy 1 bed London apartment</t>
  </si>
  <si>
    <t>Sep 5 – 10</t>
  </si>
  <si>
    <t>https://www.airbnb.com/rooms/21525006</t>
  </si>
  <si>
    <t>Light single room in Victorian House</t>
  </si>
  <si>
    <t>https://www.airbnb.com/rooms/14388021</t>
  </si>
  <si>
    <t>Peaceful studio in Zone 1 London</t>
  </si>
  <si>
    <t>https://www.airbnb.com/rooms/831310174289837595</t>
  </si>
  <si>
    <t>Private room in Central London</t>
  </si>
  <si>
    <t>Lovely room in Central London - Victoria</t>
  </si>
  <si>
    <t>https://www.airbnb.com/rooms/40457528</t>
  </si>
  <si>
    <t>Beautiful 1 Bed Apartment With Patio</t>
  </si>
  <si>
    <t>Oct 30 – Nov 4</t>
  </si>
  <si>
    <t>https://www.airbnb.com/rooms/618066169325753307</t>
  </si>
  <si>
    <t>Bedroom with shower and toilet</t>
  </si>
  <si>
    <t>Aug 1 – 7</t>
  </si>
  <si>
    <t>https://www.airbnb.com/rooms/12596630</t>
  </si>
  <si>
    <t>Double room in 2 bed flat</t>
  </si>
  <si>
    <t>https://www.airbnb.com/rooms/46694812</t>
  </si>
  <si>
    <t>quiet room in 2-bed Haggerston flat</t>
  </si>
  <si>
    <t>https://www.airbnb.com/rooms/50951559</t>
  </si>
  <si>
    <t>Beautiful, light and airy loft room getaway</t>
  </si>
  <si>
    <t>Oct 3 – 9</t>
  </si>
  <si>
    <t>https://www.airbnb.com/rooms/37491169</t>
  </si>
  <si>
    <t>A great location..!</t>
  </si>
  <si>
    <t>https://www.airbnb.com/rooms/25176761</t>
  </si>
  <si>
    <t>Ground floor room in Whitechapel</t>
  </si>
  <si>
    <t>Aug 30 – Sep 5</t>
  </si>
  <si>
    <t>https://www.airbnb.com/rooms/582071705833721030</t>
  </si>
  <si>
    <t>Central London room + wifi: zone 2 near tube</t>
  </si>
  <si>
    <t>https://www.airbnb.com/rooms/527070</t>
  </si>
  <si>
    <t>Cosy Light Filled Double Room in Kentish Town</t>
  </si>
  <si>
    <t>Jun 9 – 14</t>
  </si>
  <si>
    <t>https://www.airbnb.com/rooms/18246897</t>
  </si>
  <si>
    <t>Private Room in the Heart of Central London!</t>
  </si>
  <si>
    <t>Jul 25 – 30</t>
  </si>
  <si>
    <t>https://www.airbnb.com/rooms/735621691314295579</t>
  </si>
  <si>
    <t>Bright Single London Room</t>
  </si>
  <si>
    <t>https://www.airbnb.com/rooms/2487880</t>
  </si>
  <si>
    <t>Double room3 in zone 1 central london King’s Cross</t>
  </si>
  <si>
    <t>Jun 24 – 29</t>
  </si>
  <si>
    <t>https://www.airbnb.com/rooms/53285546</t>
  </si>
  <si>
    <t>One bedroom apartment in Victoria/Pimlico</t>
  </si>
  <si>
    <t>Nov 4 – 9</t>
  </si>
  <si>
    <t>https://www.airbnb.com/rooms/51181529</t>
  </si>
  <si>
    <t>Double Ensuite 4D St. Duchy House Central London</t>
  </si>
  <si>
    <t>Aug 27 – Sep 2</t>
  </si>
  <si>
    <t>4.52</t>
  </si>
  <si>
    <t>https://www.airbnb.com/rooms/35872078</t>
  </si>
  <si>
    <t>Private room in Kensington</t>
  </si>
  <si>
    <t>Modern Bright Room in Kensington +private bathroom</t>
  </si>
  <si>
    <t>https://www.airbnb.com/rooms/172629</t>
  </si>
  <si>
    <t>Apartment in Ealing</t>
  </si>
  <si>
    <t>Studio in North Acton</t>
  </si>
  <si>
    <t>4.08</t>
  </si>
  <si>
    <t>https://www.airbnb.com/rooms/31148957</t>
  </si>
  <si>
    <t>Private room in Redbridge</t>
  </si>
  <si>
    <t>Cheap Single bedroom • 5 min walk to Redbridge st</t>
  </si>
  <si>
    <t>May 18 – 23</t>
  </si>
  <si>
    <t>45</t>
  </si>
  <si>
    <t>https://www.airbnb.com/rooms/36577382</t>
  </si>
  <si>
    <t>Relaxing Zen Double Oasis - Excellent Transport</t>
  </si>
  <si>
    <t>Jun 16 – 22</t>
  </si>
  <si>
    <t>https://www.airbnb.com/rooms/29628301</t>
  </si>
  <si>
    <t>Victorian Terrace quiet &amp; spacious</t>
  </si>
  <si>
    <t>May 9 – 15</t>
  </si>
  <si>
    <t>https://www.airbnb.com/rooms/2660137</t>
  </si>
  <si>
    <t>Room near Crofton Park Train Station</t>
  </si>
  <si>
    <t>https://www.airbnb.com/rooms/31308995</t>
  </si>
  <si>
    <t>Condo in Maida Vale</t>
  </si>
  <si>
    <t>Lovely 1-bedroom condo in Central London</t>
  </si>
  <si>
    <t>May 4 – 9</t>
  </si>
  <si>
    <t>https://www.airbnb.com/rooms/701770533071747632</t>
  </si>
  <si>
    <t>Attractive Notting Hill Studio</t>
  </si>
  <si>
    <t>https://www.airbnb.com/rooms/14922874</t>
  </si>
  <si>
    <t>Double Room, Top of Portobello Road</t>
  </si>
  <si>
    <t>Jul 19 – 24</t>
  </si>
  <si>
    <t>https://www.airbnb.com/rooms/13796982</t>
  </si>
  <si>
    <t>Condo in Elephant and Castle</t>
  </si>
  <si>
    <t>Zone 1 Haven for Your London Trip</t>
  </si>
  <si>
    <t>Nov 3 – 10</t>
  </si>
  <si>
    <t>https://www.airbnb.com/rooms/3733480</t>
  </si>
  <si>
    <t>Private room in Little Venice</t>
  </si>
  <si>
    <t>Double room in Little Venice W9</t>
  </si>
  <si>
    <t>https://www.airbnb.com/rooms/7489786</t>
  </si>
  <si>
    <t>Apartment in Haggerston</t>
  </si>
  <si>
    <t>Trendy canal apartment Haggerston 2</t>
  </si>
  <si>
    <t>https://www.airbnb.com/rooms/20399622</t>
  </si>
  <si>
    <t>London house with en-suite rooms 5</t>
  </si>
  <si>
    <t>https://www.airbnb.com/rooms/834616</t>
  </si>
  <si>
    <t>Bright, Cosy Double Bedroom close Green Park Tube</t>
  </si>
  <si>
    <t>https://www.airbnb.com/rooms/53746325</t>
  </si>
  <si>
    <t>Petite Beautiful Kensington Studio</t>
  </si>
  <si>
    <t>https://www.airbnb.com/rooms/689616455408698394</t>
  </si>
  <si>
    <t>Boutique  Shoreditch Rooftop Private Suite</t>
  </si>
  <si>
    <t>https://www.airbnb.com/rooms/26912755</t>
  </si>
  <si>
    <t>Beautifully furnished single chic bedroom w/view</t>
  </si>
  <si>
    <t>May 17 – 22</t>
  </si>
  <si>
    <t>https://www.airbnb.com/rooms/26059059</t>
  </si>
  <si>
    <t>Central London house for females family house</t>
  </si>
  <si>
    <t>Jun 11 – 18</t>
  </si>
  <si>
    <t>https://www.airbnb.com/rooms/53548274</t>
  </si>
  <si>
    <t>Cute studio flat in fashionable neighbourhood</t>
  </si>
  <si>
    <t>https://www.airbnb.com/rooms/563087962742478348</t>
  </si>
  <si>
    <t>Title</t>
  </si>
  <si>
    <t>Subtitle 1</t>
  </si>
  <si>
    <t>Subtitle 2</t>
  </si>
  <si>
    <t>Subtitle 0</t>
  </si>
  <si>
    <t>Currency</t>
  </si>
  <si>
    <t>Price</t>
  </si>
  <si>
    <t>Period</t>
  </si>
  <si>
    <t>Rating</t>
  </si>
  <si>
    <t>Link</t>
  </si>
  <si>
    <t>Date:</t>
  </si>
  <si>
    <t xml:space="preserve">Year: </t>
  </si>
  <si>
    <t xml:space="preserve">Month: </t>
  </si>
  <si>
    <t xml:space="preserve">Day: </t>
  </si>
  <si>
    <t>NIGHT</t>
  </si>
  <si>
    <t>Lower Period</t>
  </si>
  <si>
    <t>Rating Down</t>
  </si>
  <si>
    <t>Rating Round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</si>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</sst>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8BFCD5-7202-1249-AF4B-32BB7F6239D0}" name="Table2" displayName="Table2" ref="A1:M271" totalsRowShown="0">
  <autoFilter ref="A1:M271" xr:uid="{908BFCD5-7202-1249-AF4B-32BB7F6239D0}"/>
  <tableColumns count="13">
    <tableColumn id="1" xr3:uid="{4EFBDC0E-BF94-DE47-B63F-29D6255EC8A0}" name="Title"/>
    <tableColumn id="2" xr3:uid="{4A7C4563-6DE2-AC49-91F3-7B7D296E675C}" name="Subtitle 0"/>
    <tableColumn id="3" xr3:uid="{358ABEF9-6810-0F47-842A-3FA60E90B0CB}" name="Subtitle 1"/>
    <tableColumn id="4" xr3:uid="{42F79CC9-7F37-244B-8F39-0C0E9EBDE90A}" name="Subtitle 2"/>
    <tableColumn id="5" xr3:uid="{F5E53641-8DEA-8E4B-ACD5-0306E3BC26C2}" name="Currency"/>
    <tableColumn id="6" xr3:uid="{B8FFAFD5-D0B2-DC4B-A81A-B340F09AE4B2}" name="Price"/>
    <tableColumn id="10" xr3:uid="{3F157E1B-3D4A-4F4E-97C0-FE1AB64DE3FA}" name="Period" dataDxfId="4"/>
    <tableColumn id="7" xr3:uid="{248E00EB-A6C6-834B-817D-1E7FD19E9DD9}" name="Lower Period" dataDxfId="3">
      <calculatedColumnFormula>LOWER(Table2[[#This Row],[Period]])</calculatedColumnFormula>
    </tableColumn>
    <tableColumn id="8" xr3:uid="{27C45BDA-52CF-304B-8775-B077A7F3B6A4}" name="Rating"/>
    <tableColumn id="11" xr3:uid="{2564FF40-CF7F-CF49-B9B5-17A4D653BDAD}" name="Rating Down" dataDxfId="2">
      <calculatedColumnFormula>ROUNDDOWN(Table2[[#This Row],[Rating]], 1)</calculatedColumnFormula>
    </tableColumn>
    <tableColumn id="12" xr3:uid="{B5BEDD6D-155D-BE4E-99D4-6D128173F06B}" name="Rating Round" dataDxfId="1">
      <calculatedColumnFormula>ROUND(Table2[[#This Row],[Rating]], 1)</calculatedColumnFormula>
    </tableColumn>
    <tableColumn id="9" xr3:uid="{DB802CB8-A53B-DE4B-9043-98C97929BF8F}" name="Link"/>
    <tableColumn id="13" xr3:uid="{DF0A0AC3-C4F5-2540-8A4D-919AA5DBE32A}" name="ID" dataDxfId="0">
      <calculatedColumnFormula>RIGHT(Table2[[#This Row],[Link]], LEN(Table2[[#This Row],[Link]])-29)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1"/>
  <sheetViews>
    <sheetView tabSelected="1" topLeftCell="B1" workbookViewId="0">
      <selection activeCell="M3" sqref="M3"/>
    </sheetView>
  </sheetViews>
  <sheetFormatPr baseColWidth="10" defaultRowHeight="16" x14ac:dyDescent="0.2"/>
  <cols>
    <col min="1" max="1" width="38.1640625" bestFit="1" customWidth="1"/>
    <col min="2" max="2" width="56.83203125" bestFit="1" customWidth="1"/>
    <col min="3" max="4" width="11.33203125" customWidth="1"/>
    <col min="7" max="7" width="0" hidden="1" customWidth="1"/>
    <col min="12" max="12" width="47.6640625" bestFit="1" customWidth="1"/>
    <col min="13" max="13" width="19.33203125" bestFit="1" customWidth="1"/>
  </cols>
  <sheetData>
    <row r="1" spans="1:16" x14ac:dyDescent="0.2">
      <c r="A1" t="s">
        <v>860</v>
      </c>
      <c r="B1" t="s">
        <v>863</v>
      </c>
      <c r="C1" t="s">
        <v>861</v>
      </c>
      <c r="D1" t="s">
        <v>862</v>
      </c>
      <c r="E1" t="s">
        <v>864</v>
      </c>
      <c r="F1" t="s">
        <v>865</v>
      </c>
      <c r="G1" t="s">
        <v>866</v>
      </c>
      <c r="H1" t="s">
        <v>874</v>
      </c>
      <c r="I1" t="s">
        <v>867</v>
      </c>
      <c r="J1" t="s">
        <v>875</v>
      </c>
      <c r="K1" t="s">
        <v>876</v>
      </c>
      <c r="L1" t="s">
        <v>868</v>
      </c>
      <c r="M1" t="s">
        <v>877</v>
      </c>
    </row>
    <row r="2" spans="1:1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873</v>
      </c>
      <c r="H2" t="str">
        <f>LOWER(Table2[[#This Row],[Period]])</f>
        <v>night</v>
      </c>
      <c r="I2" t="s">
        <v>6</v>
      </c>
      <c r="J2">
        <f>ROUNDDOWN(Table2[[#This Row],[Rating]], 1)</f>
        <v>4.9000000000000004</v>
      </c>
      <c r="K2">
        <f>ROUND(Table2[[#This Row],[Rating]], 1)</f>
        <v>5</v>
      </c>
      <c r="L2" t="s">
        <v>7</v>
      </c>
      <c r="M2" s="2" t="str">
        <f>RIGHT(Table2[[#This Row],[Link]], LEN(Table2[[#This Row],[Link]])-29)</f>
        <v>30722148</v>
      </c>
      <c r="O2" t="s">
        <v>869</v>
      </c>
      <c r="P2" s="1">
        <f>DATE(2020,3,1)</f>
        <v>43891</v>
      </c>
    </row>
    <row r="3" spans="1:16" x14ac:dyDescent="0.2">
      <c r="A3" t="s">
        <v>12</v>
      </c>
      <c r="B3" t="s">
        <v>13</v>
      </c>
      <c r="C3" t="s">
        <v>14</v>
      </c>
      <c r="D3" t="s">
        <v>15</v>
      </c>
      <c r="E3" t="s">
        <v>4</v>
      </c>
      <c r="F3" t="s">
        <v>16</v>
      </c>
      <c r="G3" t="s">
        <v>873</v>
      </c>
      <c r="H3" t="str">
        <f>LOWER(Table2[[#This Row],[Period]])</f>
        <v>night</v>
      </c>
      <c r="I3" t="s">
        <v>17</v>
      </c>
      <c r="J3">
        <f>ROUNDDOWN(Table2[[#This Row],[Rating]], 1)</f>
        <v>4.8</v>
      </c>
      <c r="K3">
        <f>ROUND(Table2[[#This Row],[Rating]], 1)</f>
        <v>4.9000000000000004</v>
      </c>
      <c r="L3" t="s">
        <v>18</v>
      </c>
      <c r="M3" s="2" t="str">
        <f>RIGHT(Table2[[#This Row],[Link]], LEN(Table2[[#This Row],[Link]])-29)</f>
        <v>8415990</v>
      </c>
      <c r="O3" t="s">
        <v>870</v>
      </c>
      <c r="P3">
        <f>YEAR(P2)</f>
        <v>2020</v>
      </c>
    </row>
    <row r="4" spans="1:16" x14ac:dyDescent="0.2">
      <c r="A4" t="s">
        <v>12</v>
      </c>
      <c r="B4" t="s">
        <v>20</v>
      </c>
      <c r="C4" t="s">
        <v>14</v>
      </c>
      <c r="D4" t="s">
        <v>21</v>
      </c>
      <c r="E4" t="s">
        <v>4</v>
      </c>
      <c r="F4" t="s">
        <v>22</v>
      </c>
      <c r="G4" t="s">
        <v>873</v>
      </c>
      <c r="H4" t="str">
        <f>LOWER(Table2[[#This Row],[Period]])</f>
        <v>night</v>
      </c>
      <c r="I4" t="s">
        <v>23</v>
      </c>
      <c r="J4">
        <f>ROUNDDOWN(Table2[[#This Row],[Rating]], 1)</f>
        <v>4.7</v>
      </c>
      <c r="K4">
        <f>ROUND(Table2[[#This Row],[Rating]], 1)</f>
        <v>4.7</v>
      </c>
      <c r="L4" t="s">
        <v>24</v>
      </c>
      <c r="M4" s="2" t="str">
        <f>RIGHT(Table2[[#This Row],[Link]], LEN(Table2[[#This Row],[Link]])-29)</f>
        <v>711425</v>
      </c>
      <c r="O4" t="s">
        <v>871</v>
      </c>
      <c r="P4">
        <f>MONTH(P2)</f>
        <v>3</v>
      </c>
    </row>
    <row r="5" spans="1:16" x14ac:dyDescent="0.2">
      <c r="A5" t="s">
        <v>12</v>
      </c>
      <c r="B5" t="s">
        <v>25</v>
      </c>
      <c r="C5" t="s">
        <v>2</v>
      </c>
      <c r="D5" t="s">
        <v>26</v>
      </c>
      <c r="E5" t="s">
        <v>4</v>
      </c>
      <c r="F5" t="s">
        <v>27</v>
      </c>
      <c r="G5" t="s">
        <v>873</v>
      </c>
      <c r="H5" t="str">
        <f>LOWER(Table2[[#This Row],[Period]])</f>
        <v>night</v>
      </c>
      <c r="I5" t="s">
        <v>28</v>
      </c>
      <c r="J5">
        <f>ROUNDDOWN(Table2[[#This Row],[Rating]], 1)</f>
        <v>4.9000000000000004</v>
      </c>
      <c r="K5">
        <f>ROUND(Table2[[#This Row],[Rating]], 1)</f>
        <v>4.9000000000000004</v>
      </c>
      <c r="L5" t="s">
        <v>29</v>
      </c>
      <c r="M5" s="2" t="str">
        <f>RIGHT(Table2[[#This Row],[Link]], LEN(Table2[[#This Row],[Link]])-29)</f>
        <v>7537897</v>
      </c>
      <c r="O5" t="s">
        <v>872</v>
      </c>
      <c r="P5">
        <f>DAY(P2)</f>
        <v>1</v>
      </c>
    </row>
    <row r="6" spans="1:16" x14ac:dyDescent="0.2">
      <c r="A6" t="s">
        <v>12</v>
      </c>
      <c r="B6" t="s">
        <v>31</v>
      </c>
      <c r="C6" t="s">
        <v>32</v>
      </c>
      <c r="D6" t="s">
        <v>33</v>
      </c>
      <c r="E6" t="s">
        <v>4</v>
      </c>
      <c r="F6" t="s">
        <v>34</v>
      </c>
      <c r="G6" t="s">
        <v>873</v>
      </c>
      <c r="H6" t="str">
        <f>LOWER(Table2[[#This Row],[Period]])</f>
        <v>night</v>
      </c>
      <c r="I6" t="s">
        <v>35</v>
      </c>
      <c r="J6">
        <f>ROUNDDOWN(Table2[[#This Row],[Rating]], 1)</f>
        <v>4.9000000000000004</v>
      </c>
      <c r="K6">
        <f>ROUND(Table2[[#This Row],[Rating]], 1)</f>
        <v>4.9000000000000004</v>
      </c>
      <c r="L6" t="s">
        <v>36</v>
      </c>
      <c r="M6" s="2" t="str">
        <f>RIGHT(Table2[[#This Row],[Link]], LEN(Table2[[#This Row],[Link]])-29)</f>
        <v>4792857</v>
      </c>
    </row>
    <row r="7" spans="1:16" x14ac:dyDescent="0.2">
      <c r="A7" t="s">
        <v>41</v>
      </c>
      <c r="B7" t="s">
        <v>42</v>
      </c>
      <c r="C7" t="s">
        <v>2</v>
      </c>
      <c r="D7" t="s">
        <v>43</v>
      </c>
      <c r="E7" t="s">
        <v>4</v>
      </c>
      <c r="F7" t="s">
        <v>44</v>
      </c>
      <c r="G7" t="s">
        <v>873</v>
      </c>
      <c r="H7" t="str">
        <f>LOWER(Table2[[#This Row],[Period]])</f>
        <v>night</v>
      </c>
      <c r="I7" t="s">
        <v>45</v>
      </c>
      <c r="J7">
        <f>ROUNDDOWN(Table2[[#This Row],[Rating]], 1)</f>
        <v>4.7</v>
      </c>
      <c r="K7">
        <f>ROUND(Table2[[#This Row],[Rating]], 1)</f>
        <v>4.8</v>
      </c>
      <c r="L7" t="s">
        <v>46</v>
      </c>
      <c r="M7" s="2" t="str">
        <f>RIGHT(Table2[[#This Row],[Link]], LEN(Table2[[#This Row],[Link]])-29)</f>
        <v>35211701</v>
      </c>
    </row>
    <row r="8" spans="1:16" x14ac:dyDescent="0.2">
      <c r="A8" t="s">
        <v>0</v>
      </c>
      <c r="B8" t="s">
        <v>48</v>
      </c>
      <c r="C8" t="s">
        <v>9</v>
      </c>
      <c r="D8" t="s">
        <v>49</v>
      </c>
      <c r="E8" t="s">
        <v>4</v>
      </c>
      <c r="F8" t="s">
        <v>50</v>
      </c>
      <c r="G8" t="s">
        <v>873</v>
      </c>
      <c r="H8" t="str">
        <f>LOWER(Table2[[#This Row],[Period]])</f>
        <v>night</v>
      </c>
      <c r="I8" t="s">
        <v>51</v>
      </c>
      <c r="J8">
        <f>ROUNDDOWN(Table2[[#This Row],[Rating]], 1)</f>
        <v>4.7</v>
      </c>
      <c r="K8">
        <f>ROUND(Table2[[#This Row],[Rating]], 1)</f>
        <v>4.7</v>
      </c>
      <c r="L8" t="s">
        <v>52</v>
      </c>
      <c r="M8" s="2" t="str">
        <f>RIGHT(Table2[[#This Row],[Link]], LEN(Table2[[#This Row],[Link]])-29)</f>
        <v>44142136</v>
      </c>
    </row>
    <row r="9" spans="1:16" x14ac:dyDescent="0.2">
      <c r="A9" t="s">
        <v>12</v>
      </c>
      <c r="B9" t="s">
        <v>55</v>
      </c>
      <c r="C9" t="s">
        <v>9</v>
      </c>
      <c r="D9" t="s">
        <v>56</v>
      </c>
      <c r="E9" t="s">
        <v>4</v>
      </c>
      <c r="F9" t="s">
        <v>57</v>
      </c>
      <c r="G9" t="s">
        <v>873</v>
      </c>
      <c r="H9" t="str">
        <f>LOWER(Table2[[#This Row],[Period]])</f>
        <v>night</v>
      </c>
      <c r="I9" t="s">
        <v>58</v>
      </c>
      <c r="J9">
        <f>ROUNDDOWN(Table2[[#This Row],[Rating]], 1)</f>
        <v>4.8</v>
      </c>
      <c r="K9">
        <f>ROUND(Table2[[#This Row],[Rating]], 1)</f>
        <v>4.9000000000000004</v>
      </c>
      <c r="L9" t="s">
        <v>59</v>
      </c>
      <c r="M9" s="2" t="str">
        <f>RIGHT(Table2[[#This Row],[Link]], LEN(Table2[[#This Row],[Link]])-29)</f>
        <v>36010469</v>
      </c>
    </row>
    <row r="10" spans="1:16" x14ac:dyDescent="0.2">
      <c r="A10" t="s">
        <v>12</v>
      </c>
      <c r="B10" t="s">
        <v>62</v>
      </c>
      <c r="C10" t="s">
        <v>2</v>
      </c>
      <c r="D10" t="s">
        <v>63</v>
      </c>
      <c r="E10" t="s">
        <v>4</v>
      </c>
      <c r="F10" t="s">
        <v>64</v>
      </c>
      <c r="G10" t="s">
        <v>873</v>
      </c>
      <c r="H10" t="str">
        <f>LOWER(Table2[[#This Row],[Period]])</f>
        <v>night</v>
      </c>
      <c r="I10" t="s">
        <v>65</v>
      </c>
      <c r="J10">
        <f>ROUNDDOWN(Table2[[#This Row],[Rating]], 1)</f>
        <v>4.9000000000000004</v>
      </c>
      <c r="K10">
        <f>ROUND(Table2[[#This Row],[Rating]], 1)</f>
        <v>4.9000000000000004</v>
      </c>
      <c r="L10" t="s">
        <v>66</v>
      </c>
      <c r="M10" s="2" t="str">
        <f>RIGHT(Table2[[#This Row],[Link]], LEN(Table2[[#This Row],[Link]])-29)</f>
        <v>617431298322321404</v>
      </c>
    </row>
    <row r="11" spans="1:16" x14ac:dyDescent="0.2">
      <c r="A11" t="s">
        <v>0</v>
      </c>
      <c r="B11" t="s">
        <v>67</v>
      </c>
      <c r="C11" t="s">
        <v>2</v>
      </c>
      <c r="D11" t="s">
        <v>68</v>
      </c>
      <c r="E11" t="s">
        <v>4</v>
      </c>
      <c r="F11" t="s">
        <v>69</v>
      </c>
      <c r="G11" t="s">
        <v>873</v>
      </c>
      <c r="H11" t="str">
        <f>LOWER(Table2[[#This Row],[Period]])</f>
        <v>night</v>
      </c>
      <c r="I11" t="s">
        <v>37</v>
      </c>
      <c r="J11">
        <f>ROUNDDOWN(Table2[[#This Row],[Rating]], 1)</f>
        <v>5</v>
      </c>
      <c r="K11">
        <f>ROUND(Table2[[#This Row],[Rating]], 1)</f>
        <v>5</v>
      </c>
      <c r="L11" t="s">
        <v>70</v>
      </c>
      <c r="M11" s="2" t="str">
        <f>RIGHT(Table2[[#This Row],[Link]], LEN(Table2[[#This Row],[Link]])-29)</f>
        <v>813848530277585622</v>
      </c>
    </row>
    <row r="12" spans="1:16" x14ac:dyDescent="0.2">
      <c r="A12" t="s">
        <v>0</v>
      </c>
      <c r="B12" t="s">
        <v>73</v>
      </c>
      <c r="C12" t="s">
        <v>14</v>
      </c>
      <c r="D12" t="s">
        <v>74</v>
      </c>
      <c r="E12" t="s">
        <v>4</v>
      </c>
      <c r="F12" t="s">
        <v>75</v>
      </c>
      <c r="G12" t="s">
        <v>873</v>
      </c>
      <c r="H12" t="str">
        <f>LOWER(Table2[[#This Row],[Period]])</f>
        <v>night</v>
      </c>
      <c r="I12" t="s">
        <v>76</v>
      </c>
      <c r="J12">
        <f>ROUNDDOWN(Table2[[#This Row],[Rating]], 1)</f>
        <v>4.4000000000000004</v>
      </c>
      <c r="K12">
        <f>ROUND(Table2[[#This Row],[Rating]], 1)</f>
        <v>4.5</v>
      </c>
      <c r="L12" t="s">
        <v>77</v>
      </c>
      <c r="M12" s="2" t="str">
        <f>RIGHT(Table2[[#This Row],[Link]], LEN(Table2[[#This Row],[Link]])-29)</f>
        <v>4771256</v>
      </c>
    </row>
    <row r="13" spans="1:16" x14ac:dyDescent="0.2">
      <c r="A13" t="s">
        <v>79</v>
      </c>
      <c r="B13" t="s">
        <v>80</v>
      </c>
      <c r="C13" t="s">
        <v>19</v>
      </c>
      <c r="D13" t="s">
        <v>81</v>
      </c>
      <c r="E13" t="s">
        <v>4</v>
      </c>
      <c r="F13" t="s">
        <v>82</v>
      </c>
      <c r="G13" t="s">
        <v>873</v>
      </c>
      <c r="H13" t="str">
        <f>LOWER(Table2[[#This Row],[Period]])</f>
        <v>night</v>
      </c>
      <c r="I13" t="s">
        <v>83</v>
      </c>
      <c r="J13">
        <f>ROUNDDOWN(Table2[[#This Row],[Rating]], 1)</f>
        <v>4.9000000000000004</v>
      </c>
      <c r="K13">
        <f>ROUND(Table2[[#This Row],[Rating]], 1)</f>
        <v>4.9000000000000004</v>
      </c>
      <c r="L13" t="s">
        <v>84</v>
      </c>
      <c r="M13" s="2" t="str">
        <f>RIGHT(Table2[[#This Row],[Link]], LEN(Table2[[#This Row],[Link]])-29)</f>
        <v>52576905</v>
      </c>
    </row>
    <row r="14" spans="1:16" x14ac:dyDescent="0.2">
      <c r="A14" t="s">
        <v>12</v>
      </c>
      <c r="B14" t="s">
        <v>87</v>
      </c>
      <c r="C14" t="s">
        <v>32</v>
      </c>
      <c r="D14" t="s">
        <v>88</v>
      </c>
      <c r="E14" t="s">
        <v>4</v>
      </c>
      <c r="F14" t="s">
        <v>89</v>
      </c>
      <c r="G14" t="s">
        <v>873</v>
      </c>
      <c r="H14" t="str">
        <f>LOWER(Table2[[#This Row],[Period]])</f>
        <v>night</v>
      </c>
      <c r="I14" t="s">
        <v>90</v>
      </c>
      <c r="J14">
        <f>ROUNDDOWN(Table2[[#This Row],[Rating]], 1)</f>
        <v>4.9000000000000004</v>
      </c>
      <c r="K14">
        <f>ROUND(Table2[[#This Row],[Rating]], 1)</f>
        <v>5</v>
      </c>
      <c r="L14" t="s">
        <v>91</v>
      </c>
      <c r="M14" s="2" t="str">
        <f>RIGHT(Table2[[#This Row],[Link]], LEN(Table2[[#This Row],[Link]])-29)</f>
        <v>47743853</v>
      </c>
    </row>
    <row r="15" spans="1:16" x14ac:dyDescent="0.2">
      <c r="A15" t="s">
        <v>12</v>
      </c>
      <c r="B15" t="s">
        <v>94</v>
      </c>
      <c r="C15" t="s">
        <v>2</v>
      </c>
      <c r="D15" t="s">
        <v>95</v>
      </c>
      <c r="E15" t="s">
        <v>4</v>
      </c>
      <c r="F15" t="s">
        <v>96</v>
      </c>
      <c r="G15" t="s">
        <v>873</v>
      </c>
      <c r="H15" t="str">
        <f>LOWER(Table2[[#This Row],[Period]])</f>
        <v>night</v>
      </c>
      <c r="I15" t="s">
        <v>97</v>
      </c>
      <c r="J15">
        <f>ROUNDDOWN(Table2[[#This Row],[Rating]], 1)</f>
        <v>4.3</v>
      </c>
      <c r="K15">
        <f>ROUND(Table2[[#This Row],[Rating]], 1)</f>
        <v>4.3</v>
      </c>
      <c r="L15" t="s">
        <v>98</v>
      </c>
      <c r="M15" s="2" t="str">
        <f>RIGHT(Table2[[#This Row],[Link]], LEN(Table2[[#This Row],[Link]])-29)</f>
        <v>15251432</v>
      </c>
    </row>
    <row r="16" spans="1:16" x14ac:dyDescent="0.2">
      <c r="A16" t="s">
        <v>12</v>
      </c>
      <c r="B16" t="s">
        <v>101</v>
      </c>
      <c r="C16" t="s">
        <v>32</v>
      </c>
      <c r="D16" t="s">
        <v>102</v>
      </c>
      <c r="E16" t="s">
        <v>4</v>
      </c>
      <c r="F16" t="s">
        <v>103</v>
      </c>
      <c r="G16" t="s">
        <v>873</v>
      </c>
      <c r="H16" t="str">
        <f>LOWER(Table2[[#This Row],[Period]])</f>
        <v>night</v>
      </c>
      <c r="I16" t="s">
        <v>104</v>
      </c>
      <c r="J16">
        <f>ROUNDDOWN(Table2[[#This Row],[Rating]], 1)</f>
        <v>4.8</v>
      </c>
      <c r="K16">
        <f>ROUND(Table2[[#This Row],[Rating]], 1)</f>
        <v>4.8</v>
      </c>
      <c r="L16" t="s">
        <v>105</v>
      </c>
      <c r="M16" s="2" t="str">
        <f>RIGHT(Table2[[#This Row],[Link]], LEN(Table2[[#This Row],[Link]])-29)</f>
        <v>23443517</v>
      </c>
    </row>
    <row r="17" spans="1:13" x14ac:dyDescent="0.2">
      <c r="A17" t="s">
        <v>107</v>
      </c>
      <c r="B17" t="s">
        <v>108</v>
      </c>
      <c r="C17" t="s">
        <v>19</v>
      </c>
      <c r="D17" t="s">
        <v>109</v>
      </c>
      <c r="E17" t="s">
        <v>4</v>
      </c>
      <c r="F17" t="s">
        <v>38</v>
      </c>
      <c r="G17" t="s">
        <v>873</v>
      </c>
      <c r="H17" t="str">
        <f>LOWER(Table2[[#This Row],[Period]])</f>
        <v>night</v>
      </c>
      <c r="I17" t="s">
        <v>6</v>
      </c>
      <c r="J17">
        <f>ROUNDDOWN(Table2[[#This Row],[Rating]], 1)</f>
        <v>4.9000000000000004</v>
      </c>
      <c r="K17">
        <f>ROUND(Table2[[#This Row],[Rating]], 1)</f>
        <v>5</v>
      </c>
      <c r="L17" t="s">
        <v>110</v>
      </c>
      <c r="M17" s="2" t="str">
        <f>RIGHT(Table2[[#This Row],[Link]], LEN(Table2[[#This Row],[Link]])-29)</f>
        <v>639013218365625090</v>
      </c>
    </row>
    <row r="18" spans="1:13" x14ac:dyDescent="0.2">
      <c r="A18" t="s">
        <v>12</v>
      </c>
      <c r="B18" t="s">
        <v>112</v>
      </c>
      <c r="C18" t="s">
        <v>14</v>
      </c>
      <c r="D18" t="s">
        <v>113</v>
      </c>
      <c r="E18" t="s">
        <v>4</v>
      </c>
      <c r="F18" t="s">
        <v>114</v>
      </c>
      <c r="G18" t="s">
        <v>873</v>
      </c>
      <c r="H18" t="str">
        <f>LOWER(Table2[[#This Row],[Period]])</f>
        <v>night</v>
      </c>
      <c r="I18" t="s">
        <v>115</v>
      </c>
      <c r="J18">
        <f>ROUNDDOWN(Table2[[#This Row],[Rating]], 1)</f>
        <v>4.7</v>
      </c>
      <c r="K18">
        <f>ROUND(Table2[[#This Row],[Rating]], 1)</f>
        <v>4.8</v>
      </c>
      <c r="L18" t="s">
        <v>116</v>
      </c>
      <c r="M18" s="2" t="str">
        <f>RIGHT(Table2[[#This Row],[Link]], LEN(Table2[[#This Row],[Link]])-29)</f>
        <v>36451917</v>
      </c>
    </row>
    <row r="19" spans="1:13" x14ac:dyDescent="0.2">
      <c r="A19" t="s">
        <v>12</v>
      </c>
      <c r="B19" t="s">
        <v>119</v>
      </c>
      <c r="C19" t="s">
        <v>14</v>
      </c>
      <c r="D19" t="s">
        <v>33</v>
      </c>
      <c r="E19" t="s">
        <v>4</v>
      </c>
      <c r="F19" t="s">
        <v>120</v>
      </c>
      <c r="G19" t="s">
        <v>873</v>
      </c>
      <c r="H19" t="str">
        <f>LOWER(Table2[[#This Row],[Period]])</f>
        <v>night</v>
      </c>
      <c r="I19" t="s">
        <v>47</v>
      </c>
      <c r="J19">
        <f>ROUNDDOWN(Table2[[#This Row],[Rating]], 1)</f>
        <v>4.7</v>
      </c>
      <c r="K19">
        <f>ROUND(Table2[[#This Row],[Rating]], 1)</f>
        <v>4.7</v>
      </c>
      <c r="L19" t="s">
        <v>121</v>
      </c>
      <c r="M19" s="2" t="str">
        <f>RIGHT(Table2[[#This Row],[Link]], LEN(Table2[[#This Row],[Link]])-29)</f>
        <v>32540539</v>
      </c>
    </row>
    <row r="20" spans="1:13" x14ac:dyDescent="0.2">
      <c r="A20" t="s">
        <v>122</v>
      </c>
      <c r="B20" t="s">
        <v>112</v>
      </c>
      <c r="C20" t="s">
        <v>14</v>
      </c>
      <c r="D20" t="s">
        <v>113</v>
      </c>
      <c r="E20" t="s">
        <v>4</v>
      </c>
      <c r="F20" t="s">
        <v>114</v>
      </c>
      <c r="G20" t="s">
        <v>873</v>
      </c>
      <c r="H20" t="str">
        <f>LOWER(Table2[[#This Row],[Period]])</f>
        <v>night</v>
      </c>
      <c r="I20" t="s">
        <v>115</v>
      </c>
      <c r="J20">
        <f>ROUNDDOWN(Table2[[#This Row],[Rating]], 1)</f>
        <v>4.7</v>
      </c>
      <c r="K20">
        <f>ROUND(Table2[[#This Row],[Rating]], 1)</f>
        <v>4.8</v>
      </c>
      <c r="L20" t="s">
        <v>116</v>
      </c>
      <c r="M20" s="2" t="str">
        <f>RIGHT(Table2[[#This Row],[Link]], LEN(Table2[[#This Row],[Link]])-29)</f>
        <v>36451917</v>
      </c>
    </row>
    <row r="21" spans="1:13" x14ac:dyDescent="0.2">
      <c r="A21" t="s">
        <v>123</v>
      </c>
      <c r="B21" t="s">
        <v>119</v>
      </c>
      <c r="C21" t="s">
        <v>14</v>
      </c>
      <c r="D21" t="s">
        <v>33</v>
      </c>
      <c r="E21" t="s">
        <v>4</v>
      </c>
      <c r="F21" t="s">
        <v>120</v>
      </c>
      <c r="G21" t="s">
        <v>873</v>
      </c>
      <c r="H21" t="str">
        <f>LOWER(Table2[[#This Row],[Period]])</f>
        <v>night</v>
      </c>
      <c r="I21" t="s">
        <v>47</v>
      </c>
      <c r="J21">
        <f>ROUNDDOWN(Table2[[#This Row],[Rating]], 1)</f>
        <v>4.7</v>
      </c>
      <c r="K21">
        <f>ROUND(Table2[[#This Row],[Rating]], 1)</f>
        <v>4.7</v>
      </c>
      <c r="L21" t="s">
        <v>121</v>
      </c>
      <c r="M21" s="2" t="str">
        <f>RIGHT(Table2[[#This Row],[Link]], LEN(Table2[[#This Row],[Link]])-29)</f>
        <v>32540539</v>
      </c>
    </row>
    <row r="22" spans="1:13" x14ac:dyDescent="0.2">
      <c r="A22" t="s">
        <v>0</v>
      </c>
      <c r="B22" t="s">
        <v>126</v>
      </c>
      <c r="C22" t="s">
        <v>32</v>
      </c>
      <c r="D22" t="s">
        <v>127</v>
      </c>
      <c r="E22" t="s">
        <v>4</v>
      </c>
      <c r="F22" t="s">
        <v>128</v>
      </c>
      <c r="G22" t="s">
        <v>873</v>
      </c>
      <c r="H22" t="str">
        <f>LOWER(Table2[[#This Row],[Period]])</f>
        <v>night</v>
      </c>
      <c r="I22" t="s">
        <v>129</v>
      </c>
      <c r="J22">
        <f>ROUNDDOWN(Table2[[#This Row],[Rating]], 1)</f>
        <v>4.5</v>
      </c>
      <c r="K22">
        <f>ROUND(Table2[[#This Row],[Rating]], 1)</f>
        <v>4.5</v>
      </c>
      <c r="L22" t="s">
        <v>130</v>
      </c>
      <c r="M22" s="2" t="str">
        <f>RIGHT(Table2[[#This Row],[Link]], LEN(Table2[[#This Row],[Link]])-29)</f>
        <v>14686660</v>
      </c>
    </row>
    <row r="23" spans="1:13" x14ac:dyDescent="0.2">
      <c r="A23" t="s">
        <v>132</v>
      </c>
      <c r="B23" t="s">
        <v>94</v>
      </c>
      <c r="C23" t="s">
        <v>2</v>
      </c>
      <c r="D23" t="s">
        <v>95</v>
      </c>
      <c r="E23" t="s">
        <v>4</v>
      </c>
      <c r="F23" t="s">
        <v>96</v>
      </c>
      <c r="G23" t="s">
        <v>873</v>
      </c>
      <c r="H23" t="str">
        <f>LOWER(Table2[[#This Row],[Period]])</f>
        <v>night</v>
      </c>
      <c r="I23" t="s">
        <v>97</v>
      </c>
      <c r="J23">
        <f>ROUNDDOWN(Table2[[#This Row],[Rating]], 1)</f>
        <v>4.3</v>
      </c>
      <c r="K23">
        <f>ROUND(Table2[[#This Row],[Rating]], 1)</f>
        <v>4.3</v>
      </c>
      <c r="L23" t="s">
        <v>98</v>
      </c>
      <c r="M23" s="2" t="str">
        <f>RIGHT(Table2[[#This Row],[Link]], LEN(Table2[[#This Row],[Link]])-29)</f>
        <v>15251432</v>
      </c>
    </row>
    <row r="24" spans="1:13" x14ac:dyDescent="0.2">
      <c r="A24" t="s">
        <v>134</v>
      </c>
      <c r="B24" t="s">
        <v>135</v>
      </c>
      <c r="C24" t="s">
        <v>14</v>
      </c>
      <c r="D24" t="s">
        <v>102</v>
      </c>
      <c r="E24" t="s">
        <v>4</v>
      </c>
      <c r="F24" t="s">
        <v>71</v>
      </c>
      <c r="G24" t="s">
        <v>873</v>
      </c>
      <c r="H24" t="str">
        <f>LOWER(Table2[[#This Row],[Period]])</f>
        <v>night</v>
      </c>
      <c r="I24" t="s">
        <v>136</v>
      </c>
      <c r="J24">
        <f>ROUNDDOWN(Table2[[#This Row],[Rating]], 1)</f>
        <v>4.9000000000000004</v>
      </c>
      <c r="K24">
        <f>ROUND(Table2[[#This Row],[Rating]], 1)</f>
        <v>5</v>
      </c>
      <c r="L24" t="s">
        <v>137</v>
      </c>
      <c r="M24" s="2" t="str">
        <f>RIGHT(Table2[[#This Row],[Link]], LEN(Table2[[#This Row],[Link]])-29)</f>
        <v>18772924</v>
      </c>
    </row>
    <row r="25" spans="1:13" x14ac:dyDescent="0.2">
      <c r="A25" t="s">
        <v>12</v>
      </c>
      <c r="B25" t="s">
        <v>139</v>
      </c>
      <c r="C25" t="s">
        <v>14</v>
      </c>
      <c r="D25" t="s">
        <v>140</v>
      </c>
      <c r="E25" t="s">
        <v>4</v>
      </c>
      <c r="F25" t="s">
        <v>141</v>
      </c>
      <c r="G25" t="s">
        <v>873</v>
      </c>
      <c r="H25" t="str">
        <f>LOWER(Table2[[#This Row],[Period]])</f>
        <v>night</v>
      </c>
      <c r="I25" t="s">
        <v>142</v>
      </c>
      <c r="J25">
        <f>ROUNDDOWN(Table2[[#This Row],[Rating]], 1)</f>
        <v>4.5</v>
      </c>
      <c r="K25">
        <f>ROUND(Table2[[#This Row],[Rating]], 1)</f>
        <v>4.5</v>
      </c>
      <c r="L25" t="s">
        <v>143</v>
      </c>
      <c r="M25" s="2" t="str">
        <f>RIGHT(Table2[[#This Row],[Link]], LEN(Table2[[#This Row],[Link]])-29)</f>
        <v>50505173</v>
      </c>
    </row>
    <row r="26" spans="1:13" x14ac:dyDescent="0.2">
      <c r="A26" t="s">
        <v>144</v>
      </c>
      <c r="B26" t="s">
        <v>145</v>
      </c>
      <c r="C26" t="s">
        <v>32</v>
      </c>
      <c r="D26" t="s">
        <v>146</v>
      </c>
      <c r="E26" t="s">
        <v>4</v>
      </c>
      <c r="F26" t="s">
        <v>147</v>
      </c>
      <c r="G26" t="s">
        <v>873</v>
      </c>
      <c r="H26" t="str">
        <f>LOWER(Table2[[#This Row],[Period]])</f>
        <v>night</v>
      </c>
      <c r="I26" t="s">
        <v>148</v>
      </c>
      <c r="J26">
        <f>ROUNDDOWN(Table2[[#This Row],[Rating]], 1)</f>
        <v>4.7</v>
      </c>
      <c r="K26">
        <f>ROUND(Table2[[#This Row],[Rating]], 1)</f>
        <v>4.8</v>
      </c>
      <c r="L26" t="s">
        <v>149</v>
      </c>
      <c r="M26" s="2" t="str">
        <f>RIGHT(Table2[[#This Row],[Link]], LEN(Table2[[#This Row],[Link]])-29)</f>
        <v>26250557</v>
      </c>
    </row>
    <row r="27" spans="1:13" x14ac:dyDescent="0.2">
      <c r="A27" t="s">
        <v>79</v>
      </c>
      <c r="B27" t="s">
        <v>150</v>
      </c>
      <c r="C27" t="s">
        <v>2</v>
      </c>
      <c r="D27" t="s">
        <v>151</v>
      </c>
      <c r="E27" t="s">
        <v>4</v>
      </c>
      <c r="F27" t="s">
        <v>152</v>
      </c>
      <c r="G27" t="s">
        <v>873</v>
      </c>
      <c r="H27" t="str">
        <f>LOWER(Table2[[#This Row],[Period]])</f>
        <v>night</v>
      </c>
      <c r="I27" t="s">
        <v>90</v>
      </c>
      <c r="J27">
        <f>ROUNDDOWN(Table2[[#This Row],[Rating]], 1)</f>
        <v>4.9000000000000004</v>
      </c>
      <c r="K27">
        <f>ROUND(Table2[[#This Row],[Rating]], 1)</f>
        <v>5</v>
      </c>
      <c r="L27" t="s">
        <v>153</v>
      </c>
      <c r="M27" s="2" t="str">
        <f>RIGHT(Table2[[#This Row],[Link]], LEN(Table2[[#This Row],[Link]])-29)</f>
        <v>659411058738359886</v>
      </c>
    </row>
    <row r="28" spans="1:13" x14ac:dyDescent="0.2">
      <c r="A28" t="s">
        <v>122</v>
      </c>
      <c r="B28" t="s">
        <v>154</v>
      </c>
      <c r="C28" t="s">
        <v>14</v>
      </c>
      <c r="D28" t="s">
        <v>155</v>
      </c>
      <c r="E28" t="s">
        <v>4</v>
      </c>
      <c r="F28" t="s">
        <v>156</v>
      </c>
      <c r="G28" t="s">
        <v>873</v>
      </c>
      <c r="H28" t="str">
        <f>LOWER(Table2[[#This Row],[Period]])</f>
        <v>night</v>
      </c>
      <c r="I28" t="s">
        <v>157</v>
      </c>
      <c r="J28">
        <f>ROUNDDOWN(Table2[[#This Row],[Rating]], 1)</f>
        <v>4.8</v>
      </c>
      <c r="K28">
        <f>ROUND(Table2[[#This Row],[Rating]], 1)</f>
        <v>4.9000000000000004</v>
      </c>
      <c r="L28" t="s">
        <v>158</v>
      </c>
      <c r="M28" s="2" t="str">
        <f>RIGHT(Table2[[#This Row],[Link]], LEN(Table2[[#This Row],[Link]])-29)</f>
        <v>38030129</v>
      </c>
    </row>
    <row r="29" spans="1:13" x14ac:dyDescent="0.2">
      <c r="A29" t="s">
        <v>134</v>
      </c>
      <c r="B29" t="s">
        <v>160</v>
      </c>
      <c r="C29" t="s">
        <v>32</v>
      </c>
      <c r="D29" t="s">
        <v>161</v>
      </c>
      <c r="E29" t="s">
        <v>4</v>
      </c>
      <c r="F29" t="s">
        <v>162</v>
      </c>
      <c r="G29" t="s">
        <v>873</v>
      </c>
      <c r="H29" t="str">
        <f>LOWER(Table2[[#This Row],[Period]])</f>
        <v>night</v>
      </c>
      <c r="I29" t="s">
        <v>163</v>
      </c>
      <c r="J29">
        <f>ROUNDDOWN(Table2[[#This Row],[Rating]], 1)</f>
        <v>4.4000000000000004</v>
      </c>
      <c r="K29">
        <f>ROUND(Table2[[#This Row],[Rating]], 1)</f>
        <v>4.5</v>
      </c>
      <c r="L29" t="s">
        <v>164</v>
      </c>
      <c r="M29" s="2" t="str">
        <f>RIGHT(Table2[[#This Row],[Link]], LEN(Table2[[#This Row],[Link]])-29)</f>
        <v>9041832</v>
      </c>
    </row>
    <row r="30" spans="1:13" x14ac:dyDescent="0.2">
      <c r="A30" t="s">
        <v>12</v>
      </c>
      <c r="B30" t="s">
        <v>165</v>
      </c>
      <c r="C30" t="s">
        <v>14</v>
      </c>
      <c r="D30" t="s">
        <v>166</v>
      </c>
      <c r="E30" t="s">
        <v>4</v>
      </c>
      <c r="F30" t="s">
        <v>167</v>
      </c>
      <c r="G30" t="s">
        <v>873</v>
      </c>
      <c r="H30" t="str">
        <f>LOWER(Table2[[#This Row],[Period]])</f>
        <v>night</v>
      </c>
      <c r="I30" t="s">
        <v>168</v>
      </c>
      <c r="J30">
        <f>ROUNDDOWN(Table2[[#This Row],[Rating]], 1)</f>
        <v>4.7</v>
      </c>
      <c r="K30">
        <f>ROUND(Table2[[#This Row],[Rating]], 1)</f>
        <v>4.7</v>
      </c>
      <c r="L30" t="s">
        <v>169</v>
      </c>
      <c r="M30" s="2" t="str">
        <f>RIGHT(Table2[[#This Row],[Link]], LEN(Table2[[#This Row],[Link]])-29)</f>
        <v>36452065</v>
      </c>
    </row>
    <row r="31" spans="1:13" x14ac:dyDescent="0.2">
      <c r="A31" t="s">
        <v>172</v>
      </c>
      <c r="B31" t="s">
        <v>173</v>
      </c>
      <c r="C31" t="s">
        <v>2</v>
      </c>
      <c r="D31" t="s">
        <v>68</v>
      </c>
      <c r="E31" t="s">
        <v>4</v>
      </c>
      <c r="F31" t="s">
        <v>11</v>
      </c>
      <c r="G31" t="s">
        <v>873</v>
      </c>
      <c r="H31" t="str">
        <f>LOWER(Table2[[#This Row],[Period]])</f>
        <v>night</v>
      </c>
      <c r="I31" t="s">
        <v>58</v>
      </c>
      <c r="J31">
        <f>ROUNDDOWN(Table2[[#This Row],[Rating]], 1)</f>
        <v>4.8</v>
      </c>
      <c r="K31">
        <f>ROUND(Table2[[#This Row],[Rating]], 1)</f>
        <v>4.9000000000000004</v>
      </c>
      <c r="L31" t="s">
        <v>174</v>
      </c>
      <c r="M31" s="2" t="str">
        <f>RIGHT(Table2[[#This Row],[Link]], LEN(Table2[[#This Row],[Link]])-29)</f>
        <v>775919229666536918</v>
      </c>
    </row>
    <row r="32" spans="1:13" x14ac:dyDescent="0.2">
      <c r="A32" t="s">
        <v>176</v>
      </c>
      <c r="B32" t="s">
        <v>177</v>
      </c>
      <c r="C32" t="s">
        <v>2</v>
      </c>
      <c r="D32" t="s">
        <v>178</v>
      </c>
      <c r="E32" t="s">
        <v>4</v>
      </c>
      <c r="F32" t="s">
        <v>179</v>
      </c>
      <c r="G32" t="s">
        <v>873</v>
      </c>
      <c r="H32" t="str">
        <f>LOWER(Table2[[#This Row],[Period]])</f>
        <v>night</v>
      </c>
      <c r="I32" t="s">
        <v>180</v>
      </c>
      <c r="J32">
        <f>ROUNDDOWN(Table2[[#This Row],[Rating]], 1)</f>
        <v>4.5</v>
      </c>
      <c r="K32">
        <f>ROUND(Table2[[#This Row],[Rating]], 1)</f>
        <v>4.5999999999999996</v>
      </c>
      <c r="L32" t="s">
        <v>181</v>
      </c>
      <c r="M32" s="2" t="str">
        <f>RIGHT(Table2[[#This Row],[Link]], LEN(Table2[[#This Row],[Link]])-29)</f>
        <v>594107</v>
      </c>
    </row>
    <row r="33" spans="1:13" x14ac:dyDescent="0.2">
      <c r="A33" t="s">
        <v>184</v>
      </c>
      <c r="B33" t="s">
        <v>185</v>
      </c>
      <c r="C33" t="s">
        <v>32</v>
      </c>
      <c r="D33" t="s">
        <v>186</v>
      </c>
      <c r="E33" t="s">
        <v>4</v>
      </c>
      <c r="F33" t="s">
        <v>187</v>
      </c>
      <c r="G33" t="s">
        <v>873</v>
      </c>
      <c r="H33" t="str">
        <f>LOWER(Table2[[#This Row],[Period]])</f>
        <v>night</v>
      </c>
      <c r="I33" t="s">
        <v>188</v>
      </c>
      <c r="J33">
        <f>ROUNDDOWN(Table2[[#This Row],[Rating]], 1)</f>
        <v>4.4000000000000004</v>
      </c>
      <c r="K33">
        <f>ROUND(Table2[[#This Row],[Rating]], 1)</f>
        <v>4.4000000000000004</v>
      </c>
      <c r="L33" t="s">
        <v>189</v>
      </c>
      <c r="M33" s="2" t="str">
        <f>RIGHT(Table2[[#This Row],[Link]], LEN(Table2[[#This Row],[Link]])-29)</f>
        <v>629764379034070677</v>
      </c>
    </row>
    <row r="34" spans="1:13" x14ac:dyDescent="0.2">
      <c r="A34" t="s">
        <v>12</v>
      </c>
      <c r="B34" t="s">
        <v>190</v>
      </c>
      <c r="C34" t="s">
        <v>32</v>
      </c>
      <c r="D34" t="s">
        <v>140</v>
      </c>
      <c r="E34" t="s">
        <v>4</v>
      </c>
      <c r="F34" t="s">
        <v>179</v>
      </c>
      <c r="G34" t="s">
        <v>873</v>
      </c>
      <c r="H34" t="str">
        <f>LOWER(Table2[[#This Row],[Period]])</f>
        <v>night</v>
      </c>
      <c r="I34" t="s">
        <v>191</v>
      </c>
      <c r="J34">
        <f>ROUNDDOWN(Table2[[#This Row],[Rating]], 1)</f>
        <v>4.9000000000000004</v>
      </c>
      <c r="K34">
        <f>ROUND(Table2[[#This Row],[Rating]], 1)</f>
        <v>5</v>
      </c>
      <c r="L34" t="s">
        <v>192</v>
      </c>
      <c r="M34" s="2" t="str">
        <f>RIGHT(Table2[[#This Row],[Link]], LEN(Table2[[#This Row],[Link]])-29)</f>
        <v>53262339</v>
      </c>
    </row>
    <row r="35" spans="1:13" x14ac:dyDescent="0.2">
      <c r="A35" t="s">
        <v>122</v>
      </c>
      <c r="B35" t="s">
        <v>193</v>
      </c>
      <c r="C35" t="s">
        <v>194</v>
      </c>
      <c r="D35" t="s">
        <v>10</v>
      </c>
      <c r="E35" t="s">
        <v>4</v>
      </c>
      <c r="F35" t="s">
        <v>195</v>
      </c>
      <c r="G35" t="s">
        <v>873</v>
      </c>
      <c r="H35" t="str">
        <f>LOWER(Table2[[#This Row],[Period]])</f>
        <v>night</v>
      </c>
      <c r="I35" t="s">
        <v>163</v>
      </c>
      <c r="J35">
        <f>ROUNDDOWN(Table2[[#This Row],[Rating]], 1)</f>
        <v>4.4000000000000004</v>
      </c>
      <c r="K35">
        <f>ROUND(Table2[[#This Row],[Rating]], 1)</f>
        <v>4.5</v>
      </c>
      <c r="L35" t="s">
        <v>196</v>
      </c>
      <c r="M35" s="2" t="str">
        <f>RIGHT(Table2[[#This Row],[Link]], LEN(Table2[[#This Row],[Link]])-29)</f>
        <v>44083213</v>
      </c>
    </row>
    <row r="36" spans="1:13" x14ac:dyDescent="0.2">
      <c r="A36" t="s">
        <v>123</v>
      </c>
      <c r="B36" t="s">
        <v>197</v>
      </c>
      <c r="C36" t="s">
        <v>2</v>
      </c>
      <c r="D36" t="s">
        <v>198</v>
      </c>
      <c r="E36" t="s">
        <v>4</v>
      </c>
      <c r="F36" t="s">
        <v>199</v>
      </c>
      <c r="G36" t="s">
        <v>873</v>
      </c>
      <c r="H36" t="str">
        <f>LOWER(Table2[[#This Row],[Period]])</f>
        <v>night</v>
      </c>
      <c r="I36" t="s">
        <v>47</v>
      </c>
      <c r="J36">
        <f>ROUNDDOWN(Table2[[#This Row],[Rating]], 1)</f>
        <v>4.7</v>
      </c>
      <c r="K36">
        <f>ROUND(Table2[[#This Row],[Rating]], 1)</f>
        <v>4.7</v>
      </c>
      <c r="L36" t="s">
        <v>200</v>
      </c>
      <c r="M36" s="2" t="str">
        <f>RIGHT(Table2[[#This Row],[Link]], LEN(Table2[[#This Row],[Link]])-29)</f>
        <v>740632967443619966</v>
      </c>
    </row>
    <row r="37" spans="1:13" x14ac:dyDescent="0.2">
      <c r="A37" t="s">
        <v>184</v>
      </c>
      <c r="B37" t="s">
        <v>203</v>
      </c>
      <c r="C37" t="s">
        <v>204</v>
      </c>
      <c r="D37" t="s">
        <v>205</v>
      </c>
      <c r="E37" t="s">
        <v>4</v>
      </c>
      <c r="F37" t="s">
        <v>206</v>
      </c>
      <c r="G37" t="s">
        <v>873</v>
      </c>
      <c r="H37" t="str">
        <f>LOWER(Table2[[#This Row],[Period]])</f>
        <v>night</v>
      </c>
      <c r="I37" t="s">
        <v>207</v>
      </c>
      <c r="J37">
        <f>ROUNDDOWN(Table2[[#This Row],[Rating]], 1)</f>
        <v>4.8</v>
      </c>
      <c r="K37">
        <f>ROUND(Table2[[#This Row],[Rating]], 1)</f>
        <v>4.8</v>
      </c>
      <c r="L37" t="s">
        <v>208</v>
      </c>
      <c r="M37" s="2" t="str">
        <f>RIGHT(Table2[[#This Row],[Link]], LEN(Table2[[#This Row],[Link]])-29)</f>
        <v>14138404</v>
      </c>
    </row>
    <row r="38" spans="1:13" x14ac:dyDescent="0.2">
      <c r="A38" t="s">
        <v>12</v>
      </c>
      <c r="B38" t="s">
        <v>197</v>
      </c>
      <c r="C38" t="s">
        <v>2</v>
      </c>
      <c r="D38" t="s">
        <v>198</v>
      </c>
      <c r="E38" t="s">
        <v>4</v>
      </c>
      <c r="F38" t="s">
        <v>199</v>
      </c>
      <c r="G38" t="s">
        <v>873</v>
      </c>
      <c r="H38" t="str">
        <f>LOWER(Table2[[#This Row],[Period]])</f>
        <v>night</v>
      </c>
      <c r="I38" t="s">
        <v>47</v>
      </c>
      <c r="J38">
        <f>ROUNDDOWN(Table2[[#This Row],[Rating]], 1)</f>
        <v>4.7</v>
      </c>
      <c r="K38">
        <f>ROUND(Table2[[#This Row],[Rating]], 1)</f>
        <v>4.7</v>
      </c>
      <c r="L38" t="s">
        <v>200</v>
      </c>
      <c r="M38" s="2" t="str">
        <f>RIGHT(Table2[[#This Row],[Link]], LEN(Table2[[#This Row],[Link]])-29)</f>
        <v>740632967443619966</v>
      </c>
    </row>
    <row r="39" spans="1:13" x14ac:dyDescent="0.2">
      <c r="A39" t="s">
        <v>12</v>
      </c>
      <c r="B39" t="s">
        <v>203</v>
      </c>
      <c r="C39" t="s">
        <v>204</v>
      </c>
      <c r="D39" t="s">
        <v>205</v>
      </c>
      <c r="E39" t="s">
        <v>4</v>
      </c>
      <c r="F39" t="s">
        <v>206</v>
      </c>
      <c r="G39" t="s">
        <v>873</v>
      </c>
      <c r="H39" t="str">
        <f>LOWER(Table2[[#This Row],[Period]])</f>
        <v>night</v>
      </c>
      <c r="I39" t="s">
        <v>207</v>
      </c>
      <c r="J39">
        <f>ROUNDDOWN(Table2[[#This Row],[Rating]], 1)</f>
        <v>4.8</v>
      </c>
      <c r="K39">
        <f>ROUND(Table2[[#This Row],[Rating]], 1)</f>
        <v>4.8</v>
      </c>
      <c r="L39" t="s">
        <v>208</v>
      </c>
      <c r="M39" s="2" t="str">
        <f>RIGHT(Table2[[#This Row],[Link]], LEN(Table2[[#This Row],[Link]])-29)</f>
        <v>14138404</v>
      </c>
    </row>
    <row r="40" spans="1:13" x14ac:dyDescent="0.2">
      <c r="A40" t="s">
        <v>12</v>
      </c>
      <c r="B40" t="s">
        <v>211</v>
      </c>
      <c r="C40" t="s">
        <v>14</v>
      </c>
      <c r="D40" t="s">
        <v>212</v>
      </c>
      <c r="E40" t="s">
        <v>4</v>
      </c>
      <c r="F40" t="s">
        <v>40</v>
      </c>
      <c r="G40" t="s">
        <v>873</v>
      </c>
      <c r="H40" t="str">
        <f>LOWER(Table2[[#This Row],[Period]])</f>
        <v>night</v>
      </c>
      <c r="I40" t="s">
        <v>213</v>
      </c>
      <c r="J40">
        <f>ROUNDDOWN(Table2[[#This Row],[Rating]], 1)</f>
        <v>4.8</v>
      </c>
      <c r="K40">
        <f>ROUND(Table2[[#This Row],[Rating]], 1)</f>
        <v>4.8</v>
      </c>
      <c r="L40" t="s">
        <v>214</v>
      </c>
      <c r="M40" s="2" t="str">
        <f>RIGHT(Table2[[#This Row],[Link]], LEN(Table2[[#This Row],[Link]])-29)</f>
        <v>41268700</v>
      </c>
    </row>
    <row r="41" spans="1:13" x14ac:dyDescent="0.2">
      <c r="A41" t="s">
        <v>12</v>
      </c>
      <c r="B41" t="s">
        <v>215</v>
      </c>
      <c r="C41" t="s">
        <v>14</v>
      </c>
      <c r="D41" t="s">
        <v>216</v>
      </c>
      <c r="E41" t="s">
        <v>4</v>
      </c>
      <c r="F41" t="s">
        <v>162</v>
      </c>
      <c r="G41" t="s">
        <v>873</v>
      </c>
      <c r="H41" t="str">
        <f>LOWER(Table2[[#This Row],[Period]])</f>
        <v>night</v>
      </c>
      <c r="I41" t="s">
        <v>37</v>
      </c>
      <c r="J41">
        <f>ROUNDDOWN(Table2[[#This Row],[Rating]], 1)</f>
        <v>5</v>
      </c>
      <c r="K41">
        <f>ROUND(Table2[[#This Row],[Rating]], 1)</f>
        <v>5</v>
      </c>
      <c r="L41" t="s">
        <v>217</v>
      </c>
      <c r="M41" s="2" t="str">
        <f>RIGHT(Table2[[#This Row],[Link]], LEN(Table2[[#This Row],[Link]])-29)</f>
        <v>40816509</v>
      </c>
    </row>
    <row r="42" spans="1:13" x14ac:dyDescent="0.2">
      <c r="A42" t="s">
        <v>12</v>
      </c>
      <c r="B42" t="s">
        <v>218</v>
      </c>
      <c r="C42" t="s">
        <v>2</v>
      </c>
      <c r="D42" t="s">
        <v>219</v>
      </c>
      <c r="E42" t="s">
        <v>4</v>
      </c>
      <c r="F42" t="s">
        <v>220</v>
      </c>
      <c r="G42" t="s">
        <v>873</v>
      </c>
      <c r="H42" t="str">
        <f>LOWER(Table2[[#This Row],[Period]])</f>
        <v>night</v>
      </c>
      <c r="I42" t="s">
        <v>221</v>
      </c>
      <c r="J42">
        <f>ROUNDDOWN(Table2[[#This Row],[Rating]], 1)</f>
        <v>4.5</v>
      </c>
      <c r="K42">
        <f>ROUND(Table2[[#This Row],[Rating]], 1)</f>
        <v>4.5</v>
      </c>
      <c r="L42" t="s">
        <v>222</v>
      </c>
      <c r="M42" s="2" t="str">
        <f>RIGHT(Table2[[#This Row],[Link]], LEN(Table2[[#This Row],[Link]])-29)</f>
        <v>438421</v>
      </c>
    </row>
    <row r="43" spans="1:13" x14ac:dyDescent="0.2">
      <c r="A43" t="s">
        <v>224</v>
      </c>
      <c r="B43" t="s">
        <v>225</v>
      </c>
      <c r="C43" t="s">
        <v>32</v>
      </c>
      <c r="D43" t="s">
        <v>226</v>
      </c>
      <c r="E43" t="s">
        <v>4</v>
      </c>
      <c r="F43" t="s">
        <v>227</v>
      </c>
      <c r="G43" t="s">
        <v>873</v>
      </c>
      <c r="H43" t="str">
        <f>LOWER(Table2[[#This Row],[Period]])</f>
        <v>night</v>
      </c>
      <c r="I43" t="s">
        <v>23</v>
      </c>
      <c r="J43">
        <f>ROUNDDOWN(Table2[[#This Row],[Rating]], 1)</f>
        <v>4.7</v>
      </c>
      <c r="K43">
        <f>ROUND(Table2[[#This Row],[Rating]], 1)</f>
        <v>4.7</v>
      </c>
      <c r="L43" t="s">
        <v>228</v>
      </c>
      <c r="M43" s="2" t="str">
        <f>RIGHT(Table2[[#This Row],[Link]], LEN(Table2[[#This Row],[Link]])-29)</f>
        <v>22584269</v>
      </c>
    </row>
    <row r="44" spans="1:13" x14ac:dyDescent="0.2">
      <c r="A44" t="s">
        <v>12</v>
      </c>
      <c r="B44" t="s">
        <v>230</v>
      </c>
      <c r="C44" t="s">
        <v>2</v>
      </c>
      <c r="D44" t="s">
        <v>194</v>
      </c>
      <c r="E44" t="s">
        <v>4</v>
      </c>
      <c r="F44" t="s">
        <v>231</v>
      </c>
      <c r="G44" t="s">
        <v>873</v>
      </c>
      <c r="H44" t="str">
        <f>LOWER(Table2[[#This Row],[Period]])</f>
        <v>night</v>
      </c>
      <c r="I44" t="s">
        <v>232</v>
      </c>
      <c r="J44">
        <f>ROUNDDOWN(Table2[[#This Row],[Rating]], 1)</f>
        <v>4.5999999999999996</v>
      </c>
      <c r="K44">
        <f>ROUND(Table2[[#This Row],[Rating]], 1)</f>
        <v>4.7</v>
      </c>
      <c r="L44" t="s">
        <v>233</v>
      </c>
      <c r="M44" s="2" t="str">
        <f>RIGHT(Table2[[#This Row],[Link]], LEN(Table2[[#This Row],[Link]])-29)</f>
        <v>15263267</v>
      </c>
    </row>
    <row r="45" spans="1:13" x14ac:dyDescent="0.2">
      <c r="A45" t="s">
        <v>12</v>
      </c>
      <c r="B45" t="s">
        <v>235</v>
      </c>
      <c r="C45" t="s">
        <v>2</v>
      </c>
      <c r="D45" t="s">
        <v>236</v>
      </c>
      <c r="E45" t="s">
        <v>4</v>
      </c>
      <c r="F45" t="s">
        <v>40</v>
      </c>
      <c r="G45" t="s">
        <v>873</v>
      </c>
      <c r="H45" t="str">
        <f>LOWER(Table2[[#This Row],[Period]])</f>
        <v>night</v>
      </c>
      <c r="I45" t="s">
        <v>45</v>
      </c>
      <c r="J45">
        <f>ROUNDDOWN(Table2[[#This Row],[Rating]], 1)</f>
        <v>4.7</v>
      </c>
      <c r="K45">
        <f>ROUND(Table2[[#This Row],[Rating]], 1)</f>
        <v>4.8</v>
      </c>
      <c r="L45" t="s">
        <v>237</v>
      </c>
      <c r="M45" s="2" t="str">
        <f>RIGHT(Table2[[#This Row],[Link]], LEN(Table2[[#This Row],[Link]])-29)</f>
        <v>674809079768573925</v>
      </c>
    </row>
    <row r="46" spans="1:13" x14ac:dyDescent="0.2">
      <c r="A46" t="s">
        <v>12</v>
      </c>
      <c r="B46" t="s">
        <v>238</v>
      </c>
      <c r="C46" t="s">
        <v>14</v>
      </c>
      <c r="D46" t="s">
        <v>239</v>
      </c>
      <c r="E46" t="s">
        <v>4</v>
      </c>
      <c r="F46" t="s">
        <v>72</v>
      </c>
      <c r="G46" t="s">
        <v>873</v>
      </c>
      <c r="H46" t="str">
        <f>LOWER(Table2[[#This Row],[Period]])</f>
        <v>night</v>
      </c>
      <c r="I46" t="s">
        <v>232</v>
      </c>
      <c r="J46">
        <f>ROUNDDOWN(Table2[[#This Row],[Rating]], 1)</f>
        <v>4.5999999999999996</v>
      </c>
      <c r="K46">
        <f>ROUND(Table2[[#This Row],[Rating]], 1)</f>
        <v>4.7</v>
      </c>
      <c r="L46" t="s">
        <v>240</v>
      </c>
      <c r="M46" s="2" t="str">
        <f>RIGHT(Table2[[#This Row],[Link]], LEN(Table2[[#This Row],[Link]])-29)</f>
        <v>3963852</v>
      </c>
    </row>
    <row r="47" spans="1:13" x14ac:dyDescent="0.2">
      <c r="A47" t="s">
        <v>12</v>
      </c>
      <c r="B47" t="s">
        <v>241</v>
      </c>
      <c r="C47" t="s">
        <v>2</v>
      </c>
      <c r="D47" t="s">
        <v>242</v>
      </c>
      <c r="E47" t="s">
        <v>4</v>
      </c>
      <c r="F47" t="s">
        <v>120</v>
      </c>
      <c r="G47" t="s">
        <v>873</v>
      </c>
      <c r="H47" t="str">
        <f>LOWER(Table2[[#This Row],[Period]])</f>
        <v>night</v>
      </c>
      <c r="I47" t="s">
        <v>47</v>
      </c>
      <c r="J47">
        <f>ROUNDDOWN(Table2[[#This Row],[Rating]], 1)</f>
        <v>4.7</v>
      </c>
      <c r="K47">
        <f>ROUND(Table2[[#This Row],[Rating]], 1)</f>
        <v>4.7</v>
      </c>
      <c r="L47" t="s">
        <v>243</v>
      </c>
      <c r="M47" s="2" t="str">
        <f>RIGHT(Table2[[#This Row],[Link]], LEN(Table2[[#This Row],[Link]])-29)</f>
        <v>9826379</v>
      </c>
    </row>
    <row r="48" spans="1:13" x14ac:dyDescent="0.2">
      <c r="A48" t="s">
        <v>12</v>
      </c>
      <c r="B48" t="s">
        <v>244</v>
      </c>
      <c r="C48" t="s">
        <v>245</v>
      </c>
      <c r="D48" t="s">
        <v>246</v>
      </c>
      <c r="E48" t="s">
        <v>4</v>
      </c>
      <c r="F48" t="s">
        <v>247</v>
      </c>
      <c r="G48" t="s">
        <v>873</v>
      </c>
      <c r="H48" t="str">
        <f>LOWER(Table2[[#This Row],[Period]])</f>
        <v>night</v>
      </c>
      <c r="I48" t="s">
        <v>248</v>
      </c>
      <c r="J48">
        <f>ROUNDDOWN(Table2[[#This Row],[Rating]], 1)</f>
        <v>4.7</v>
      </c>
      <c r="K48">
        <f>ROUND(Table2[[#This Row],[Rating]], 1)</f>
        <v>4.8</v>
      </c>
      <c r="L48" t="s">
        <v>249</v>
      </c>
      <c r="M48" s="2" t="str">
        <f>RIGHT(Table2[[#This Row],[Link]], LEN(Table2[[#This Row],[Link]])-29)</f>
        <v>855050663797015486</v>
      </c>
    </row>
    <row r="49" spans="1:13" x14ac:dyDescent="0.2">
      <c r="A49" t="s">
        <v>12</v>
      </c>
      <c r="B49" t="s">
        <v>250</v>
      </c>
      <c r="C49" t="s">
        <v>9</v>
      </c>
      <c r="D49" t="s">
        <v>251</v>
      </c>
      <c r="E49" t="s">
        <v>4</v>
      </c>
      <c r="F49" t="s">
        <v>252</v>
      </c>
      <c r="G49" t="s">
        <v>873</v>
      </c>
      <c r="H49" t="str">
        <f>LOWER(Table2[[#This Row],[Period]])</f>
        <v>night</v>
      </c>
      <c r="I49" t="s">
        <v>253</v>
      </c>
      <c r="J49">
        <f>ROUNDDOWN(Table2[[#This Row],[Rating]], 1)</f>
        <v>4.8</v>
      </c>
      <c r="K49">
        <f>ROUND(Table2[[#This Row],[Rating]], 1)</f>
        <v>4.9000000000000004</v>
      </c>
      <c r="L49" t="s">
        <v>254</v>
      </c>
      <c r="M49" s="2" t="str">
        <f>RIGHT(Table2[[#This Row],[Link]], LEN(Table2[[#This Row],[Link]])-29)</f>
        <v>51513266</v>
      </c>
    </row>
    <row r="50" spans="1:13" x14ac:dyDescent="0.2">
      <c r="A50" t="s">
        <v>0</v>
      </c>
      <c r="B50" t="s">
        <v>255</v>
      </c>
      <c r="C50" t="s">
        <v>256</v>
      </c>
      <c r="D50" t="s">
        <v>257</v>
      </c>
      <c r="E50" t="s">
        <v>4</v>
      </c>
      <c r="F50" t="s">
        <v>258</v>
      </c>
      <c r="G50" t="s">
        <v>873</v>
      </c>
      <c r="H50" t="str">
        <f>LOWER(Table2[[#This Row],[Period]])</f>
        <v>night</v>
      </c>
      <c r="I50" t="s">
        <v>157</v>
      </c>
      <c r="J50">
        <f>ROUNDDOWN(Table2[[#This Row],[Rating]], 1)</f>
        <v>4.8</v>
      </c>
      <c r="K50">
        <f>ROUND(Table2[[#This Row],[Rating]], 1)</f>
        <v>4.9000000000000004</v>
      </c>
      <c r="L50" t="s">
        <v>259</v>
      </c>
      <c r="M50" s="2" t="str">
        <f>RIGHT(Table2[[#This Row],[Link]], LEN(Table2[[#This Row],[Link]])-29)</f>
        <v>40008142</v>
      </c>
    </row>
    <row r="51" spans="1:13" x14ac:dyDescent="0.2">
      <c r="A51" t="s">
        <v>12</v>
      </c>
      <c r="B51" t="s">
        <v>261</v>
      </c>
      <c r="C51" t="s">
        <v>14</v>
      </c>
      <c r="D51" t="s">
        <v>262</v>
      </c>
      <c r="E51" t="s">
        <v>4</v>
      </c>
      <c r="F51" t="s">
        <v>100</v>
      </c>
      <c r="G51" t="s">
        <v>873</v>
      </c>
      <c r="H51" t="str">
        <f>LOWER(Table2[[#This Row],[Period]])</f>
        <v>night</v>
      </c>
      <c r="I51" t="s">
        <v>263</v>
      </c>
      <c r="J51">
        <f>ROUNDDOWN(Table2[[#This Row],[Rating]], 1)</f>
        <v>4.7</v>
      </c>
      <c r="K51">
        <f>ROUND(Table2[[#This Row],[Rating]], 1)</f>
        <v>4.7</v>
      </c>
      <c r="L51" t="s">
        <v>264</v>
      </c>
      <c r="M51" s="2" t="str">
        <f>RIGHT(Table2[[#This Row],[Link]], LEN(Table2[[#This Row],[Link]])-29)</f>
        <v>16519006</v>
      </c>
    </row>
    <row r="52" spans="1:13" x14ac:dyDescent="0.2">
      <c r="A52" t="s">
        <v>12</v>
      </c>
      <c r="B52" t="s">
        <v>266</v>
      </c>
      <c r="C52" t="s">
        <v>2</v>
      </c>
      <c r="D52" t="s">
        <v>267</v>
      </c>
      <c r="E52" t="s">
        <v>4</v>
      </c>
      <c r="F52" t="s">
        <v>268</v>
      </c>
      <c r="G52" t="s">
        <v>873</v>
      </c>
      <c r="H52" t="str">
        <f>LOWER(Table2[[#This Row],[Period]])</f>
        <v>night</v>
      </c>
      <c r="I52" t="s">
        <v>37</v>
      </c>
      <c r="J52">
        <f>ROUNDDOWN(Table2[[#This Row],[Rating]], 1)</f>
        <v>5</v>
      </c>
      <c r="K52">
        <f>ROUND(Table2[[#This Row],[Rating]], 1)</f>
        <v>5</v>
      </c>
      <c r="L52" t="s">
        <v>269</v>
      </c>
      <c r="M52" s="2" t="str">
        <f>RIGHT(Table2[[#This Row],[Link]], LEN(Table2[[#This Row],[Link]])-29)</f>
        <v>41430918</v>
      </c>
    </row>
    <row r="53" spans="1:13" x14ac:dyDescent="0.2">
      <c r="A53" t="s">
        <v>12</v>
      </c>
      <c r="B53" t="s">
        <v>270</v>
      </c>
      <c r="C53" t="s">
        <v>113</v>
      </c>
      <c r="D53" t="s">
        <v>10</v>
      </c>
      <c r="E53" t="s">
        <v>4</v>
      </c>
      <c r="F53" t="s">
        <v>271</v>
      </c>
      <c r="G53" t="s">
        <v>873</v>
      </c>
      <c r="H53" t="str">
        <f>LOWER(Table2[[#This Row],[Period]])</f>
        <v>night</v>
      </c>
      <c r="I53" t="s">
        <v>272</v>
      </c>
      <c r="J53">
        <f>ROUNDDOWN(Table2[[#This Row],[Rating]], 1)</f>
        <v>4.5</v>
      </c>
      <c r="K53">
        <f>ROUND(Table2[[#This Row],[Rating]], 1)</f>
        <v>4.5999999999999996</v>
      </c>
      <c r="L53" t="s">
        <v>273</v>
      </c>
      <c r="M53" s="2" t="str">
        <f>RIGHT(Table2[[#This Row],[Link]], LEN(Table2[[#This Row],[Link]])-29)</f>
        <v>716017855791276258</v>
      </c>
    </row>
    <row r="54" spans="1:13" x14ac:dyDescent="0.2">
      <c r="A54" t="s">
        <v>0</v>
      </c>
      <c r="B54" t="s">
        <v>275</v>
      </c>
      <c r="C54" t="s">
        <v>14</v>
      </c>
      <c r="D54" t="s">
        <v>276</v>
      </c>
      <c r="E54" t="s">
        <v>4</v>
      </c>
      <c r="F54" t="s">
        <v>277</v>
      </c>
      <c r="G54" t="s">
        <v>873</v>
      </c>
      <c r="H54" t="str">
        <f>LOWER(Table2[[#This Row],[Period]])</f>
        <v>night</v>
      </c>
      <c r="I54" t="s">
        <v>37</v>
      </c>
      <c r="J54">
        <f>ROUNDDOWN(Table2[[#This Row],[Rating]], 1)</f>
        <v>5</v>
      </c>
      <c r="K54">
        <f>ROUND(Table2[[#This Row],[Rating]], 1)</f>
        <v>5</v>
      </c>
      <c r="L54" t="s">
        <v>278</v>
      </c>
      <c r="M54" s="2" t="str">
        <f>RIGHT(Table2[[#This Row],[Link]], LEN(Table2[[#This Row],[Link]])-29)</f>
        <v>52157214</v>
      </c>
    </row>
    <row r="55" spans="1:13" x14ac:dyDescent="0.2">
      <c r="A55" t="s">
        <v>12</v>
      </c>
      <c r="B55" t="s">
        <v>279</v>
      </c>
      <c r="C55" t="s">
        <v>19</v>
      </c>
      <c r="D55" t="s">
        <v>161</v>
      </c>
      <c r="E55" t="s">
        <v>4</v>
      </c>
      <c r="F55" t="s">
        <v>280</v>
      </c>
      <c r="G55" t="s">
        <v>873</v>
      </c>
      <c r="H55" t="str">
        <f>LOWER(Table2[[#This Row],[Period]])</f>
        <v>night</v>
      </c>
      <c r="I55" t="s">
        <v>281</v>
      </c>
      <c r="J55">
        <f>ROUNDDOWN(Table2[[#This Row],[Rating]], 1)</f>
        <v>4.5999999999999996</v>
      </c>
      <c r="K55">
        <f>ROUND(Table2[[#This Row],[Rating]], 1)</f>
        <v>4.5999999999999996</v>
      </c>
      <c r="L55" t="s">
        <v>282</v>
      </c>
      <c r="M55" s="2" t="str">
        <f>RIGHT(Table2[[#This Row],[Link]], LEN(Table2[[#This Row],[Link]])-29)</f>
        <v>2021361</v>
      </c>
    </row>
    <row r="56" spans="1:13" x14ac:dyDescent="0.2">
      <c r="A56" t="s">
        <v>12</v>
      </c>
      <c r="B56" t="s">
        <v>279</v>
      </c>
      <c r="C56" t="s">
        <v>19</v>
      </c>
      <c r="D56" t="s">
        <v>161</v>
      </c>
      <c r="E56" t="s">
        <v>4</v>
      </c>
      <c r="F56" t="s">
        <v>280</v>
      </c>
      <c r="G56" t="s">
        <v>873</v>
      </c>
      <c r="H56" t="str">
        <f>LOWER(Table2[[#This Row],[Period]])</f>
        <v>night</v>
      </c>
      <c r="I56" t="s">
        <v>281</v>
      </c>
      <c r="J56">
        <f>ROUNDDOWN(Table2[[#This Row],[Rating]], 1)</f>
        <v>4.5999999999999996</v>
      </c>
      <c r="K56">
        <f>ROUND(Table2[[#This Row],[Rating]], 1)</f>
        <v>4.5999999999999996</v>
      </c>
      <c r="L56" t="s">
        <v>282</v>
      </c>
      <c r="M56" s="2" t="str">
        <f>RIGHT(Table2[[#This Row],[Link]], LEN(Table2[[#This Row],[Link]])-29)</f>
        <v>2021361</v>
      </c>
    </row>
    <row r="57" spans="1:13" x14ac:dyDescent="0.2">
      <c r="A57" t="s">
        <v>0</v>
      </c>
      <c r="B57" t="s">
        <v>284</v>
      </c>
      <c r="C57" t="s">
        <v>2</v>
      </c>
      <c r="D57" t="s">
        <v>285</v>
      </c>
      <c r="E57" t="s">
        <v>4</v>
      </c>
      <c r="F57" t="s">
        <v>286</v>
      </c>
      <c r="G57" t="s">
        <v>873</v>
      </c>
      <c r="H57" t="str">
        <f>LOWER(Table2[[#This Row],[Period]])</f>
        <v>night</v>
      </c>
      <c r="I57" t="s">
        <v>54</v>
      </c>
      <c r="J57" t="e">
        <f>ROUNDDOWN(Table2[[#This Row],[Rating]], 1)</f>
        <v>#VALUE!</v>
      </c>
      <c r="K57" t="e">
        <f>ROUND(Table2[[#This Row],[Rating]], 1)</f>
        <v>#VALUE!</v>
      </c>
      <c r="L57" t="s">
        <v>287</v>
      </c>
      <c r="M57" s="2" t="str">
        <f>RIGHT(Table2[[#This Row],[Link]], LEN(Table2[[#This Row],[Link]])-29)</f>
        <v>860666670619683970</v>
      </c>
    </row>
    <row r="58" spans="1:13" x14ac:dyDescent="0.2">
      <c r="A58" t="s">
        <v>288</v>
      </c>
      <c r="B58" t="s">
        <v>289</v>
      </c>
      <c r="C58" t="s">
        <v>32</v>
      </c>
      <c r="D58" t="s">
        <v>290</v>
      </c>
      <c r="E58" t="s">
        <v>4</v>
      </c>
      <c r="F58" t="s">
        <v>16</v>
      </c>
      <c r="G58" t="s">
        <v>873</v>
      </c>
      <c r="H58" t="str">
        <f>LOWER(Table2[[#This Row],[Period]])</f>
        <v>night</v>
      </c>
      <c r="I58" t="s">
        <v>6</v>
      </c>
      <c r="J58">
        <f>ROUNDDOWN(Table2[[#This Row],[Rating]], 1)</f>
        <v>4.9000000000000004</v>
      </c>
      <c r="K58">
        <f>ROUND(Table2[[#This Row],[Rating]], 1)</f>
        <v>5</v>
      </c>
      <c r="L58" t="s">
        <v>291</v>
      </c>
      <c r="M58" s="2" t="str">
        <f>RIGHT(Table2[[#This Row],[Link]], LEN(Table2[[#This Row],[Link]])-29)</f>
        <v>17941844</v>
      </c>
    </row>
    <row r="59" spans="1:13" x14ac:dyDescent="0.2">
      <c r="A59" t="s">
        <v>0</v>
      </c>
      <c r="B59" t="s">
        <v>292</v>
      </c>
      <c r="C59" t="s">
        <v>245</v>
      </c>
      <c r="D59" t="s">
        <v>293</v>
      </c>
      <c r="E59" t="s">
        <v>4</v>
      </c>
      <c r="F59" t="s">
        <v>294</v>
      </c>
      <c r="G59" t="s">
        <v>873</v>
      </c>
      <c r="H59" t="str">
        <f>LOWER(Table2[[#This Row],[Period]])</f>
        <v>night</v>
      </c>
      <c r="I59" t="s">
        <v>295</v>
      </c>
      <c r="J59">
        <f>ROUNDDOWN(Table2[[#This Row],[Rating]], 1)</f>
        <v>4.8</v>
      </c>
      <c r="K59">
        <f>ROUND(Table2[[#This Row],[Rating]], 1)</f>
        <v>4.8</v>
      </c>
      <c r="L59" t="s">
        <v>296</v>
      </c>
      <c r="M59" s="2" t="str">
        <f>RIGHT(Table2[[#This Row],[Link]], LEN(Table2[[#This Row],[Link]])-29)</f>
        <v>39262042</v>
      </c>
    </row>
    <row r="60" spans="1:13" x14ac:dyDescent="0.2">
      <c r="A60" t="s">
        <v>297</v>
      </c>
      <c r="B60" t="s">
        <v>298</v>
      </c>
      <c r="C60" t="s">
        <v>14</v>
      </c>
      <c r="D60" t="s">
        <v>299</v>
      </c>
      <c r="E60" t="s">
        <v>4</v>
      </c>
      <c r="F60" t="s">
        <v>69</v>
      </c>
      <c r="G60" t="s">
        <v>873</v>
      </c>
      <c r="H60" t="str">
        <f>LOWER(Table2[[#This Row],[Period]])</f>
        <v>night</v>
      </c>
      <c r="I60" t="s">
        <v>300</v>
      </c>
      <c r="J60">
        <f>ROUNDDOWN(Table2[[#This Row],[Rating]], 1)</f>
        <v>4.9000000000000004</v>
      </c>
      <c r="K60">
        <f>ROUND(Table2[[#This Row],[Rating]], 1)</f>
        <v>5</v>
      </c>
      <c r="L60" t="s">
        <v>301</v>
      </c>
      <c r="M60" s="2" t="str">
        <f>RIGHT(Table2[[#This Row],[Link]], LEN(Table2[[#This Row],[Link]])-29)</f>
        <v>plus/21564181</v>
      </c>
    </row>
    <row r="61" spans="1:13" x14ac:dyDescent="0.2">
      <c r="A61" t="s">
        <v>0</v>
      </c>
      <c r="B61" t="s">
        <v>302</v>
      </c>
      <c r="C61" t="s">
        <v>2</v>
      </c>
      <c r="D61" t="s">
        <v>303</v>
      </c>
      <c r="E61" t="s">
        <v>4</v>
      </c>
      <c r="F61" t="s">
        <v>202</v>
      </c>
      <c r="G61" t="s">
        <v>873</v>
      </c>
      <c r="H61" t="str">
        <f>LOWER(Table2[[#This Row],[Period]])</f>
        <v>night</v>
      </c>
      <c r="I61" t="s">
        <v>54</v>
      </c>
      <c r="J61" t="e">
        <f>ROUNDDOWN(Table2[[#This Row],[Rating]], 1)</f>
        <v>#VALUE!</v>
      </c>
      <c r="K61" t="e">
        <f>ROUND(Table2[[#This Row],[Rating]], 1)</f>
        <v>#VALUE!</v>
      </c>
      <c r="L61" t="s">
        <v>304</v>
      </c>
      <c r="M61" s="2" t="str">
        <f>RIGHT(Table2[[#This Row],[Link]], LEN(Table2[[#This Row],[Link]])-29)</f>
        <v>686242834133798839</v>
      </c>
    </row>
    <row r="62" spans="1:13" x14ac:dyDescent="0.2">
      <c r="A62" t="s">
        <v>41</v>
      </c>
      <c r="B62" t="s">
        <v>305</v>
      </c>
      <c r="C62" t="s">
        <v>2</v>
      </c>
      <c r="D62" t="s">
        <v>306</v>
      </c>
      <c r="E62" t="s">
        <v>4</v>
      </c>
      <c r="F62" t="s">
        <v>30</v>
      </c>
      <c r="G62" t="s">
        <v>873</v>
      </c>
      <c r="H62" t="str">
        <f>LOWER(Table2[[#This Row],[Period]])</f>
        <v>night</v>
      </c>
      <c r="I62" t="s">
        <v>37</v>
      </c>
      <c r="J62">
        <f>ROUNDDOWN(Table2[[#This Row],[Rating]], 1)</f>
        <v>5</v>
      </c>
      <c r="K62">
        <f>ROUND(Table2[[#This Row],[Rating]], 1)</f>
        <v>5</v>
      </c>
      <c r="L62" t="s">
        <v>307</v>
      </c>
      <c r="M62" s="2" t="str">
        <f>RIGHT(Table2[[#This Row],[Link]], LEN(Table2[[#This Row],[Link]])-29)</f>
        <v>52764552</v>
      </c>
    </row>
    <row r="63" spans="1:13" x14ac:dyDescent="0.2">
      <c r="A63" t="s">
        <v>0</v>
      </c>
      <c r="B63" t="s">
        <v>308</v>
      </c>
      <c r="C63" t="s">
        <v>14</v>
      </c>
      <c r="D63" t="s">
        <v>226</v>
      </c>
      <c r="E63" t="s">
        <v>4</v>
      </c>
      <c r="F63" t="s">
        <v>40</v>
      </c>
      <c r="G63" t="s">
        <v>873</v>
      </c>
      <c r="H63" t="str">
        <f>LOWER(Table2[[#This Row],[Period]])</f>
        <v>night</v>
      </c>
      <c r="I63" t="s">
        <v>309</v>
      </c>
      <c r="J63">
        <f>ROUNDDOWN(Table2[[#This Row],[Rating]], 1)</f>
        <v>4.2</v>
      </c>
      <c r="K63">
        <f>ROUND(Table2[[#This Row],[Rating]], 1)</f>
        <v>4.2</v>
      </c>
      <c r="L63" t="s">
        <v>310</v>
      </c>
      <c r="M63" s="2" t="str">
        <f>RIGHT(Table2[[#This Row],[Link]], LEN(Table2[[#This Row],[Link]])-29)</f>
        <v>34130081</v>
      </c>
    </row>
    <row r="64" spans="1:13" x14ac:dyDescent="0.2">
      <c r="A64" t="s">
        <v>12</v>
      </c>
      <c r="B64" t="s">
        <v>311</v>
      </c>
      <c r="C64" t="s">
        <v>2</v>
      </c>
      <c r="D64" t="s">
        <v>312</v>
      </c>
      <c r="E64" t="s">
        <v>4</v>
      </c>
      <c r="F64" t="s">
        <v>40</v>
      </c>
      <c r="G64" t="s">
        <v>873</v>
      </c>
      <c r="H64" t="str">
        <f>LOWER(Table2[[#This Row],[Period]])</f>
        <v>night</v>
      </c>
      <c r="I64" t="s">
        <v>313</v>
      </c>
      <c r="J64">
        <f>ROUNDDOWN(Table2[[#This Row],[Rating]], 1)</f>
        <v>4.3</v>
      </c>
      <c r="K64">
        <f>ROUND(Table2[[#This Row],[Rating]], 1)</f>
        <v>4.4000000000000004</v>
      </c>
      <c r="L64" t="s">
        <v>314</v>
      </c>
      <c r="M64" s="2" t="str">
        <f>RIGHT(Table2[[#This Row],[Link]], LEN(Table2[[#This Row],[Link]])-29)</f>
        <v>10857242</v>
      </c>
    </row>
    <row r="65" spans="1:13" x14ac:dyDescent="0.2">
      <c r="A65" t="s">
        <v>12</v>
      </c>
      <c r="B65" t="s">
        <v>315</v>
      </c>
      <c r="C65" t="s">
        <v>2</v>
      </c>
      <c r="D65" t="s">
        <v>316</v>
      </c>
      <c r="E65" t="s">
        <v>4</v>
      </c>
      <c r="F65" t="s">
        <v>317</v>
      </c>
      <c r="G65" t="s">
        <v>873</v>
      </c>
      <c r="H65" t="str">
        <f>LOWER(Table2[[#This Row],[Period]])</f>
        <v>night</v>
      </c>
      <c r="I65" t="s">
        <v>168</v>
      </c>
      <c r="J65">
        <f>ROUNDDOWN(Table2[[#This Row],[Rating]], 1)</f>
        <v>4.7</v>
      </c>
      <c r="K65">
        <f>ROUND(Table2[[#This Row],[Rating]], 1)</f>
        <v>4.7</v>
      </c>
      <c r="L65" t="s">
        <v>318</v>
      </c>
      <c r="M65" s="2" t="str">
        <f>RIGHT(Table2[[#This Row],[Link]], LEN(Table2[[#This Row],[Link]])-29)</f>
        <v>15250796</v>
      </c>
    </row>
    <row r="66" spans="1:13" x14ac:dyDescent="0.2">
      <c r="A66" t="s">
        <v>12</v>
      </c>
      <c r="B66" t="s">
        <v>319</v>
      </c>
      <c r="C66" t="s">
        <v>2</v>
      </c>
      <c r="D66" t="s">
        <v>236</v>
      </c>
      <c r="E66" t="s">
        <v>4</v>
      </c>
      <c r="F66" t="s">
        <v>195</v>
      </c>
      <c r="G66" t="s">
        <v>873</v>
      </c>
      <c r="H66" t="str">
        <f>LOWER(Table2[[#This Row],[Period]])</f>
        <v>night</v>
      </c>
      <c r="I66" t="s">
        <v>281</v>
      </c>
      <c r="J66">
        <f>ROUNDDOWN(Table2[[#This Row],[Rating]], 1)</f>
        <v>4.5999999999999996</v>
      </c>
      <c r="K66">
        <f>ROUND(Table2[[#This Row],[Rating]], 1)</f>
        <v>4.5999999999999996</v>
      </c>
      <c r="L66" t="s">
        <v>320</v>
      </c>
      <c r="M66" s="2" t="str">
        <f>RIGHT(Table2[[#This Row],[Link]], LEN(Table2[[#This Row],[Link]])-29)</f>
        <v>685284902855197302</v>
      </c>
    </row>
    <row r="67" spans="1:13" x14ac:dyDescent="0.2">
      <c r="A67" t="s">
        <v>12</v>
      </c>
      <c r="B67" t="s">
        <v>321</v>
      </c>
      <c r="C67" t="s">
        <v>2</v>
      </c>
      <c r="D67" t="s">
        <v>102</v>
      </c>
      <c r="E67" t="s">
        <v>4</v>
      </c>
      <c r="F67" t="s">
        <v>22</v>
      </c>
      <c r="G67" t="s">
        <v>873</v>
      </c>
      <c r="H67" t="str">
        <f>LOWER(Table2[[#This Row],[Period]])</f>
        <v>night</v>
      </c>
      <c r="I67" t="s">
        <v>322</v>
      </c>
      <c r="J67">
        <f>ROUNDDOWN(Table2[[#This Row],[Rating]], 1)</f>
        <v>4.5999999999999996</v>
      </c>
      <c r="K67">
        <f>ROUND(Table2[[#This Row],[Rating]], 1)</f>
        <v>4.5999999999999996</v>
      </c>
      <c r="L67" t="s">
        <v>323</v>
      </c>
      <c r="M67" s="2" t="str">
        <f>RIGHT(Table2[[#This Row],[Link]], LEN(Table2[[#This Row],[Link]])-29)</f>
        <v>604049568085435352</v>
      </c>
    </row>
    <row r="68" spans="1:13" x14ac:dyDescent="0.2">
      <c r="A68" t="s">
        <v>0</v>
      </c>
      <c r="B68" t="s">
        <v>324</v>
      </c>
      <c r="C68" t="s">
        <v>245</v>
      </c>
      <c r="D68" t="s">
        <v>325</v>
      </c>
      <c r="E68" t="s">
        <v>4</v>
      </c>
      <c r="F68" t="s">
        <v>61</v>
      </c>
      <c r="G68" t="s">
        <v>873</v>
      </c>
      <c r="H68" t="str">
        <f>LOWER(Table2[[#This Row],[Period]])</f>
        <v>night</v>
      </c>
      <c r="I68" t="s">
        <v>104</v>
      </c>
      <c r="J68">
        <f>ROUNDDOWN(Table2[[#This Row],[Rating]], 1)</f>
        <v>4.8</v>
      </c>
      <c r="K68">
        <f>ROUND(Table2[[#This Row],[Rating]], 1)</f>
        <v>4.8</v>
      </c>
      <c r="L68" t="s">
        <v>326</v>
      </c>
      <c r="M68" s="2" t="str">
        <f>RIGHT(Table2[[#This Row],[Link]], LEN(Table2[[#This Row],[Link]])-29)</f>
        <v>42662396</v>
      </c>
    </row>
    <row r="69" spans="1:13" x14ac:dyDescent="0.2">
      <c r="A69" t="s">
        <v>327</v>
      </c>
      <c r="B69" t="s">
        <v>328</v>
      </c>
      <c r="C69" t="s">
        <v>329</v>
      </c>
      <c r="D69" t="s">
        <v>10</v>
      </c>
      <c r="E69" t="s">
        <v>4</v>
      </c>
      <c r="F69" t="s">
        <v>247</v>
      </c>
      <c r="G69" t="s">
        <v>873</v>
      </c>
      <c r="H69" t="str">
        <f>LOWER(Table2[[#This Row],[Period]])</f>
        <v>night</v>
      </c>
      <c r="I69" t="s">
        <v>330</v>
      </c>
      <c r="J69">
        <f>ROUNDDOWN(Table2[[#This Row],[Rating]], 1)</f>
        <v>4.7</v>
      </c>
      <c r="K69">
        <f>ROUND(Table2[[#This Row],[Rating]], 1)</f>
        <v>4.8</v>
      </c>
      <c r="L69" t="s">
        <v>331</v>
      </c>
      <c r="M69" s="2" t="str">
        <f>RIGHT(Table2[[#This Row],[Link]], LEN(Table2[[#This Row],[Link]])-29)</f>
        <v>36365265</v>
      </c>
    </row>
    <row r="70" spans="1:13" x14ac:dyDescent="0.2">
      <c r="A70" t="s">
        <v>0</v>
      </c>
      <c r="B70" t="s">
        <v>332</v>
      </c>
      <c r="C70" t="s">
        <v>2</v>
      </c>
      <c r="D70" t="s">
        <v>333</v>
      </c>
      <c r="E70" t="s">
        <v>4</v>
      </c>
      <c r="F70" t="s">
        <v>334</v>
      </c>
      <c r="G70" t="s">
        <v>873</v>
      </c>
      <c r="H70" t="str">
        <f>LOWER(Table2[[#This Row],[Period]])</f>
        <v>night</v>
      </c>
      <c r="I70" t="s">
        <v>330</v>
      </c>
      <c r="J70">
        <f>ROUNDDOWN(Table2[[#This Row],[Rating]], 1)</f>
        <v>4.7</v>
      </c>
      <c r="K70">
        <f>ROUND(Table2[[#This Row],[Rating]], 1)</f>
        <v>4.8</v>
      </c>
      <c r="L70" t="s">
        <v>335</v>
      </c>
      <c r="M70" s="2" t="str">
        <f>RIGHT(Table2[[#This Row],[Link]], LEN(Table2[[#This Row],[Link]])-29)</f>
        <v>15801516</v>
      </c>
    </row>
    <row r="71" spans="1:13" x14ac:dyDescent="0.2">
      <c r="A71" t="s">
        <v>12</v>
      </c>
      <c r="B71" t="s">
        <v>336</v>
      </c>
      <c r="C71" t="s">
        <v>14</v>
      </c>
      <c r="D71" t="s">
        <v>337</v>
      </c>
      <c r="E71" t="s">
        <v>4</v>
      </c>
      <c r="F71" t="s">
        <v>338</v>
      </c>
      <c r="G71" t="s">
        <v>873</v>
      </c>
      <c r="H71" t="str">
        <f>LOWER(Table2[[#This Row],[Period]])</f>
        <v>night</v>
      </c>
      <c r="I71" t="s">
        <v>339</v>
      </c>
      <c r="J71">
        <f>ROUNDDOWN(Table2[[#This Row],[Rating]], 1)</f>
        <v>4.5999999999999996</v>
      </c>
      <c r="K71">
        <f>ROUND(Table2[[#This Row],[Rating]], 1)</f>
        <v>4.5999999999999996</v>
      </c>
      <c r="L71" t="s">
        <v>340</v>
      </c>
      <c r="M71" s="2" t="str">
        <f>RIGHT(Table2[[#This Row],[Link]], LEN(Table2[[#This Row],[Link]])-29)</f>
        <v>43888780</v>
      </c>
    </row>
    <row r="72" spans="1:13" x14ac:dyDescent="0.2">
      <c r="A72" t="s">
        <v>0</v>
      </c>
      <c r="B72" t="s">
        <v>341</v>
      </c>
      <c r="C72" t="s">
        <v>14</v>
      </c>
      <c r="D72" t="s">
        <v>205</v>
      </c>
      <c r="E72" t="s">
        <v>4</v>
      </c>
      <c r="F72" t="s">
        <v>86</v>
      </c>
      <c r="G72" t="s">
        <v>873</v>
      </c>
      <c r="H72" t="str">
        <f>LOWER(Table2[[#This Row],[Period]])</f>
        <v>night</v>
      </c>
      <c r="I72" t="s">
        <v>342</v>
      </c>
      <c r="J72">
        <f>ROUNDDOWN(Table2[[#This Row],[Rating]], 1)</f>
        <v>4.5999999999999996</v>
      </c>
      <c r="K72">
        <f>ROUND(Table2[[#This Row],[Rating]], 1)</f>
        <v>4.7</v>
      </c>
      <c r="L72" t="s">
        <v>343</v>
      </c>
      <c r="M72" s="2" t="str">
        <f>RIGHT(Table2[[#This Row],[Link]], LEN(Table2[[#This Row],[Link]])-29)</f>
        <v>855465</v>
      </c>
    </row>
    <row r="73" spans="1:13" x14ac:dyDescent="0.2">
      <c r="A73" t="s">
        <v>12</v>
      </c>
      <c r="B73" t="s">
        <v>344</v>
      </c>
      <c r="C73" t="s">
        <v>2</v>
      </c>
      <c r="D73" t="s">
        <v>345</v>
      </c>
      <c r="E73" t="s">
        <v>4</v>
      </c>
      <c r="F73" t="s">
        <v>229</v>
      </c>
      <c r="G73" t="s">
        <v>873</v>
      </c>
      <c r="H73" t="str">
        <f>LOWER(Table2[[#This Row],[Period]])</f>
        <v>night</v>
      </c>
      <c r="I73" t="s">
        <v>136</v>
      </c>
      <c r="J73">
        <f>ROUNDDOWN(Table2[[#This Row],[Rating]], 1)</f>
        <v>4.9000000000000004</v>
      </c>
      <c r="K73">
        <f>ROUND(Table2[[#This Row],[Rating]], 1)</f>
        <v>5</v>
      </c>
      <c r="L73" t="s">
        <v>346</v>
      </c>
      <c r="M73" s="2" t="str">
        <f>RIGHT(Table2[[#This Row],[Link]], LEN(Table2[[#This Row],[Link]])-29)</f>
        <v>40838429</v>
      </c>
    </row>
    <row r="74" spans="1:13" x14ac:dyDescent="0.2">
      <c r="A74" t="s">
        <v>12</v>
      </c>
      <c r="B74" t="s">
        <v>348</v>
      </c>
      <c r="C74" t="s">
        <v>349</v>
      </c>
      <c r="D74" t="s">
        <v>10</v>
      </c>
      <c r="E74" t="s">
        <v>4</v>
      </c>
      <c r="F74" t="s">
        <v>350</v>
      </c>
      <c r="G74" t="s">
        <v>873</v>
      </c>
      <c r="H74" t="str">
        <f>LOWER(Table2[[#This Row],[Period]])</f>
        <v>night</v>
      </c>
      <c r="I74" t="s">
        <v>157</v>
      </c>
      <c r="J74">
        <f>ROUNDDOWN(Table2[[#This Row],[Rating]], 1)</f>
        <v>4.8</v>
      </c>
      <c r="K74">
        <f>ROUND(Table2[[#This Row],[Rating]], 1)</f>
        <v>4.9000000000000004</v>
      </c>
      <c r="L74" t="s">
        <v>351</v>
      </c>
      <c r="M74" s="2" t="str">
        <f>RIGHT(Table2[[#This Row],[Link]], LEN(Table2[[#This Row],[Link]])-29)</f>
        <v>26102672</v>
      </c>
    </row>
    <row r="75" spans="1:13" x14ac:dyDescent="0.2">
      <c r="A75" t="s">
        <v>12</v>
      </c>
      <c r="B75" t="s">
        <v>352</v>
      </c>
      <c r="C75" t="s">
        <v>32</v>
      </c>
      <c r="D75" t="s">
        <v>353</v>
      </c>
      <c r="E75" t="s">
        <v>4</v>
      </c>
      <c r="F75" t="s">
        <v>16</v>
      </c>
      <c r="G75" t="s">
        <v>873</v>
      </c>
      <c r="H75" t="str">
        <f>LOWER(Table2[[#This Row],[Period]])</f>
        <v>night</v>
      </c>
      <c r="I75" t="s">
        <v>354</v>
      </c>
      <c r="J75">
        <f>ROUNDDOWN(Table2[[#This Row],[Rating]], 1)</f>
        <v>4.5</v>
      </c>
      <c r="K75">
        <f>ROUND(Table2[[#This Row],[Rating]], 1)</f>
        <v>4.5</v>
      </c>
      <c r="L75" t="s">
        <v>355</v>
      </c>
      <c r="M75" s="2" t="str">
        <f>RIGHT(Table2[[#This Row],[Link]], LEN(Table2[[#This Row],[Link]])-29)</f>
        <v>5046910</v>
      </c>
    </row>
    <row r="76" spans="1:13" x14ac:dyDescent="0.2">
      <c r="A76" t="s">
        <v>0</v>
      </c>
      <c r="B76" t="s">
        <v>356</v>
      </c>
      <c r="C76" t="s">
        <v>2</v>
      </c>
      <c r="D76" t="s">
        <v>357</v>
      </c>
      <c r="E76" t="s">
        <v>4</v>
      </c>
      <c r="F76" t="s">
        <v>171</v>
      </c>
      <c r="G76" t="s">
        <v>873</v>
      </c>
      <c r="H76" t="str">
        <f>LOWER(Table2[[#This Row],[Period]])</f>
        <v>night</v>
      </c>
      <c r="I76" t="s">
        <v>37</v>
      </c>
      <c r="J76">
        <f>ROUNDDOWN(Table2[[#This Row],[Rating]], 1)</f>
        <v>5</v>
      </c>
      <c r="K76">
        <f>ROUND(Table2[[#This Row],[Rating]], 1)</f>
        <v>5</v>
      </c>
      <c r="L76" t="s">
        <v>358</v>
      </c>
      <c r="M76" s="2" t="str">
        <f>RIGHT(Table2[[#This Row],[Link]], LEN(Table2[[#This Row],[Link]])-29)</f>
        <v>835340912844121077</v>
      </c>
    </row>
    <row r="77" spans="1:13" x14ac:dyDescent="0.2">
      <c r="A77" t="s">
        <v>12</v>
      </c>
      <c r="B77" t="s">
        <v>359</v>
      </c>
      <c r="C77" t="s">
        <v>2</v>
      </c>
      <c r="D77" t="s">
        <v>360</v>
      </c>
      <c r="E77" t="s">
        <v>4</v>
      </c>
      <c r="F77" t="s">
        <v>167</v>
      </c>
      <c r="G77" t="s">
        <v>873</v>
      </c>
      <c r="H77" t="str">
        <f>LOWER(Table2[[#This Row],[Period]])</f>
        <v>night</v>
      </c>
      <c r="I77" t="s">
        <v>37</v>
      </c>
      <c r="J77">
        <f>ROUNDDOWN(Table2[[#This Row],[Rating]], 1)</f>
        <v>5</v>
      </c>
      <c r="K77">
        <f>ROUND(Table2[[#This Row],[Rating]], 1)</f>
        <v>5</v>
      </c>
      <c r="L77" t="s">
        <v>361</v>
      </c>
      <c r="M77" s="2" t="str">
        <f>RIGHT(Table2[[#This Row],[Link]], LEN(Table2[[#This Row],[Link]])-29)</f>
        <v>809503979312328543</v>
      </c>
    </row>
    <row r="78" spans="1:13" x14ac:dyDescent="0.2">
      <c r="A78" t="s">
        <v>12</v>
      </c>
      <c r="B78" t="s">
        <v>362</v>
      </c>
      <c r="C78" t="s">
        <v>2</v>
      </c>
      <c r="D78" t="s">
        <v>363</v>
      </c>
      <c r="E78" t="s">
        <v>4</v>
      </c>
      <c r="F78" t="s">
        <v>364</v>
      </c>
      <c r="G78" t="s">
        <v>873</v>
      </c>
      <c r="H78" t="str">
        <f>LOWER(Table2[[#This Row],[Period]])</f>
        <v>night</v>
      </c>
      <c r="I78" t="s">
        <v>17</v>
      </c>
      <c r="J78">
        <f>ROUNDDOWN(Table2[[#This Row],[Rating]], 1)</f>
        <v>4.8</v>
      </c>
      <c r="K78">
        <f>ROUND(Table2[[#This Row],[Rating]], 1)</f>
        <v>4.9000000000000004</v>
      </c>
      <c r="L78" t="s">
        <v>365</v>
      </c>
      <c r="M78" s="2" t="str">
        <f>RIGHT(Table2[[#This Row],[Link]], LEN(Table2[[#This Row],[Link]])-29)</f>
        <v>447891</v>
      </c>
    </row>
    <row r="79" spans="1:13" x14ac:dyDescent="0.2">
      <c r="A79" t="s">
        <v>12</v>
      </c>
      <c r="B79" t="s">
        <v>366</v>
      </c>
      <c r="C79" t="s">
        <v>2</v>
      </c>
      <c r="D79" t="s">
        <v>367</v>
      </c>
      <c r="E79" t="s">
        <v>4</v>
      </c>
      <c r="F79" t="s">
        <v>162</v>
      </c>
      <c r="G79" t="s">
        <v>873</v>
      </c>
      <c r="H79" t="str">
        <f>LOWER(Table2[[#This Row],[Period]])</f>
        <v>night</v>
      </c>
      <c r="I79" t="s">
        <v>342</v>
      </c>
      <c r="J79">
        <f>ROUNDDOWN(Table2[[#This Row],[Rating]], 1)</f>
        <v>4.5999999999999996</v>
      </c>
      <c r="K79">
        <f>ROUND(Table2[[#This Row],[Rating]], 1)</f>
        <v>4.7</v>
      </c>
      <c r="L79" t="s">
        <v>368</v>
      </c>
      <c r="M79" s="2" t="str">
        <f>RIGHT(Table2[[#This Row],[Link]], LEN(Table2[[#This Row],[Link]])-29)</f>
        <v>703018917547698090</v>
      </c>
    </row>
    <row r="80" spans="1:13" x14ac:dyDescent="0.2">
      <c r="A80" t="s">
        <v>12</v>
      </c>
      <c r="B80" t="s">
        <v>369</v>
      </c>
      <c r="C80" t="s">
        <v>204</v>
      </c>
      <c r="D80" t="s">
        <v>370</v>
      </c>
      <c r="E80" t="s">
        <v>4</v>
      </c>
      <c r="F80" t="s">
        <v>371</v>
      </c>
      <c r="G80" t="s">
        <v>873</v>
      </c>
      <c r="H80" t="str">
        <f>LOWER(Table2[[#This Row],[Period]])</f>
        <v>night</v>
      </c>
      <c r="I80" t="s">
        <v>35</v>
      </c>
      <c r="J80">
        <f>ROUNDDOWN(Table2[[#This Row],[Rating]], 1)</f>
        <v>4.9000000000000004</v>
      </c>
      <c r="K80">
        <f>ROUND(Table2[[#This Row],[Rating]], 1)</f>
        <v>4.9000000000000004</v>
      </c>
      <c r="L80" t="s">
        <v>372</v>
      </c>
      <c r="M80" s="2" t="str">
        <f>RIGHT(Table2[[#This Row],[Link]], LEN(Table2[[#This Row],[Link]])-29)</f>
        <v>8989885</v>
      </c>
    </row>
    <row r="81" spans="1:13" x14ac:dyDescent="0.2">
      <c r="A81" t="s">
        <v>0</v>
      </c>
      <c r="B81" t="s">
        <v>373</v>
      </c>
      <c r="C81" t="s">
        <v>2</v>
      </c>
      <c r="D81" t="s">
        <v>374</v>
      </c>
      <c r="E81" t="s">
        <v>4</v>
      </c>
      <c r="F81" t="s">
        <v>75</v>
      </c>
      <c r="G81" t="s">
        <v>873</v>
      </c>
      <c r="H81" t="str">
        <f>LOWER(Table2[[#This Row],[Period]])</f>
        <v>night</v>
      </c>
      <c r="I81" t="s">
        <v>54</v>
      </c>
      <c r="J81" t="e">
        <f>ROUNDDOWN(Table2[[#This Row],[Rating]], 1)</f>
        <v>#VALUE!</v>
      </c>
      <c r="K81" t="e">
        <f>ROUND(Table2[[#This Row],[Rating]], 1)</f>
        <v>#VALUE!</v>
      </c>
      <c r="L81" t="s">
        <v>375</v>
      </c>
      <c r="M81" s="2" t="str">
        <f>RIGHT(Table2[[#This Row],[Link]], LEN(Table2[[#This Row],[Link]])-29)</f>
        <v>872968302185363161</v>
      </c>
    </row>
    <row r="82" spans="1:13" x14ac:dyDescent="0.2">
      <c r="A82" t="s">
        <v>0</v>
      </c>
      <c r="B82" t="s">
        <v>376</v>
      </c>
      <c r="C82" t="s">
        <v>9</v>
      </c>
      <c r="D82" t="s">
        <v>216</v>
      </c>
      <c r="E82" t="s">
        <v>4</v>
      </c>
      <c r="F82" t="s">
        <v>92</v>
      </c>
      <c r="G82" t="s">
        <v>873</v>
      </c>
      <c r="H82" t="str">
        <f>LOWER(Table2[[#This Row],[Period]])</f>
        <v>night</v>
      </c>
      <c r="I82" t="s">
        <v>83</v>
      </c>
      <c r="J82">
        <f>ROUNDDOWN(Table2[[#This Row],[Rating]], 1)</f>
        <v>4.9000000000000004</v>
      </c>
      <c r="K82">
        <f>ROUND(Table2[[#This Row],[Rating]], 1)</f>
        <v>4.9000000000000004</v>
      </c>
      <c r="L82" t="s">
        <v>377</v>
      </c>
      <c r="M82" s="2" t="str">
        <f>RIGHT(Table2[[#This Row],[Link]], LEN(Table2[[#This Row],[Link]])-29)</f>
        <v>6606418</v>
      </c>
    </row>
    <row r="83" spans="1:13" x14ac:dyDescent="0.2">
      <c r="A83" t="s">
        <v>0</v>
      </c>
      <c r="B83" t="s">
        <v>378</v>
      </c>
      <c r="C83" t="s">
        <v>245</v>
      </c>
      <c r="D83" t="s">
        <v>379</v>
      </c>
      <c r="E83" t="s">
        <v>4</v>
      </c>
      <c r="F83" t="s">
        <v>99</v>
      </c>
      <c r="G83" t="s">
        <v>873</v>
      </c>
      <c r="H83" t="str">
        <f>LOWER(Table2[[#This Row],[Period]])</f>
        <v>night</v>
      </c>
      <c r="I83" t="s">
        <v>342</v>
      </c>
      <c r="J83">
        <f>ROUNDDOWN(Table2[[#This Row],[Rating]], 1)</f>
        <v>4.5999999999999996</v>
      </c>
      <c r="K83">
        <f>ROUND(Table2[[#This Row],[Rating]], 1)</f>
        <v>4.7</v>
      </c>
      <c r="L83" t="s">
        <v>380</v>
      </c>
      <c r="M83" s="2" t="str">
        <f>RIGHT(Table2[[#This Row],[Link]], LEN(Table2[[#This Row],[Link]])-29)</f>
        <v>49372948</v>
      </c>
    </row>
    <row r="84" spans="1:13" x14ac:dyDescent="0.2">
      <c r="A84" t="s">
        <v>0</v>
      </c>
      <c r="B84" t="s">
        <v>381</v>
      </c>
      <c r="C84" t="s">
        <v>14</v>
      </c>
      <c r="D84" t="s">
        <v>68</v>
      </c>
      <c r="E84" t="s">
        <v>4</v>
      </c>
      <c r="F84" t="s">
        <v>277</v>
      </c>
      <c r="G84" t="s">
        <v>873</v>
      </c>
      <c r="H84" t="str">
        <f>LOWER(Table2[[#This Row],[Period]])</f>
        <v>night</v>
      </c>
      <c r="I84" t="s">
        <v>168</v>
      </c>
      <c r="J84">
        <f>ROUNDDOWN(Table2[[#This Row],[Rating]], 1)</f>
        <v>4.7</v>
      </c>
      <c r="K84">
        <f>ROUND(Table2[[#This Row],[Rating]], 1)</f>
        <v>4.7</v>
      </c>
      <c r="L84" t="s">
        <v>382</v>
      </c>
      <c r="M84" s="2" t="str">
        <f>RIGHT(Table2[[#This Row],[Link]], LEN(Table2[[#This Row],[Link]])-29)</f>
        <v>2056454</v>
      </c>
    </row>
    <row r="85" spans="1:13" x14ac:dyDescent="0.2">
      <c r="A85" t="s">
        <v>41</v>
      </c>
      <c r="B85" t="s">
        <v>383</v>
      </c>
      <c r="C85" t="s">
        <v>14</v>
      </c>
      <c r="D85" t="s">
        <v>384</v>
      </c>
      <c r="E85" t="s">
        <v>4</v>
      </c>
      <c r="F85" t="s">
        <v>75</v>
      </c>
      <c r="G85" t="s">
        <v>873</v>
      </c>
      <c r="H85" t="str">
        <f>LOWER(Table2[[#This Row],[Period]])</f>
        <v>night</v>
      </c>
      <c r="I85" t="s">
        <v>54</v>
      </c>
      <c r="J85" t="e">
        <f>ROUNDDOWN(Table2[[#This Row],[Rating]], 1)</f>
        <v>#VALUE!</v>
      </c>
      <c r="K85" t="e">
        <f>ROUND(Table2[[#This Row],[Rating]], 1)</f>
        <v>#VALUE!</v>
      </c>
      <c r="L85" t="s">
        <v>385</v>
      </c>
      <c r="M85" s="2" t="str">
        <f>RIGHT(Table2[[#This Row],[Link]], LEN(Table2[[#This Row],[Link]])-29)</f>
        <v>825974221050493121</v>
      </c>
    </row>
    <row r="86" spans="1:13" x14ac:dyDescent="0.2">
      <c r="A86" t="s">
        <v>12</v>
      </c>
      <c r="B86" t="s">
        <v>386</v>
      </c>
      <c r="C86" t="s">
        <v>2</v>
      </c>
      <c r="D86" t="s">
        <v>387</v>
      </c>
      <c r="E86" t="s">
        <v>4</v>
      </c>
      <c r="F86" t="s">
        <v>231</v>
      </c>
      <c r="G86" t="s">
        <v>873</v>
      </c>
      <c r="H86" t="str">
        <f>LOWER(Table2[[#This Row],[Period]])</f>
        <v>night</v>
      </c>
      <c r="I86" t="s">
        <v>163</v>
      </c>
      <c r="J86">
        <f>ROUNDDOWN(Table2[[#This Row],[Rating]], 1)</f>
        <v>4.4000000000000004</v>
      </c>
      <c r="K86">
        <f>ROUND(Table2[[#This Row],[Rating]], 1)</f>
        <v>4.5</v>
      </c>
      <c r="L86" t="s">
        <v>388</v>
      </c>
      <c r="M86" s="2" t="str">
        <f>RIGHT(Table2[[#This Row],[Link]], LEN(Table2[[#This Row],[Link]])-29)</f>
        <v>15265345</v>
      </c>
    </row>
    <row r="87" spans="1:13" x14ac:dyDescent="0.2">
      <c r="A87" t="s">
        <v>12</v>
      </c>
      <c r="B87" t="s">
        <v>389</v>
      </c>
      <c r="C87" t="s">
        <v>14</v>
      </c>
      <c r="D87" t="s">
        <v>390</v>
      </c>
      <c r="E87" t="s">
        <v>4</v>
      </c>
      <c r="F87" t="s">
        <v>391</v>
      </c>
      <c r="G87" t="s">
        <v>873</v>
      </c>
      <c r="H87" t="str">
        <f>LOWER(Table2[[#This Row],[Period]])</f>
        <v>night</v>
      </c>
      <c r="I87" t="s">
        <v>37</v>
      </c>
      <c r="J87">
        <f>ROUNDDOWN(Table2[[#This Row],[Rating]], 1)</f>
        <v>5</v>
      </c>
      <c r="K87">
        <f>ROUND(Table2[[#This Row],[Rating]], 1)</f>
        <v>5</v>
      </c>
      <c r="L87" t="s">
        <v>392</v>
      </c>
      <c r="M87" s="2" t="str">
        <f>RIGHT(Table2[[#This Row],[Link]], LEN(Table2[[#This Row],[Link]])-29)</f>
        <v>31078624</v>
      </c>
    </row>
    <row r="88" spans="1:13" x14ac:dyDescent="0.2">
      <c r="A88" t="s">
        <v>0</v>
      </c>
      <c r="B88" t="s">
        <v>393</v>
      </c>
      <c r="C88" t="s">
        <v>14</v>
      </c>
      <c r="D88" t="s">
        <v>394</v>
      </c>
      <c r="E88" t="s">
        <v>4</v>
      </c>
      <c r="F88" t="s">
        <v>395</v>
      </c>
      <c r="G88" t="s">
        <v>873</v>
      </c>
      <c r="H88" t="str">
        <f>LOWER(Table2[[#This Row],[Period]])</f>
        <v>night</v>
      </c>
      <c r="I88" t="s">
        <v>37</v>
      </c>
      <c r="J88">
        <f>ROUNDDOWN(Table2[[#This Row],[Rating]], 1)</f>
        <v>5</v>
      </c>
      <c r="K88">
        <f>ROUND(Table2[[#This Row],[Rating]], 1)</f>
        <v>5</v>
      </c>
      <c r="L88" t="s">
        <v>396</v>
      </c>
      <c r="M88" s="2" t="str">
        <f>RIGHT(Table2[[#This Row],[Link]], LEN(Table2[[#This Row],[Link]])-29)</f>
        <v>40877012</v>
      </c>
    </row>
    <row r="89" spans="1:13" x14ac:dyDescent="0.2">
      <c r="A89" t="s">
        <v>12</v>
      </c>
      <c r="B89" t="s">
        <v>397</v>
      </c>
      <c r="C89" t="s">
        <v>14</v>
      </c>
      <c r="D89" t="s">
        <v>398</v>
      </c>
      <c r="E89" t="s">
        <v>4</v>
      </c>
      <c r="F89" t="s">
        <v>399</v>
      </c>
      <c r="G89" t="s">
        <v>873</v>
      </c>
      <c r="H89" t="str">
        <f>LOWER(Table2[[#This Row],[Period]])</f>
        <v>night</v>
      </c>
      <c r="I89" t="s">
        <v>129</v>
      </c>
      <c r="J89">
        <f>ROUNDDOWN(Table2[[#This Row],[Rating]], 1)</f>
        <v>4.5</v>
      </c>
      <c r="K89">
        <f>ROUND(Table2[[#This Row],[Rating]], 1)</f>
        <v>4.5</v>
      </c>
      <c r="L89" t="s">
        <v>400</v>
      </c>
      <c r="M89" s="2" t="str">
        <f>RIGHT(Table2[[#This Row],[Link]], LEN(Table2[[#This Row],[Link]])-29)</f>
        <v>721085292620994106</v>
      </c>
    </row>
    <row r="90" spans="1:13" x14ac:dyDescent="0.2">
      <c r="A90" t="s">
        <v>401</v>
      </c>
      <c r="B90" t="s">
        <v>402</v>
      </c>
      <c r="C90" t="s">
        <v>14</v>
      </c>
      <c r="D90" t="s">
        <v>239</v>
      </c>
      <c r="E90" t="s">
        <v>4</v>
      </c>
      <c r="F90" t="s">
        <v>268</v>
      </c>
      <c r="G90" t="s">
        <v>873</v>
      </c>
      <c r="H90" t="str">
        <f>LOWER(Table2[[#This Row],[Period]])</f>
        <v>night</v>
      </c>
      <c r="I90" t="s">
        <v>104</v>
      </c>
      <c r="J90">
        <f>ROUNDDOWN(Table2[[#This Row],[Rating]], 1)</f>
        <v>4.8</v>
      </c>
      <c r="K90">
        <f>ROUND(Table2[[#This Row],[Rating]], 1)</f>
        <v>4.8</v>
      </c>
      <c r="L90" t="s">
        <v>403</v>
      </c>
      <c r="M90" s="2" t="str">
        <f>RIGHT(Table2[[#This Row],[Link]], LEN(Table2[[#This Row],[Link]])-29)</f>
        <v>41571349</v>
      </c>
    </row>
    <row r="91" spans="1:13" x14ac:dyDescent="0.2">
      <c r="A91" t="s">
        <v>0</v>
      </c>
      <c r="B91" t="s">
        <v>405</v>
      </c>
      <c r="C91" t="s">
        <v>2</v>
      </c>
      <c r="D91" t="s">
        <v>127</v>
      </c>
      <c r="E91" t="s">
        <v>4</v>
      </c>
      <c r="F91" t="s">
        <v>406</v>
      </c>
      <c r="G91" t="s">
        <v>873</v>
      </c>
      <c r="H91" t="str">
        <f>LOWER(Table2[[#This Row],[Period]])</f>
        <v>night</v>
      </c>
      <c r="I91" t="s">
        <v>45</v>
      </c>
      <c r="J91">
        <f>ROUNDDOWN(Table2[[#This Row],[Rating]], 1)</f>
        <v>4.7</v>
      </c>
      <c r="K91">
        <f>ROUND(Table2[[#This Row],[Rating]], 1)</f>
        <v>4.8</v>
      </c>
      <c r="L91" t="s">
        <v>407</v>
      </c>
      <c r="M91" s="2" t="str">
        <f>RIGHT(Table2[[#This Row],[Link]], LEN(Table2[[#This Row],[Link]])-29)</f>
        <v>51338483</v>
      </c>
    </row>
    <row r="92" spans="1:13" x14ac:dyDescent="0.2">
      <c r="A92" t="s">
        <v>0</v>
      </c>
      <c r="B92" t="s">
        <v>393</v>
      </c>
      <c r="C92" t="s">
        <v>14</v>
      </c>
      <c r="D92" t="s">
        <v>394</v>
      </c>
      <c r="E92" t="s">
        <v>4</v>
      </c>
      <c r="F92" t="s">
        <v>395</v>
      </c>
      <c r="G92" t="s">
        <v>873</v>
      </c>
      <c r="H92" t="str">
        <f>LOWER(Table2[[#This Row],[Period]])</f>
        <v>night</v>
      </c>
      <c r="I92" t="s">
        <v>37</v>
      </c>
      <c r="J92">
        <f>ROUNDDOWN(Table2[[#This Row],[Rating]], 1)</f>
        <v>5</v>
      </c>
      <c r="K92">
        <f>ROUND(Table2[[#This Row],[Rating]], 1)</f>
        <v>5</v>
      </c>
      <c r="L92" t="s">
        <v>396</v>
      </c>
      <c r="M92" s="2" t="str">
        <f>RIGHT(Table2[[#This Row],[Link]], LEN(Table2[[#This Row],[Link]])-29)</f>
        <v>40877012</v>
      </c>
    </row>
    <row r="93" spans="1:13" x14ac:dyDescent="0.2">
      <c r="A93" t="s">
        <v>12</v>
      </c>
      <c r="B93" t="s">
        <v>397</v>
      </c>
      <c r="C93" t="s">
        <v>14</v>
      </c>
      <c r="D93" t="s">
        <v>398</v>
      </c>
      <c r="E93" t="s">
        <v>4</v>
      </c>
      <c r="F93" t="s">
        <v>399</v>
      </c>
      <c r="G93" t="s">
        <v>873</v>
      </c>
      <c r="H93" t="str">
        <f>LOWER(Table2[[#This Row],[Period]])</f>
        <v>night</v>
      </c>
      <c r="I93" t="s">
        <v>129</v>
      </c>
      <c r="J93">
        <f>ROUNDDOWN(Table2[[#This Row],[Rating]], 1)</f>
        <v>4.5</v>
      </c>
      <c r="K93">
        <f>ROUND(Table2[[#This Row],[Rating]], 1)</f>
        <v>4.5</v>
      </c>
      <c r="L93" t="s">
        <v>400</v>
      </c>
      <c r="M93" s="2" t="str">
        <f>RIGHT(Table2[[#This Row],[Link]], LEN(Table2[[#This Row],[Link]])-29)</f>
        <v>721085292620994106</v>
      </c>
    </row>
    <row r="94" spans="1:13" x14ac:dyDescent="0.2">
      <c r="A94" t="s">
        <v>401</v>
      </c>
      <c r="B94" t="s">
        <v>402</v>
      </c>
      <c r="C94" t="s">
        <v>14</v>
      </c>
      <c r="D94" t="s">
        <v>239</v>
      </c>
      <c r="E94" t="s">
        <v>4</v>
      </c>
      <c r="F94" t="s">
        <v>268</v>
      </c>
      <c r="G94" t="s">
        <v>873</v>
      </c>
      <c r="H94" t="str">
        <f>LOWER(Table2[[#This Row],[Period]])</f>
        <v>night</v>
      </c>
      <c r="I94" t="s">
        <v>104</v>
      </c>
      <c r="J94">
        <f>ROUNDDOWN(Table2[[#This Row],[Rating]], 1)</f>
        <v>4.8</v>
      </c>
      <c r="K94">
        <f>ROUND(Table2[[#This Row],[Rating]], 1)</f>
        <v>4.8</v>
      </c>
      <c r="L94" t="s">
        <v>403</v>
      </c>
      <c r="M94" s="2" t="str">
        <f>RIGHT(Table2[[#This Row],[Link]], LEN(Table2[[#This Row],[Link]])-29)</f>
        <v>41571349</v>
      </c>
    </row>
    <row r="95" spans="1:13" x14ac:dyDescent="0.2">
      <c r="A95" t="s">
        <v>0</v>
      </c>
      <c r="B95" t="s">
        <v>405</v>
      </c>
      <c r="C95" t="s">
        <v>2</v>
      </c>
      <c r="D95" t="s">
        <v>127</v>
      </c>
      <c r="E95" t="s">
        <v>4</v>
      </c>
      <c r="F95" t="s">
        <v>406</v>
      </c>
      <c r="G95" t="s">
        <v>873</v>
      </c>
      <c r="H95" t="str">
        <f>LOWER(Table2[[#This Row],[Period]])</f>
        <v>night</v>
      </c>
      <c r="I95" t="s">
        <v>45</v>
      </c>
      <c r="J95">
        <f>ROUNDDOWN(Table2[[#This Row],[Rating]], 1)</f>
        <v>4.7</v>
      </c>
      <c r="K95">
        <f>ROUND(Table2[[#This Row],[Rating]], 1)</f>
        <v>4.8</v>
      </c>
      <c r="L95" t="s">
        <v>407</v>
      </c>
      <c r="M95" s="2" t="str">
        <f>RIGHT(Table2[[#This Row],[Link]], LEN(Table2[[#This Row],[Link]])-29)</f>
        <v>51338483</v>
      </c>
    </row>
    <row r="96" spans="1:13" x14ac:dyDescent="0.2">
      <c r="A96" t="s">
        <v>12</v>
      </c>
      <c r="B96" t="s">
        <v>408</v>
      </c>
      <c r="C96" t="s">
        <v>14</v>
      </c>
      <c r="D96" t="s">
        <v>409</v>
      </c>
      <c r="E96" t="s">
        <v>4</v>
      </c>
      <c r="F96" t="s">
        <v>201</v>
      </c>
      <c r="G96" t="s">
        <v>873</v>
      </c>
      <c r="H96" t="str">
        <f>LOWER(Table2[[#This Row],[Period]])</f>
        <v>night</v>
      </c>
      <c r="I96" t="s">
        <v>65</v>
      </c>
      <c r="J96">
        <f>ROUNDDOWN(Table2[[#This Row],[Rating]], 1)</f>
        <v>4.9000000000000004</v>
      </c>
      <c r="K96">
        <f>ROUND(Table2[[#This Row],[Rating]], 1)</f>
        <v>4.9000000000000004</v>
      </c>
      <c r="L96" t="s">
        <v>410</v>
      </c>
      <c r="M96" s="2" t="str">
        <f>RIGHT(Table2[[#This Row],[Link]], LEN(Table2[[#This Row],[Link]])-29)</f>
        <v>17301636</v>
      </c>
    </row>
    <row r="97" spans="1:13" x14ac:dyDescent="0.2">
      <c r="A97" t="s">
        <v>0</v>
      </c>
      <c r="B97" t="s">
        <v>411</v>
      </c>
      <c r="C97" t="s">
        <v>2</v>
      </c>
      <c r="D97" t="s">
        <v>412</v>
      </c>
      <c r="E97" t="s">
        <v>4</v>
      </c>
      <c r="F97" t="s">
        <v>413</v>
      </c>
      <c r="G97" t="s">
        <v>873</v>
      </c>
      <c r="H97" t="str">
        <f>LOWER(Table2[[#This Row],[Period]])</f>
        <v>night</v>
      </c>
      <c r="I97" t="s">
        <v>207</v>
      </c>
      <c r="J97">
        <f>ROUNDDOWN(Table2[[#This Row],[Rating]], 1)</f>
        <v>4.8</v>
      </c>
      <c r="K97">
        <f>ROUND(Table2[[#This Row],[Rating]], 1)</f>
        <v>4.8</v>
      </c>
      <c r="L97" t="s">
        <v>414</v>
      </c>
      <c r="M97" s="2" t="str">
        <f>RIGHT(Table2[[#This Row],[Link]], LEN(Table2[[#This Row],[Link]])-29)</f>
        <v>686671071809047240</v>
      </c>
    </row>
    <row r="98" spans="1:13" x14ac:dyDescent="0.2">
      <c r="A98" t="s">
        <v>12</v>
      </c>
      <c r="B98" t="s">
        <v>415</v>
      </c>
      <c r="C98" t="s">
        <v>14</v>
      </c>
      <c r="D98" t="s">
        <v>416</v>
      </c>
      <c r="E98" t="s">
        <v>4</v>
      </c>
      <c r="F98" t="s">
        <v>100</v>
      </c>
      <c r="G98" t="s">
        <v>873</v>
      </c>
      <c r="H98" t="str">
        <f>LOWER(Table2[[#This Row],[Period]])</f>
        <v>night</v>
      </c>
      <c r="I98" t="s">
        <v>104</v>
      </c>
      <c r="J98">
        <f>ROUNDDOWN(Table2[[#This Row],[Rating]], 1)</f>
        <v>4.8</v>
      </c>
      <c r="K98">
        <f>ROUND(Table2[[#This Row],[Rating]], 1)</f>
        <v>4.8</v>
      </c>
      <c r="L98" t="s">
        <v>417</v>
      </c>
      <c r="M98" s="2" t="str">
        <f>RIGHT(Table2[[#This Row],[Link]], LEN(Table2[[#This Row],[Link]])-29)</f>
        <v>24001883</v>
      </c>
    </row>
    <row r="99" spans="1:13" x14ac:dyDescent="0.2">
      <c r="A99" t="s">
        <v>0</v>
      </c>
      <c r="B99" t="s">
        <v>419</v>
      </c>
      <c r="C99" t="s">
        <v>245</v>
      </c>
      <c r="D99" t="s">
        <v>420</v>
      </c>
      <c r="E99" t="s">
        <v>4</v>
      </c>
      <c r="F99" t="s">
        <v>124</v>
      </c>
      <c r="G99" t="s">
        <v>873</v>
      </c>
      <c r="H99" t="str">
        <f>LOWER(Table2[[#This Row],[Period]])</f>
        <v>night</v>
      </c>
      <c r="I99" t="s">
        <v>191</v>
      </c>
      <c r="J99">
        <f>ROUNDDOWN(Table2[[#This Row],[Rating]], 1)</f>
        <v>4.9000000000000004</v>
      </c>
      <c r="K99">
        <f>ROUND(Table2[[#This Row],[Rating]], 1)</f>
        <v>5</v>
      </c>
      <c r="L99" t="s">
        <v>421</v>
      </c>
      <c r="M99" s="2" t="str">
        <f>RIGHT(Table2[[#This Row],[Link]], LEN(Table2[[#This Row],[Link]])-29)</f>
        <v>23137650</v>
      </c>
    </row>
    <row r="100" spans="1:13" x14ac:dyDescent="0.2">
      <c r="A100" t="s">
        <v>0</v>
      </c>
      <c r="B100" t="s">
        <v>422</v>
      </c>
      <c r="C100" t="s">
        <v>14</v>
      </c>
      <c r="D100" t="s">
        <v>267</v>
      </c>
      <c r="E100" t="s">
        <v>4</v>
      </c>
      <c r="F100" t="s">
        <v>423</v>
      </c>
      <c r="G100" t="s">
        <v>873</v>
      </c>
      <c r="H100" t="str">
        <f>LOWER(Table2[[#This Row],[Period]])</f>
        <v>night</v>
      </c>
      <c r="I100" t="s">
        <v>424</v>
      </c>
      <c r="J100">
        <f>ROUNDDOWN(Table2[[#This Row],[Rating]], 1)</f>
        <v>4.0999999999999996</v>
      </c>
      <c r="K100">
        <f>ROUND(Table2[[#This Row],[Rating]], 1)</f>
        <v>4.2</v>
      </c>
      <c r="L100" t="s">
        <v>425</v>
      </c>
      <c r="M100" s="2" t="str">
        <f>RIGHT(Table2[[#This Row],[Link]], LEN(Table2[[#This Row],[Link]])-29)</f>
        <v>37473138</v>
      </c>
    </row>
    <row r="101" spans="1:13" x14ac:dyDescent="0.2">
      <c r="A101" t="s">
        <v>0</v>
      </c>
      <c r="B101" t="s">
        <v>426</v>
      </c>
      <c r="C101" t="s">
        <v>427</v>
      </c>
      <c r="D101" t="s">
        <v>428</v>
      </c>
      <c r="E101" t="s">
        <v>4</v>
      </c>
      <c r="F101" t="s">
        <v>429</v>
      </c>
      <c r="G101" t="s">
        <v>873</v>
      </c>
      <c r="H101" t="str">
        <f>LOWER(Table2[[#This Row],[Period]])</f>
        <v>night</v>
      </c>
      <c r="I101" t="s">
        <v>430</v>
      </c>
      <c r="J101">
        <f>ROUNDDOWN(Table2[[#This Row],[Rating]], 1)</f>
        <v>4.5999999999999996</v>
      </c>
      <c r="K101">
        <f>ROUND(Table2[[#This Row],[Rating]], 1)</f>
        <v>4.7</v>
      </c>
      <c r="L101" t="s">
        <v>431</v>
      </c>
      <c r="M101" s="2" t="str">
        <f>RIGHT(Table2[[#This Row],[Link]], LEN(Table2[[#This Row],[Link]])-29)</f>
        <v>2822720</v>
      </c>
    </row>
    <row r="102" spans="1:13" x14ac:dyDescent="0.2">
      <c r="A102" t="s">
        <v>12</v>
      </c>
      <c r="B102" t="s">
        <v>432</v>
      </c>
      <c r="C102" t="s">
        <v>14</v>
      </c>
      <c r="D102" t="s">
        <v>81</v>
      </c>
      <c r="E102" t="s">
        <v>4</v>
      </c>
      <c r="F102" t="s">
        <v>114</v>
      </c>
      <c r="G102" t="s">
        <v>873</v>
      </c>
      <c r="H102" t="str">
        <f>LOWER(Table2[[#This Row],[Period]])</f>
        <v>night</v>
      </c>
      <c r="I102" t="s">
        <v>207</v>
      </c>
      <c r="J102">
        <f>ROUNDDOWN(Table2[[#This Row],[Rating]], 1)</f>
        <v>4.8</v>
      </c>
      <c r="K102">
        <f>ROUND(Table2[[#This Row],[Rating]], 1)</f>
        <v>4.8</v>
      </c>
      <c r="L102" t="s">
        <v>433</v>
      </c>
      <c r="M102" s="2" t="str">
        <f>RIGHT(Table2[[#This Row],[Link]], LEN(Table2[[#This Row],[Link]])-29)</f>
        <v>4886845</v>
      </c>
    </row>
    <row r="103" spans="1:13" x14ac:dyDescent="0.2">
      <c r="A103" t="s">
        <v>12</v>
      </c>
      <c r="B103" t="s">
        <v>434</v>
      </c>
      <c r="C103" t="s">
        <v>32</v>
      </c>
      <c r="D103" t="s">
        <v>435</v>
      </c>
      <c r="E103" t="s">
        <v>4</v>
      </c>
      <c r="F103" t="s">
        <v>436</v>
      </c>
      <c r="G103" t="s">
        <v>873</v>
      </c>
      <c r="H103" t="str">
        <f>LOWER(Table2[[#This Row],[Period]])</f>
        <v>night</v>
      </c>
      <c r="I103" t="s">
        <v>90</v>
      </c>
      <c r="J103">
        <f>ROUNDDOWN(Table2[[#This Row],[Rating]], 1)</f>
        <v>4.9000000000000004</v>
      </c>
      <c r="K103">
        <f>ROUND(Table2[[#This Row],[Rating]], 1)</f>
        <v>5</v>
      </c>
      <c r="L103" t="s">
        <v>437</v>
      </c>
      <c r="M103" s="2" t="str">
        <f>RIGHT(Table2[[#This Row],[Link]], LEN(Table2[[#This Row],[Link]])-29)</f>
        <v>15091111</v>
      </c>
    </row>
    <row r="104" spans="1:13" x14ac:dyDescent="0.2">
      <c r="A104" t="s">
        <v>12</v>
      </c>
      <c r="B104" t="s">
        <v>438</v>
      </c>
      <c r="C104" t="s">
        <v>2</v>
      </c>
      <c r="D104" t="s">
        <v>439</v>
      </c>
      <c r="E104" t="s">
        <v>4</v>
      </c>
      <c r="F104" t="s">
        <v>72</v>
      </c>
      <c r="G104" t="s">
        <v>873</v>
      </c>
      <c r="H104" t="str">
        <f>LOWER(Table2[[#This Row],[Period]])</f>
        <v>night</v>
      </c>
      <c r="I104" t="s">
        <v>440</v>
      </c>
      <c r="J104">
        <f>ROUNDDOWN(Table2[[#This Row],[Rating]], 1)</f>
        <v>4.4000000000000004</v>
      </c>
      <c r="K104">
        <f>ROUND(Table2[[#This Row],[Rating]], 1)</f>
        <v>4.4000000000000004</v>
      </c>
      <c r="L104" t="s">
        <v>441</v>
      </c>
      <c r="M104" s="2" t="str">
        <f>RIGHT(Table2[[#This Row],[Link]], LEN(Table2[[#This Row],[Link]])-29)</f>
        <v>852404446898439412</v>
      </c>
    </row>
    <row r="105" spans="1:13" x14ac:dyDescent="0.2">
      <c r="A105" t="s">
        <v>12</v>
      </c>
      <c r="B105" t="s">
        <v>442</v>
      </c>
      <c r="C105" t="s">
        <v>14</v>
      </c>
      <c r="D105" t="s">
        <v>443</v>
      </c>
      <c r="E105" t="s">
        <v>4</v>
      </c>
      <c r="F105" t="s">
        <v>364</v>
      </c>
      <c r="G105" t="s">
        <v>873</v>
      </c>
      <c r="H105" t="str">
        <f>LOWER(Table2[[#This Row],[Period]])</f>
        <v>night</v>
      </c>
      <c r="I105" t="s">
        <v>58</v>
      </c>
      <c r="J105">
        <f>ROUNDDOWN(Table2[[#This Row],[Rating]], 1)</f>
        <v>4.8</v>
      </c>
      <c r="K105">
        <f>ROUND(Table2[[#This Row],[Rating]], 1)</f>
        <v>4.9000000000000004</v>
      </c>
      <c r="L105" t="s">
        <v>444</v>
      </c>
      <c r="M105" s="2" t="str">
        <f>RIGHT(Table2[[#This Row],[Link]], LEN(Table2[[#This Row],[Link]])-29)</f>
        <v>853733552656111702</v>
      </c>
    </row>
    <row r="106" spans="1:13" x14ac:dyDescent="0.2">
      <c r="A106" t="s">
        <v>12</v>
      </c>
      <c r="B106" t="s">
        <v>445</v>
      </c>
      <c r="C106" t="s">
        <v>32</v>
      </c>
      <c r="D106" t="s">
        <v>113</v>
      </c>
      <c r="E106" t="s">
        <v>4</v>
      </c>
      <c r="F106" t="s">
        <v>162</v>
      </c>
      <c r="G106" t="s">
        <v>873</v>
      </c>
      <c r="H106" t="str">
        <f>LOWER(Table2[[#This Row],[Period]])</f>
        <v>night</v>
      </c>
      <c r="I106" t="s">
        <v>129</v>
      </c>
      <c r="J106">
        <f>ROUNDDOWN(Table2[[#This Row],[Rating]], 1)</f>
        <v>4.5</v>
      </c>
      <c r="K106">
        <f>ROUND(Table2[[#This Row],[Rating]], 1)</f>
        <v>4.5</v>
      </c>
      <c r="L106" t="s">
        <v>446</v>
      </c>
      <c r="M106" s="2" t="str">
        <f>RIGHT(Table2[[#This Row],[Link]], LEN(Table2[[#This Row],[Link]])-29)</f>
        <v>36652405</v>
      </c>
    </row>
    <row r="107" spans="1:13" x14ac:dyDescent="0.2">
      <c r="A107" t="s">
        <v>12</v>
      </c>
      <c r="B107" t="s">
        <v>386</v>
      </c>
      <c r="C107" t="s">
        <v>2</v>
      </c>
      <c r="D107" t="s">
        <v>387</v>
      </c>
      <c r="E107" t="s">
        <v>4</v>
      </c>
      <c r="F107" t="s">
        <v>231</v>
      </c>
      <c r="G107" t="s">
        <v>873</v>
      </c>
      <c r="H107" t="str">
        <f>LOWER(Table2[[#This Row],[Period]])</f>
        <v>night</v>
      </c>
      <c r="I107" t="s">
        <v>163</v>
      </c>
      <c r="J107">
        <f>ROUNDDOWN(Table2[[#This Row],[Rating]], 1)</f>
        <v>4.4000000000000004</v>
      </c>
      <c r="K107">
        <f>ROUND(Table2[[#This Row],[Rating]], 1)</f>
        <v>4.5</v>
      </c>
      <c r="L107" t="s">
        <v>388</v>
      </c>
      <c r="M107" s="2" t="str">
        <f>RIGHT(Table2[[#This Row],[Link]], LEN(Table2[[#This Row],[Link]])-29)</f>
        <v>15265345</v>
      </c>
    </row>
    <row r="108" spans="1:13" x14ac:dyDescent="0.2">
      <c r="A108" t="s">
        <v>12</v>
      </c>
      <c r="B108" t="s">
        <v>447</v>
      </c>
      <c r="C108" t="s">
        <v>2</v>
      </c>
      <c r="D108" t="s">
        <v>285</v>
      </c>
      <c r="E108" t="s">
        <v>4</v>
      </c>
      <c r="F108" t="s">
        <v>44</v>
      </c>
      <c r="G108" t="s">
        <v>873</v>
      </c>
      <c r="H108" t="str">
        <f>LOWER(Table2[[#This Row],[Period]])</f>
        <v>night</v>
      </c>
      <c r="I108" t="s">
        <v>448</v>
      </c>
      <c r="J108">
        <f>ROUNDDOWN(Table2[[#This Row],[Rating]], 1)</f>
        <v>4.5999999999999996</v>
      </c>
      <c r="K108">
        <f>ROUND(Table2[[#This Row],[Rating]], 1)</f>
        <v>4.5999999999999996</v>
      </c>
      <c r="L108" t="s">
        <v>449</v>
      </c>
      <c r="M108" s="2" t="str">
        <f>RIGHT(Table2[[#This Row],[Link]], LEN(Table2[[#This Row],[Link]])-29)</f>
        <v>15265136</v>
      </c>
    </row>
    <row r="109" spans="1:13" x14ac:dyDescent="0.2">
      <c r="A109" t="s">
        <v>12</v>
      </c>
      <c r="B109" t="s">
        <v>366</v>
      </c>
      <c r="C109" t="s">
        <v>2</v>
      </c>
      <c r="D109" t="s">
        <v>367</v>
      </c>
      <c r="E109" t="s">
        <v>4</v>
      </c>
      <c r="F109" t="s">
        <v>162</v>
      </c>
      <c r="G109" t="s">
        <v>873</v>
      </c>
      <c r="H109" t="str">
        <f>LOWER(Table2[[#This Row],[Period]])</f>
        <v>night</v>
      </c>
      <c r="I109" t="s">
        <v>342</v>
      </c>
      <c r="J109">
        <f>ROUNDDOWN(Table2[[#This Row],[Rating]], 1)</f>
        <v>4.5999999999999996</v>
      </c>
      <c r="K109">
        <f>ROUND(Table2[[#This Row],[Rating]], 1)</f>
        <v>4.7</v>
      </c>
      <c r="L109" t="s">
        <v>368</v>
      </c>
      <c r="M109" s="2" t="str">
        <f>RIGHT(Table2[[#This Row],[Link]], LEN(Table2[[#This Row],[Link]])-29)</f>
        <v>703018917547698090</v>
      </c>
    </row>
    <row r="110" spans="1:13" x14ac:dyDescent="0.2">
      <c r="A110" t="s">
        <v>12</v>
      </c>
      <c r="B110" t="s">
        <v>450</v>
      </c>
      <c r="C110" t="s">
        <v>14</v>
      </c>
      <c r="D110" t="s">
        <v>451</v>
      </c>
      <c r="E110" t="s">
        <v>4</v>
      </c>
      <c r="F110" t="s">
        <v>229</v>
      </c>
      <c r="G110" t="s">
        <v>873</v>
      </c>
      <c r="H110" t="str">
        <f>LOWER(Table2[[#This Row],[Period]])</f>
        <v>night</v>
      </c>
      <c r="I110" t="s">
        <v>452</v>
      </c>
      <c r="J110">
        <f>ROUNDDOWN(Table2[[#This Row],[Rating]], 1)</f>
        <v>4.4000000000000004</v>
      </c>
      <c r="K110">
        <f>ROUND(Table2[[#This Row],[Rating]], 1)</f>
        <v>4.5</v>
      </c>
      <c r="L110" t="s">
        <v>453</v>
      </c>
      <c r="M110" s="2" t="str">
        <f>RIGHT(Table2[[#This Row],[Link]], LEN(Table2[[#This Row],[Link]])-29)</f>
        <v>12381919</v>
      </c>
    </row>
    <row r="111" spans="1:13" x14ac:dyDescent="0.2">
      <c r="A111" t="s">
        <v>12</v>
      </c>
      <c r="B111" t="s">
        <v>454</v>
      </c>
      <c r="C111" t="s">
        <v>455</v>
      </c>
      <c r="D111" t="s">
        <v>68</v>
      </c>
      <c r="E111" t="s">
        <v>4</v>
      </c>
      <c r="F111" t="s">
        <v>456</v>
      </c>
      <c r="G111" t="s">
        <v>873</v>
      </c>
      <c r="H111" t="str">
        <f>LOWER(Table2[[#This Row],[Period]])</f>
        <v>night</v>
      </c>
      <c r="I111" t="s">
        <v>157</v>
      </c>
      <c r="J111">
        <f>ROUNDDOWN(Table2[[#This Row],[Rating]], 1)</f>
        <v>4.8</v>
      </c>
      <c r="K111">
        <f>ROUND(Table2[[#This Row],[Rating]], 1)</f>
        <v>4.9000000000000004</v>
      </c>
      <c r="L111" t="s">
        <v>457</v>
      </c>
      <c r="M111" s="2" t="str">
        <f>RIGHT(Table2[[#This Row],[Link]], LEN(Table2[[#This Row],[Link]])-29)</f>
        <v>4755523</v>
      </c>
    </row>
    <row r="112" spans="1:13" x14ac:dyDescent="0.2">
      <c r="A112" t="s">
        <v>0</v>
      </c>
      <c r="B112" t="s">
        <v>458</v>
      </c>
      <c r="C112" t="s">
        <v>14</v>
      </c>
      <c r="D112" t="s">
        <v>459</v>
      </c>
      <c r="E112" t="s">
        <v>4</v>
      </c>
      <c r="F112" t="s">
        <v>131</v>
      </c>
      <c r="G112" t="s">
        <v>873</v>
      </c>
      <c r="H112" t="str">
        <f>LOWER(Table2[[#This Row],[Period]])</f>
        <v>night</v>
      </c>
      <c r="I112" t="s">
        <v>45</v>
      </c>
      <c r="J112">
        <f>ROUNDDOWN(Table2[[#This Row],[Rating]], 1)</f>
        <v>4.7</v>
      </c>
      <c r="K112">
        <f>ROUND(Table2[[#This Row],[Rating]], 1)</f>
        <v>4.8</v>
      </c>
      <c r="L112" t="s">
        <v>460</v>
      </c>
      <c r="M112" s="2" t="str">
        <f>RIGHT(Table2[[#This Row],[Link]], LEN(Table2[[#This Row],[Link]])-29)</f>
        <v>45508921</v>
      </c>
    </row>
    <row r="113" spans="1:13" x14ac:dyDescent="0.2">
      <c r="A113" t="s">
        <v>12</v>
      </c>
      <c r="B113" t="s">
        <v>461</v>
      </c>
      <c r="C113" t="s">
        <v>14</v>
      </c>
      <c r="D113" t="s">
        <v>462</v>
      </c>
      <c r="E113" t="s">
        <v>4</v>
      </c>
      <c r="F113" t="s">
        <v>463</v>
      </c>
      <c r="G113" t="s">
        <v>873</v>
      </c>
      <c r="H113" t="str">
        <f>LOWER(Table2[[#This Row],[Period]])</f>
        <v>night</v>
      </c>
      <c r="I113" t="s">
        <v>157</v>
      </c>
      <c r="J113">
        <f>ROUNDDOWN(Table2[[#This Row],[Rating]], 1)</f>
        <v>4.8</v>
      </c>
      <c r="K113">
        <f>ROUND(Table2[[#This Row],[Rating]], 1)</f>
        <v>4.9000000000000004</v>
      </c>
      <c r="L113" t="s">
        <v>464</v>
      </c>
      <c r="M113" s="2" t="str">
        <f>RIGHT(Table2[[#This Row],[Link]], LEN(Table2[[#This Row],[Link]])-29)</f>
        <v>48034656</v>
      </c>
    </row>
    <row r="114" spans="1:13" x14ac:dyDescent="0.2">
      <c r="A114" t="s">
        <v>41</v>
      </c>
      <c r="B114" t="s">
        <v>465</v>
      </c>
      <c r="C114" t="s">
        <v>9</v>
      </c>
      <c r="D114" t="s">
        <v>466</v>
      </c>
      <c r="E114" t="s">
        <v>4</v>
      </c>
      <c r="F114" t="s">
        <v>265</v>
      </c>
      <c r="G114" t="s">
        <v>873</v>
      </c>
      <c r="H114" t="str">
        <f>LOWER(Table2[[#This Row],[Period]])</f>
        <v>night</v>
      </c>
      <c r="I114" t="s">
        <v>248</v>
      </c>
      <c r="J114">
        <f>ROUNDDOWN(Table2[[#This Row],[Rating]], 1)</f>
        <v>4.7</v>
      </c>
      <c r="K114">
        <f>ROUND(Table2[[#This Row],[Rating]], 1)</f>
        <v>4.8</v>
      </c>
      <c r="L114" t="s">
        <v>467</v>
      </c>
      <c r="M114" s="2" t="str">
        <f>RIGHT(Table2[[#This Row],[Link]], LEN(Table2[[#This Row],[Link]])-29)</f>
        <v>6422809</v>
      </c>
    </row>
    <row r="115" spans="1:13" x14ac:dyDescent="0.2">
      <c r="A115" t="s">
        <v>0</v>
      </c>
      <c r="B115" t="s">
        <v>468</v>
      </c>
      <c r="C115" t="s">
        <v>2</v>
      </c>
      <c r="D115" t="s">
        <v>469</v>
      </c>
      <c r="E115" t="s">
        <v>4</v>
      </c>
      <c r="F115" t="s">
        <v>34</v>
      </c>
      <c r="G115" t="s">
        <v>873</v>
      </c>
      <c r="H115" t="str">
        <f>LOWER(Table2[[#This Row],[Period]])</f>
        <v>night</v>
      </c>
      <c r="I115" t="s">
        <v>342</v>
      </c>
      <c r="J115">
        <f>ROUNDDOWN(Table2[[#This Row],[Rating]], 1)</f>
        <v>4.5999999999999996</v>
      </c>
      <c r="K115">
        <f>ROUND(Table2[[#This Row],[Rating]], 1)</f>
        <v>4.7</v>
      </c>
      <c r="L115" t="s">
        <v>470</v>
      </c>
      <c r="M115" s="2" t="str">
        <f>RIGHT(Table2[[#This Row],[Link]], LEN(Table2[[#This Row],[Link]])-29)</f>
        <v>732343327925151242</v>
      </c>
    </row>
    <row r="116" spans="1:13" x14ac:dyDescent="0.2">
      <c r="A116" t="s">
        <v>12</v>
      </c>
      <c r="B116" t="s">
        <v>471</v>
      </c>
      <c r="C116" t="s">
        <v>32</v>
      </c>
      <c r="D116" t="s">
        <v>472</v>
      </c>
      <c r="E116" t="s">
        <v>4</v>
      </c>
      <c r="F116" t="s">
        <v>473</v>
      </c>
      <c r="G116" t="s">
        <v>873</v>
      </c>
      <c r="H116" t="str">
        <f>LOWER(Table2[[#This Row],[Period]])</f>
        <v>night</v>
      </c>
      <c r="I116" t="s">
        <v>83</v>
      </c>
      <c r="J116">
        <f>ROUNDDOWN(Table2[[#This Row],[Rating]], 1)</f>
        <v>4.9000000000000004</v>
      </c>
      <c r="K116">
        <f>ROUND(Table2[[#This Row],[Rating]], 1)</f>
        <v>4.9000000000000004</v>
      </c>
      <c r="L116" t="s">
        <v>474</v>
      </c>
      <c r="M116" s="2" t="str">
        <f>RIGHT(Table2[[#This Row],[Link]], LEN(Table2[[#This Row],[Link]])-29)</f>
        <v>21777839</v>
      </c>
    </row>
    <row r="117" spans="1:13" x14ac:dyDescent="0.2">
      <c r="A117" t="s">
        <v>12</v>
      </c>
      <c r="B117" t="s">
        <v>476</v>
      </c>
      <c r="C117" t="s">
        <v>32</v>
      </c>
      <c r="D117" t="s">
        <v>198</v>
      </c>
      <c r="E117" t="s">
        <v>4</v>
      </c>
      <c r="F117" t="s">
        <v>477</v>
      </c>
      <c r="G117" t="s">
        <v>873</v>
      </c>
      <c r="H117" t="str">
        <f>LOWER(Table2[[#This Row],[Period]])</f>
        <v>night</v>
      </c>
      <c r="I117" t="s">
        <v>478</v>
      </c>
      <c r="J117">
        <f>ROUNDDOWN(Table2[[#This Row],[Rating]], 1)</f>
        <v>4.5</v>
      </c>
      <c r="K117">
        <f>ROUND(Table2[[#This Row],[Rating]], 1)</f>
        <v>4.5999999999999996</v>
      </c>
      <c r="L117" t="s">
        <v>479</v>
      </c>
      <c r="M117" s="2" t="str">
        <f>RIGHT(Table2[[#This Row],[Link]], LEN(Table2[[#This Row],[Link]])-29)</f>
        <v>4512702</v>
      </c>
    </row>
    <row r="118" spans="1:13" x14ac:dyDescent="0.2">
      <c r="A118" t="s">
        <v>12</v>
      </c>
      <c r="B118" t="s">
        <v>480</v>
      </c>
      <c r="C118" t="s">
        <v>19</v>
      </c>
      <c r="D118" t="s">
        <v>481</v>
      </c>
      <c r="E118" t="s">
        <v>4</v>
      </c>
      <c r="F118" t="s">
        <v>482</v>
      </c>
      <c r="G118" t="s">
        <v>873</v>
      </c>
      <c r="H118" t="str">
        <f>LOWER(Table2[[#This Row],[Period]])</f>
        <v>night</v>
      </c>
      <c r="I118" t="s">
        <v>65</v>
      </c>
      <c r="J118">
        <f>ROUNDDOWN(Table2[[#This Row],[Rating]], 1)</f>
        <v>4.9000000000000004</v>
      </c>
      <c r="K118">
        <f>ROUND(Table2[[#This Row],[Rating]], 1)</f>
        <v>4.9000000000000004</v>
      </c>
      <c r="L118" t="s">
        <v>483</v>
      </c>
      <c r="M118" s="2" t="str">
        <f>RIGHT(Table2[[#This Row],[Link]], LEN(Table2[[#This Row],[Link]])-29)</f>
        <v>44010129</v>
      </c>
    </row>
    <row r="119" spans="1:13" x14ac:dyDescent="0.2">
      <c r="A119" t="s">
        <v>12</v>
      </c>
      <c r="B119" t="s">
        <v>484</v>
      </c>
      <c r="C119" t="s">
        <v>14</v>
      </c>
      <c r="D119" t="s">
        <v>312</v>
      </c>
      <c r="E119" t="s">
        <v>4</v>
      </c>
      <c r="F119" t="s">
        <v>475</v>
      </c>
      <c r="G119" t="s">
        <v>873</v>
      </c>
      <c r="H119" t="str">
        <f>LOWER(Table2[[#This Row],[Period]])</f>
        <v>night</v>
      </c>
      <c r="I119" t="s">
        <v>65</v>
      </c>
      <c r="J119">
        <f>ROUNDDOWN(Table2[[#This Row],[Rating]], 1)</f>
        <v>4.9000000000000004</v>
      </c>
      <c r="K119">
        <f>ROUND(Table2[[#This Row],[Rating]], 1)</f>
        <v>4.9000000000000004</v>
      </c>
      <c r="L119" t="s">
        <v>485</v>
      </c>
      <c r="M119" s="2" t="str">
        <f>RIGHT(Table2[[#This Row],[Link]], LEN(Table2[[#This Row],[Link]])-29)</f>
        <v>20893587</v>
      </c>
    </row>
    <row r="120" spans="1:13" x14ac:dyDescent="0.2">
      <c r="A120" t="s">
        <v>12</v>
      </c>
      <c r="B120" t="s">
        <v>486</v>
      </c>
      <c r="C120" t="s">
        <v>32</v>
      </c>
      <c r="D120" t="s">
        <v>487</v>
      </c>
      <c r="E120" t="s">
        <v>4</v>
      </c>
      <c r="F120" t="s">
        <v>488</v>
      </c>
      <c r="G120" t="s">
        <v>873</v>
      </c>
      <c r="H120" t="str">
        <f>LOWER(Table2[[#This Row],[Period]])</f>
        <v>night</v>
      </c>
      <c r="I120" t="s">
        <v>6</v>
      </c>
      <c r="J120">
        <f>ROUNDDOWN(Table2[[#This Row],[Rating]], 1)</f>
        <v>4.9000000000000004</v>
      </c>
      <c r="K120">
        <f>ROUND(Table2[[#This Row],[Rating]], 1)</f>
        <v>5</v>
      </c>
      <c r="L120" t="s">
        <v>489</v>
      </c>
      <c r="M120" s="2" t="str">
        <f>RIGHT(Table2[[#This Row],[Link]], LEN(Table2[[#This Row],[Link]])-29)</f>
        <v>44632777</v>
      </c>
    </row>
    <row r="121" spans="1:13" x14ac:dyDescent="0.2">
      <c r="A121" t="s">
        <v>490</v>
      </c>
      <c r="B121" t="s">
        <v>491</v>
      </c>
      <c r="C121" t="s">
        <v>9</v>
      </c>
      <c r="D121" t="s">
        <v>492</v>
      </c>
      <c r="E121" t="s">
        <v>4</v>
      </c>
      <c r="F121" t="s">
        <v>209</v>
      </c>
      <c r="G121" t="s">
        <v>873</v>
      </c>
      <c r="H121" t="str">
        <f>LOWER(Table2[[#This Row],[Period]])</f>
        <v>night</v>
      </c>
      <c r="I121" t="s">
        <v>115</v>
      </c>
      <c r="J121">
        <f>ROUNDDOWN(Table2[[#This Row],[Rating]], 1)</f>
        <v>4.7</v>
      </c>
      <c r="K121">
        <f>ROUND(Table2[[#This Row],[Rating]], 1)</f>
        <v>4.8</v>
      </c>
      <c r="L121" t="s">
        <v>493</v>
      </c>
      <c r="M121" s="2" t="str">
        <f>RIGHT(Table2[[#This Row],[Link]], LEN(Table2[[#This Row],[Link]])-29)</f>
        <v>29542361</v>
      </c>
    </row>
    <row r="122" spans="1:13" x14ac:dyDescent="0.2">
      <c r="A122" t="s">
        <v>12</v>
      </c>
      <c r="B122" t="s">
        <v>494</v>
      </c>
      <c r="C122" t="s">
        <v>2</v>
      </c>
      <c r="D122" t="s">
        <v>262</v>
      </c>
      <c r="E122" t="s">
        <v>4</v>
      </c>
      <c r="F122" t="s">
        <v>350</v>
      </c>
      <c r="G122" t="s">
        <v>873</v>
      </c>
      <c r="H122" t="str">
        <f>LOWER(Table2[[#This Row],[Period]])</f>
        <v>night</v>
      </c>
      <c r="I122" t="s">
        <v>8</v>
      </c>
      <c r="J122">
        <f>ROUNDDOWN(Table2[[#This Row],[Rating]], 1)</f>
        <v>4</v>
      </c>
      <c r="K122">
        <f>ROUND(Table2[[#This Row],[Rating]], 1)</f>
        <v>4</v>
      </c>
      <c r="L122" t="s">
        <v>495</v>
      </c>
      <c r="M122" s="2" t="str">
        <f>RIGHT(Table2[[#This Row],[Link]], LEN(Table2[[#This Row],[Link]])-29)</f>
        <v>796472467299276931</v>
      </c>
    </row>
    <row r="123" spans="1:13" x14ac:dyDescent="0.2">
      <c r="A123" t="s">
        <v>496</v>
      </c>
      <c r="B123" t="s">
        <v>497</v>
      </c>
      <c r="C123" t="s">
        <v>245</v>
      </c>
      <c r="D123" t="s">
        <v>293</v>
      </c>
      <c r="E123" t="s">
        <v>4</v>
      </c>
      <c r="F123" t="s">
        <v>75</v>
      </c>
      <c r="G123" t="s">
        <v>873</v>
      </c>
      <c r="H123" t="str">
        <f>LOWER(Table2[[#This Row],[Period]])</f>
        <v>night</v>
      </c>
      <c r="I123" t="s">
        <v>330</v>
      </c>
      <c r="J123">
        <f>ROUNDDOWN(Table2[[#This Row],[Rating]], 1)</f>
        <v>4.7</v>
      </c>
      <c r="K123">
        <f>ROUND(Table2[[#This Row],[Rating]], 1)</f>
        <v>4.8</v>
      </c>
      <c r="L123" t="s">
        <v>498</v>
      </c>
      <c r="M123" s="2" t="str">
        <f>RIGHT(Table2[[#This Row],[Link]], LEN(Table2[[#This Row],[Link]])-29)</f>
        <v>131444</v>
      </c>
    </row>
    <row r="124" spans="1:13" x14ac:dyDescent="0.2">
      <c r="A124" t="s">
        <v>12</v>
      </c>
      <c r="B124" t="s">
        <v>499</v>
      </c>
      <c r="C124" t="s">
        <v>14</v>
      </c>
      <c r="D124" t="s">
        <v>500</v>
      </c>
      <c r="E124" t="s">
        <v>4</v>
      </c>
      <c r="F124" t="s">
        <v>247</v>
      </c>
      <c r="G124" t="s">
        <v>873</v>
      </c>
      <c r="H124" t="str">
        <f>LOWER(Table2[[#This Row],[Period]])</f>
        <v>night</v>
      </c>
      <c r="I124" t="s">
        <v>90</v>
      </c>
      <c r="J124">
        <f>ROUNDDOWN(Table2[[#This Row],[Rating]], 1)</f>
        <v>4.9000000000000004</v>
      </c>
      <c r="K124">
        <f>ROUND(Table2[[#This Row],[Rating]], 1)</f>
        <v>5</v>
      </c>
      <c r="L124" t="s">
        <v>501</v>
      </c>
      <c r="M124" s="2" t="str">
        <f>RIGHT(Table2[[#This Row],[Link]], LEN(Table2[[#This Row],[Link]])-29)</f>
        <v>41706088</v>
      </c>
    </row>
    <row r="125" spans="1:13" x14ac:dyDescent="0.2">
      <c r="A125" t="s">
        <v>12</v>
      </c>
      <c r="B125" t="s">
        <v>502</v>
      </c>
      <c r="C125" t="s">
        <v>14</v>
      </c>
      <c r="D125" t="s">
        <v>306</v>
      </c>
      <c r="E125" t="s">
        <v>4</v>
      </c>
      <c r="F125" t="s">
        <v>182</v>
      </c>
      <c r="G125" t="s">
        <v>873</v>
      </c>
      <c r="H125" t="str">
        <f>LOWER(Table2[[#This Row],[Period]])</f>
        <v>night</v>
      </c>
      <c r="I125" t="s">
        <v>37</v>
      </c>
      <c r="J125">
        <f>ROUNDDOWN(Table2[[#This Row],[Rating]], 1)</f>
        <v>5</v>
      </c>
      <c r="K125">
        <f>ROUND(Table2[[#This Row],[Rating]], 1)</f>
        <v>5</v>
      </c>
      <c r="L125" t="s">
        <v>503</v>
      </c>
      <c r="M125" s="2" t="str">
        <f>RIGHT(Table2[[#This Row],[Link]], LEN(Table2[[#This Row],[Link]])-29)</f>
        <v>54354115</v>
      </c>
    </row>
    <row r="126" spans="1:13" x14ac:dyDescent="0.2">
      <c r="A126" t="s">
        <v>12</v>
      </c>
      <c r="B126" t="s">
        <v>504</v>
      </c>
      <c r="C126" t="s">
        <v>32</v>
      </c>
      <c r="D126" t="s">
        <v>505</v>
      </c>
      <c r="E126" t="s">
        <v>4</v>
      </c>
      <c r="F126" t="s">
        <v>99</v>
      </c>
      <c r="G126" t="s">
        <v>873</v>
      </c>
      <c r="H126" t="str">
        <f>LOWER(Table2[[#This Row],[Period]])</f>
        <v>night</v>
      </c>
      <c r="I126" t="s">
        <v>506</v>
      </c>
      <c r="J126">
        <f>ROUNDDOWN(Table2[[#This Row],[Rating]], 1)</f>
        <v>4.5999999999999996</v>
      </c>
      <c r="K126">
        <f>ROUND(Table2[[#This Row],[Rating]], 1)</f>
        <v>4.5999999999999996</v>
      </c>
      <c r="L126" t="s">
        <v>507</v>
      </c>
      <c r="M126" s="2" t="str">
        <f>RIGHT(Table2[[#This Row],[Link]], LEN(Table2[[#This Row],[Link]])-29)</f>
        <v>24342366</v>
      </c>
    </row>
    <row r="127" spans="1:13" x14ac:dyDescent="0.2">
      <c r="A127" t="s">
        <v>12</v>
      </c>
      <c r="B127" t="s">
        <v>508</v>
      </c>
      <c r="C127" t="s">
        <v>2</v>
      </c>
      <c r="D127" t="s">
        <v>509</v>
      </c>
      <c r="E127" t="s">
        <v>4</v>
      </c>
      <c r="F127" t="s">
        <v>510</v>
      </c>
      <c r="G127" t="s">
        <v>873</v>
      </c>
      <c r="H127" t="str">
        <f>LOWER(Table2[[#This Row],[Period]])</f>
        <v>night</v>
      </c>
      <c r="I127" t="s">
        <v>281</v>
      </c>
      <c r="J127">
        <f>ROUNDDOWN(Table2[[#This Row],[Rating]], 1)</f>
        <v>4.5999999999999996</v>
      </c>
      <c r="K127">
        <f>ROUND(Table2[[#This Row],[Rating]], 1)</f>
        <v>4.5999999999999996</v>
      </c>
      <c r="L127" t="s">
        <v>511</v>
      </c>
      <c r="M127" s="2" t="str">
        <f>RIGHT(Table2[[#This Row],[Link]], LEN(Table2[[#This Row],[Link]])-29)</f>
        <v>711236118875603328</v>
      </c>
    </row>
    <row r="128" spans="1:13" x14ac:dyDescent="0.2">
      <c r="A128" t="s">
        <v>132</v>
      </c>
      <c r="B128" t="s">
        <v>512</v>
      </c>
      <c r="C128" t="s">
        <v>2</v>
      </c>
      <c r="D128" t="s">
        <v>513</v>
      </c>
      <c r="E128" t="s">
        <v>4</v>
      </c>
      <c r="F128" t="s">
        <v>514</v>
      </c>
      <c r="G128" t="s">
        <v>873</v>
      </c>
      <c r="H128" t="str">
        <f>LOWER(Table2[[#This Row],[Period]])</f>
        <v>night</v>
      </c>
      <c r="I128" t="s">
        <v>322</v>
      </c>
      <c r="J128">
        <f>ROUNDDOWN(Table2[[#This Row],[Rating]], 1)</f>
        <v>4.5999999999999996</v>
      </c>
      <c r="K128">
        <f>ROUND(Table2[[#This Row],[Rating]], 1)</f>
        <v>4.5999999999999996</v>
      </c>
      <c r="L128" t="s">
        <v>515</v>
      </c>
      <c r="M128" s="2" t="str">
        <f>RIGHT(Table2[[#This Row],[Link]], LEN(Table2[[#This Row],[Link]])-29)</f>
        <v>14916356</v>
      </c>
    </row>
    <row r="129" spans="1:13" x14ac:dyDescent="0.2">
      <c r="A129" t="s">
        <v>122</v>
      </c>
      <c r="B129" t="s">
        <v>516</v>
      </c>
      <c r="C129" t="s">
        <v>2</v>
      </c>
      <c r="D129" t="s">
        <v>517</v>
      </c>
      <c r="E129" t="s">
        <v>4</v>
      </c>
      <c r="F129" t="s">
        <v>206</v>
      </c>
      <c r="G129" t="s">
        <v>873</v>
      </c>
      <c r="H129" t="str">
        <f>LOWER(Table2[[#This Row],[Period]])</f>
        <v>night</v>
      </c>
      <c r="I129" t="s">
        <v>232</v>
      </c>
      <c r="J129">
        <f>ROUNDDOWN(Table2[[#This Row],[Rating]], 1)</f>
        <v>4.5999999999999996</v>
      </c>
      <c r="K129">
        <f>ROUND(Table2[[#This Row],[Rating]], 1)</f>
        <v>4.7</v>
      </c>
      <c r="L129" t="s">
        <v>518</v>
      </c>
      <c r="M129" s="2" t="str">
        <f>RIGHT(Table2[[#This Row],[Link]], LEN(Table2[[#This Row],[Link]])-29)</f>
        <v>663098153015093706</v>
      </c>
    </row>
    <row r="130" spans="1:13" x14ac:dyDescent="0.2">
      <c r="A130" t="s">
        <v>496</v>
      </c>
      <c r="B130" t="s">
        <v>519</v>
      </c>
      <c r="C130" t="s">
        <v>2</v>
      </c>
      <c r="D130" t="s">
        <v>68</v>
      </c>
      <c r="E130" t="s">
        <v>4</v>
      </c>
      <c r="F130" t="s">
        <v>111</v>
      </c>
      <c r="G130" t="s">
        <v>873</v>
      </c>
      <c r="H130" t="str">
        <f>LOWER(Table2[[#This Row],[Period]])</f>
        <v>night</v>
      </c>
      <c r="I130" t="s">
        <v>418</v>
      </c>
      <c r="J130">
        <f>ROUNDDOWN(Table2[[#This Row],[Rating]], 1)</f>
        <v>4.8</v>
      </c>
      <c r="K130">
        <f>ROUND(Table2[[#This Row],[Rating]], 1)</f>
        <v>4.8</v>
      </c>
      <c r="L130" t="s">
        <v>520</v>
      </c>
      <c r="M130" s="2" t="str">
        <f>RIGHT(Table2[[#This Row],[Link]], LEN(Table2[[#This Row],[Link]])-29)</f>
        <v>755822540725621205</v>
      </c>
    </row>
    <row r="131" spans="1:13" x14ac:dyDescent="0.2">
      <c r="A131" t="s">
        <v>521</v>
      </c>
      <c r="B131" t="s">
        <v>522</v>
      </c>
      <c r="C131" t="s">
        <v>14</v>
      </c>
      <c r="D131" t="s">
        <v>236</v>
      </c>
      <c r="E131" t="s">
        <v>4</v>
      </c>
      <c r="F131" t="s">
        <v>152</v>
      </c>
      <c r="G131" t="s">
        <v>873</v>
      </c>
      <c r="H131" t="str">
        <f>LOWER(Table2[[#This Row],[Period]])</f>
        <v>night</v>
      </c>
      <c r="I131" t="s">
        <v>76</v>
      </c>
      <c r="J131">
        <f>ROUNDDOWN(Table2[[#This Row],[Rating]], 1)</f>
        <v>4.4000000000000004</v>
      </c>
      <c r="K131">
        <f>ROUND(Table2[[#This Row],[Rating]], 1)</f>
        <v>4.5</v>
      </c>
      <c r="L131" t="s">
        <v>523</v>
      </c>
      <c r="M131" s="2" t="str">
        <f>RIGHT(Table2[[#This Row],[Link]], LEN(Table2[[#This Row],[Link]])-29)</f>
        <v>21697609</v>
      </c>
    </row>
    <row r="132" spans="1:13" x14ac:dyDescent="0.2">
      <c r="A132" t="s">
        <v>0</v>
      </c>
      <c r="B132" t="s">
        <v>524</v>
      </c>
      <c r="C132" t="s">
        <v>525</v>
      </c>
      <c r="D132" t="s">
        <v>526</v>
      </c>
      <c r="E132" t="s">
        <v>4</v>
      </c>
      <c r="F132" t="s">
        <v>187</v>
      </c>
      <c r="G132" t="s">
        <v>873</v>
      </c>
      <c r="H132" t="str">
        <f>LOWER(Table2[[#This Row],[Period]])</f>
        <v>night</v>
      </c>
      <c r="I132" t="s">
        <v>430</v>
      </c>
      <c r="J132">
        <f>ROUNDDOWN(Table2[[#This Row],[Rating]], 1)</f>
        <v>4.5999999999999996</v>
      </c>
      <c r="K132">
        <f>ROUND(Table2[[#This Row],[Rating]], 1)</f>
        <v>4.7</v>
      </c>
      <c r="L132" t="s">
        <v>527</v>
      </c>
      <c r="M132" s="2" t="str">
        <f>RIGHT(Table2[[#This Row],[Link]], LEN(Table2[[#This Row],[Link]])-29)</f>
        <v>9423291</v>
      </c>
    </row>
    <row r="133" spans="1:13" x14ac:dyDescent="0.2">
      <c r="A133" t="s">
        <v>528</v>
      </c>
      <c r="B133" t="s">
        <v>529</v>
      </c>
      <c r="C133" t="s">
        <v>32</v>
      </c>
      <c r="D133" t="s">
        <v>530</v>
      </c>
      <c r="E133" t="s">
        <v>4</v>
      </c>
      <c r="F133" t="s">
        <v>124</v>
      </c>
      <c r="G133" t="s">
        <v>873</v>
      </c>
      <c r="H133" t="str">
        <f>LOWER(Table2[[#This Row],[Period]])</f>
        <v>night</v>
      </c>
      <c r="I133" t="s">
        <v>295</v>
      </c>
      <c r="J133">
        <f>ROUNDDOWN(Table2[[#This Row],[Rating]], 1)</f>
        <v>4.8</v>
      </c>
      <c r="K133">
        <f>ROUND(Table2[[#This Row],[Rating]], 1)</f>
        <v>4.8</v>
      </c>
      <c r="L133" t="s">
        <v>531</v>
      </c>
      <c r="M133" s="2" t="str">
        <f>RIGHT(Table2[[#This Row],[Link]], LEN(Table2[[#This Row],[Link]])-29)</f>
        <v>31712859</v>
      </c>
    </row>
    <row r="134" spans="1:13" x14ac:dyDescent="0.2">
      <c r="A134" t="s">
        <v>532</v>
      </c>
      <c r="B134" t="s">
        <v>533</v>
      </c>
      <c r="C134" t="s">
        <v>14</v>
      </c>
      <c r="D134" t="s">
        <v>534</v>
      </c>
      <c r="E134" t="s">
        <v>4</v>
      </c>
      <c r="F134" t="s">
        <v>85</v>
      </c>
      <c r="G134" t="s">
        <v>873</v>
      </c>
      <c r="H134" t="str">
        <f>LOWER(Table2[[#This Row],[Period]])</f>
        <v>night</v>
      </c>
      <c r="I134" t="s">
        <v>535</v>
      </c>
      <c r="J134">
        <f>ROUNDDOWN(Table2[[#This Row],[Rating]], 1)</f>
        <v>4.9000000000000004</v>
      </c>
      <c r="K134">
        <f>ROUND(Table2[[#This Row],[Rating]], 1)</f>
        <v>4.9000000000000004</v>
      </c>
      <c r="L134" t="s">
        <v>536</v>
      </c>
      <c r="M134" s="2" t="str">
        <f>RIGHT(Table2[[#This Row],[Link]], LEN(Table2[[#This Row],[Link]])-29)</f>
        <v>51939539</v>
      </c>
    </row>
    <row r="135" spans="1:13" x14ac:dyDescent="0.2">
      <c r="A135" t="s">
        <v>537</v>
      </c>
      <c r="B135" t="s">
        <v>538</v>
      </c>
      <c r="C135" t="s">
        <v>2</v>
      </c>
      <c r="D135" t="s">
        <v>539</v>
      </c>
      <c r="E135" t="s">
        <v>4</v>
      </c>
      <c r="F135" t="s">
        <v>334</v>
      </c>
      <c r="G135" t="s">
        <v>873</v>
      </c>
      <c r="H135" t="str">
        <f>LOWER(Table2[[#This Row],[Period]])</f>
        <v>night</v>
      </c>
      <c r="I135" t="s">
        <v>540</v>
      </c>
      <c r="J135">
        <f>ROUNDDOWN(Table2[[#This Row],[Rating]], 1)</f>
        <v>4.4000000000000004</v>
      </c>
      <c r="K135">
        <f>ROUND(Table2[[#This Row],[Rating]], 1)</f>
        <v>4.4000000000000004</v>
      </c>
      <c r="L135" t="s">
        <v>541</v>
      </c>
      <c r="M135" s="2" t="str">
        <f>RIGHT(Table2[[#This Row],[Link]], LEN(Table2[[#This Row],[Link]])-29)</f>
        <v>818318399627352121</v>
      </c>
    </row>
    <row r="136" spans="1:13" x14ac:dyDescent="0.2">
      <c r="A136" t="s">
        <v>542</v>
      </c>
      <c r="B136" t="s">
        <v>543</v>
      </c>
      <c r="C136" t="s">
        <v>2</v>
      </c>
      <c r="D136" t="s">
        <v>544</v>
      </c>
      <c r="E136" t="s">
        <v>4</v>
      </c>
      <c r="F136" t="s">
        <v>545</v>
      </c>
      <c r="G136" t="s">
        <v>873</v>
      </c>
      <c r="H136" t="str">
        <f>LOWER(Table2[[#This Row],[Period]])</f>
        <v>night</v>
      </c>
      <c r="I136" t="s">
        <v>97</v>
      </c>
      <c r="J136">
        <f>ROUNDDOWN(Table2[[#This Row],[Rating]], 1)</f>
        <v>4.3</v>
      </c>
      <c r="K136">
        <f>ROUND(Table2[[#This Row],[Rating]], 1)</f>
        <v>4.3</v>
      </c>
      <c r="L136" t="s">
        <v>546</v>
      </c>
      <c r="M136" s="2" t="str">
        <f>RIGHT(Table2[[#This Row],[Link]], LEN(Table2[[#This Row],[Link]])-29)</f>
        <v>835370116379795291</v>
      </c>
    </row>
    <row r="137" spans="1:13" x14ac:dyDescent="0.2">
      <c r="A137" t="s">
        <v>547</v>
      </c>
      <c r="B137" t="s">
        <v>548</v>
      </c>
      <c r="C137" t="s">
        <v>2</v>
      </c>
      <c r="D137" t="s">
        <v>549</v>
      </c>
      <c r="E137" t="s">
        <v>4</v>
      </c>
      <c r="F137" t="s">
        <v>96</v>
      </c>
      <c r="G137" t="s">
        <v>873</v>
      </c>
      <c r="H137" t="str">
        <f>LOWER(Table2[[#This Row],[Period]])</f>
        <v>night</v>
      </c>
      <c r="I137" t="s">
        <v>129</v>
      </c>
      <c r="J137">
        <f>ROUNDDOWN(Table2[[#This Row],[Rating]], 1)</f>
        <v>4.5</v>
      </c>
      <c r="K137">
        <f>ROUND(Table2[[#This Row],[Rating]], 1)</f>
        <v>4.5</v>
      </c>
      <c r="L137" t="s">
        <v>550</v>
      </c>
      <c r="M137" s="2" t="str">
        <f>RIGHT(Table2[[#This Row],[Link]], LEN(Table2[[#This Row],[Link]])-29)</f>
        <v>13890915</v>
      </c>
    </row>
    <row r="138" spans="1:13" x14ac:dyDescent="0.2">
      <c r="A138" t="s">
        <v>184</v>
      </c>
      <c r="B138" t="s">
        <v>551</v>
      </c>
      <c r="C138" t="s">
        <v>2</v>
      </c>
      <c r="D138" t="s">
        <v>487</v>
      </c>
      <c r="E138" t="s">
        <v>4</v>
      </c>
      <c r="F138" t="s">
        <v>231</v>
      </c>
      <c r="G138" t="s">
        <v>873</v>
      </c>
      <c r="H138" t="str">
        <f>LOWER(Table2[[#This Row],[Period]])</f>
        <v>night</v>
      </c>
      <c r="I138" t="s">
        <v>58</v>
      </c>
      <c r="J138">
        <f>ROUNDDOWN(Table2[[#This Row],[Rating]], 1)</f>
        <v>4.8</v>
      </c>
      <c r="K138">
        <f>ROUND(Table2[[#This Row],[Rating]], 1)</f>
        <v>4.9000000000000004</v>
      </c>
      <c r="L138" t="s">
        <v>552</v>
      </c>
      <c r="M138" s="2" t="str">
        <f>RIGHT(Table2[[#This Row],[Link]], LEN(Table2[[#This Row],[Link]])-29)</f>
        <v>53841941</v>
      </c>
    </row>
    <row r="139" spans="1:13" x14ac:dyDescent="0.2">
      <c r="A139" t="s">
        <v>122</v>
      </c>
      <c r="B139" t="s">
        <v>553</v>
      </c>
      <c r="C139" t="s">
        <v>14</v>
      </c>
      <c r="D139" t="s">
        <v>33</v>
      </c>
      <c r="E139" t="s">
        <v>4</v>
      </c>
      <c r="F139" t="s">
        <v>99</v>
      </c>
      <c r="G139" t="s">
        <v>873</v>
      </c>
      <c r="H139" t="str">
        <f>LOWER(Table2[[#This Row],[Period]])</f>
        <v>night</v>
      </c>
      <c r="I139" t="s">
        <v>554</v>
      </c>
      <c r="J139">
        <f>ROUNDDOWN(Table2[[#This Row],[Rating]], 1)</f>
        <v>4.3</v>
      </c>
      <c r="K139">
        <f>ROUND(Table2[[#This Row],[Rating]], 1)</f>
        <v>4.3</v>
      </c>
      <c r="L139" t="s">
        <v>555</v>
      </c>
      <c r="M139" s="2" t="str">
        <f>RIGHT(Table2[[#This Row],[Link]], LEN(Table2[[#This Row],[Link]])-29)</f>
        <v>44083152</v>
      </c>
    </row>
    <row r="140" spans="1:13" x14ac:dyDescent="0.2">
      <c r="A140" t="s">
        <v>132</v>
      </c>
      <c r="B140" t="s">
        <v>556</v>
      </c>
      <c r="C140" t="s">
        <v>2</v>
      </c>
      <c r="D140" t="s">
        <v>557</v>
      </c>
      <c r="E140" t="s">
        <v>4</v>
      </c>
      <c r="F140" t="s">
        <v>183</v>
      </c>
      <c r="G140" t="s">
        <v>873</v>
      </c>
      <c r="H140" t="str">
        <f>LOWER(Table2[[#This Row],[Period]])</f>
        <v>night</v>
      </c>
      <c r="I140" t="s">
        <v>342</v>
      </c>
      <c r="J140">
        <f>ROUNDDOWN(Table2[[#This Row],[Rating]], 1)</f>
        <v>4.5999999999999996</v>
      </c>
      <c r="K140">
        <f>ROUND(Table2[[#This Row],[Rating]], 1)</f>
        <v>4.7</v>
      </c>
      <c r="L140" t="s">
        <v>558</v>
      </c>
      <c r="M140" s="2" t="str">
        <f>RIGHT(Table2[[#This Row],[Link]], LEN(Table2[[#This Row],[Link]])-29)</f>
        <v>13664053</v>
      </c>
    </row>
    <row r="141" spans="1:13" x14ac:dyDescent="0.2">
      <c r="A141" t="s">
        <v>144</v>
      </c>
      <c r="B141" t="s">
        <v>559</v>
      </c>
      <c r="C141" t="s">
        <v>14</v>
      </c>
      <c r="D141" t="s">
        <v>113</v>
      </c>
      <c r="E141" t="s">
        <v>4</v>
      </c>
      <c r="F141" t="s">
        <v>560</v>
      </c>
      <c r="G141" t="s">
        <v>873</v>
      </c>
      <c r="H141" t="str">
        <f>LOWER(Table2[[#This Row],[Period]])</f>
        <v>night</v>
      </c>
      <c r="I141" t="s">
        <v>561</v>
      </c>
      <c r="J141">
        <f>ROUNDDOWN(Table2[[#This Row],[Rating]], 1)</f>
        <v>3.8</v>
      </c>
      <c r="K141">
        <f>ROUND(Table2[[#This Row],[Rating]], 1)</f>
        <v>3.9</v>
      </c>
      <c r="L141" t="s">
        <v>562</v>
      </c>
      <c r="M141" s="2" t="str">
        <f>RIGHT(Table2[[#This Row],[Link]], LEN(Table2[[#This Row],[Link]])-29)</f>
        <v>604294425611431857</v>
      </c>
    </row>
    <row r="142" spans="1:13" x14ac:dyDescent="0.2">
      <c r="A142" t="s">
        <v>12</v>
      </c>
      <c r="B142" t="s">
        <v>563</v>
      </c>
      <c r="C142" t="s">
        <v>14</v>
      </c>
      <c r="D142" t="s">
        <v>384</v>
      </c>
      <c r="E142" t="s">
        <v>4</v>
      </c>
      <c r="F142" t="s">
        <v>391</v>
      </c>
      <c r="G142" t="s">
        <v>873</v>
      </c>
      <c r="H142" t="str">
        <f>LOWER(Table2[[#This Row],[Period]])</f>
        <v>night</v>
      </c>
      <c r="I142" t="s">
        <v>418</v>
      </c>
      <c r="J142">
        <f>ROUNDDOWN(Table2[[#This Row],[Rating]], 1)</f>
        <v>4.8</v>
      </c>
      <c r="K142">
        <f>ROUND(Table2[[#This Row],[Rating]], 1)</f>
        <v>4.8</v>
      </c>
      <c r="L142" t="s">
        <v>564</v>
      </c>
      <c r="M142" s="2" t="str">
        <f>RIGHT(Table2[[#This Row],[Link]], LEN(Table2[[#This Row],[Link]])-29)</f>
        <v>20877461</v>
      </c>
    </row>
    <row r="143" spans="1:13" x14ac:dyDescent="0.2">
      <c r="A143" t="s">
        <v>565</v>
      </c>
      <c r="B143" t="s">
        <v>566</v>
      </c>
      <c r="C143" t="s">
        <v>245</v>
      </c>
      <c r="D143" t="s">
        <v>219</v>
      </c>
      <c r="E143" t="s">
        <v>4</v>
      </c>
      <c r="F143" t="s">
        <v>38</v>
      </c>
      <c r="G143" t="s">
        <v>873</v>
      </c>
      <c r="H143" t="str">
        <f>LOWER(Table2[[#This Row],[Period]])</f>
        <v>night</v>
      </c>
      <c r="I143" t="s">
        <v>535</v>
      </c>
      <c r="J143">
        <f>ROUNDDOWN(Table2[[#This Row],[Rating]], 1)</f>
        <v>4.9000000000000004</v>
      </c>
      <c r="K143">
        <f>ROUND(Table2[[#This Row],[Rating]], 1)</f>
        <v>4.9000000000000004</v>
      </c>
      <c r="L143" t="s">
        <v>567</v>
      </c>
      <c r="M143" s="2" t="str">
        <f>RIGHT(Table2[[#This Row],[Link]], LEN(Table2[[#This Row],[Link]])-29)</f>
        <v>42623273</v>
      </c>
    </row>
    <row r="144" spans="1:13" x14ac:dyDescent="0.2">
      <c r="A144" t="s">
        <v>144</v>
      </c>
      <c r="B144" t="s">
        <v>568</v>
      </c>
      <c r="C144" t="s">
        <v>32</v>
      </c>
      <c r="D144" t="s">
        <v>569</v>
      </c>
      <c r="E144" t="s">
        <v>4</v>
      </c>
      <c r="F144" t="s">
        <v>317</v>
      </c>
      <c r="G144" t="s">
        <v>873</v>
      </c>
      <c r="H144" t="str">
        <f>LOWER(Table2[[#This Row],[Period]])</f>
        <v>night</v>
      </c>
      <c r="I144" t="s">
        <v>207</v>
      </c>
      <c r="J144">
        <f>ROUNDDOWN(Table2[[#This Row],[Rating]], 1)</f>
        <v>4.8</v>
      </c>
      <c r="K144">
        <f>ROUND(Table2[[#This Row],[Rating]], 1)</f>
        <v>4.8</v>
      </c>
      <c r="L144" t="s">
        <v>570</v>
      </c>
      <c r="M144" s="2" t="str">
        <f>RIGHT(Table2[[#This Row],[Link]], LEN(Table2[[#This Row],[Link]])-29)</f>
        <v>37055295</v>
      </c>
    </row>
    <row r="145" spans="1:13" x14ac:dyDescent="0.2">
      <c r="A145" t="s">
        <v>571</v>
      </c>
      <c r="B145" t="s">
        <v>572</v>
      </c>
      <c r="C145" t="s">
        <v>14</v>
      </c>
      <c r="D145" t="s">
        <v>226</v>
      </c>
      <c r="E145" t="s">
        <v>4</v>
      </c>
      <c r="F145" t="s">
        <v>99</v>
      </c>
      <c r="G145" t="s">
        <v>873</v>
      </c>
      <c r="H145" t="str">
        <f>LOWER(Table2[[#This Row],[Period]])</f>
        <v>night</v>
      </c>
      <c r="I145" t="s">
        <v>45</v>
      </c>
      <c r="J145">
        <f>ROUNDDOWN(Table2[[#This Row],[Rating]], 1)</f>
        <v>4.7</v>
      </c>
      <c r="K145">
        <f>ROUND(Table2[[#This Row],[Rating]], 1)</f>
        <v>4.8</v>
      </c>
      <c r="L145" t="s">
        <v>573</v>
      </c>
      <c r="M145" s="2" t="str">
        <f>RIGHT(Table2[[#This Row],[Link]], LEN(Table2[[#This Row],[Link]])-29)</f>
        <v>49446721</v>
      </c>
    </row>
    <row r="146" spans="1:13" x14ac:dyDescent="0.2">
      <c r="A146" t="s">
        <v>12</v>
      </c>
      <c r="B146" t="s">
        <v>553</v>
      </c>
      <c r="C146" t="s">
        <v>14</v>
      </c>
      <c r="D146" t="s">
        <v>33</v>
      </c>
      <c r="E146" t="s">
        <v>4</v>
      </c>
      <c r="F146" t="s">
        <v>99</v>
      </c>
      <c r="G146" t="s">
        <v>873</v>
      </c>
      <c r="H146" t="str">
        <f>LOWER(Table2[[#This Row],[Period]])</f>
        <v>night</v>
      </c>
      <c r="I146" t="s">
        <v>554</v>
      </c>
      <c r="J146">
        <f>ROUNDDOWN(Table2[[#This Row],[Rating]], 1)</f>
        <v>4.3</v>
      </c>
      <c r="K146">
        <f>ROUND(Table2[[#This Row],[Rating]], 1)</f>
        <v>4.3</v>
      </c>
      <c r="L146" t="s">
        <v>555</v>
      </c>
      <c r="M146" s="2" t="str">
        <f>RIGHT(Table2[[#This Row],[Link]], LEN(Table2[[#This Row],[Link]])-29)</f>
        <v>44083152</v>
      </c>
    </row>
    <row r="147" spans="1:13" x14ac:dyDescent="0.2">
      <c r="A147" t="s">
        <v>12</v>
      </c>
      <c r="B147" t="s">
        <v>556</v>
      </c>
      <c r="C147" t="s">
        <v>2</v>
      </c>
      <c r="D147" t="s">
        <v>557</v>
      </c>
      <c r="E147" t="s">
        <v>4</v>
      </c>
      <c r="F147" t="s">
        <v>183</v>
      </c>
      <c r="G147" t="s">
        <v>873</v>
      </c>
      <c r="H147" t="str">
        <f>LOWER(Table2[[#This Row],[Period]])</f>
        <v>night</v>
      </c>
      <c r="I147" t="s">
        <v>342</v>
      </c>
      <c r="J147">
        <f>ROUNDDOWN(Table2[[#This Row],[Rating]], 1)</f>
        <v>4.5999999999999996</v>
      </c>
      <c r="K147">
        <f>ROUND(Table2[[#This Row],[Rating]], 1)</f>
        <v>4.7</v>
      </c>
      <c r="L147" t="s">
        <v>558</v>
      </c>
      <c r="M147" s="2" t="str">
        <f>RIGHT(Table2[[#This Row],[Link]], LEN(Table2[[#This Row],[Link]])-29)</f>
        <v>13664053</v>
      </c>
    </row>
    <row r="148" spans="1:13" x14ac:dyDescent="0.2">
      <c r="A148" t="s">
        <v>12</v>
      </c>
      <c r="B148" t="s">
        <v>559</v>
      </c>
      <c r="C148" t="s">
        <v>14</v>
      </c>
      <c r="D148" t="s">
        <v>113</v>
      </c>
      <c r="E148" t="s">
        <v>4</v>
      </c>
      <c r="F148" t="s">
        <v>560</v>
      </c>
      <c r="G148" t="s">
        <v>873</v>
      </c>
      <c r="H148" t="str">
        <f>LOWER(Table2[[#This Row],[Period]])</f>
        <v>night</v>
      </c>
      <c r="I148" t="s">
        <v>561</v>
      </c>
      <c r="J148">
        <f>ROUNDDOWN(Table2[[#This Row],[Rating]], 1)</f>
        <v>3.8</v>
      </c>
      <c r="K148">
        <f>ROUND(Table2[[#This Row],[Rating]], 1)</f>
        <v>3.9</v>
      </c>
      <c r="L148" t="s">
        <v>562</v>
      </c>
      <c r="M148" s="2" t="str">
        <f>RIGHT(Table2[[#This Row],[Link]], LEN(Table2[[#This Row],[Link]])-29)</f>
        <v>604294425611431857</v>
      </c>
    </row>
    <row r="149" spans="1:13" x14ac:dyDescent="0.2">
      <c r="A149" t="s">
        <v>12</v>
      </c>
      <c r="B149" t="s">
        <v>574</v>
      </c>
      <c r="C149" t="s">
        <v>2</v>
      </c>
      <c r="D149" t="s">
        <v>575</v>
      </c>
      <c r="E149" t="s">
        <v>4</v>
      </c>
      <c r="F149" t="s">
        <v>576</v>
      </c>
      <c r="G149" t="s">
        <v>873</v>
      </c>
      <c r="H149" t="str">
        <f>LOWER(Table2[[#This Row],[Period]])</f>
        <v>night</v>
      </c>
      <c r="I149" t="s">
        <v>54</v>
      </c>
      <c r="J149" t="e">
        <f>ROUNDDOWN(Table2[[#This Row],[Rating]], 1)</f>
        <v>#VALUE!</v>
      </c>
      <c r="K149" t="e">
        <f>ROUND(Table2[[#This Row],[Rating]], 1)</f>
        <v>#VALUE!</v>
      </c>
      <c r="L149" t="s">
        <v>577</v>
      </c>
      <c r="M149" s="2" t="str">
        <f>RIGHT(Table2[[#This Row],[Link]], LEN(Table2[[#This Row],[Link]])-29)</f>
        <v>832490400780088449</v>
      </c>
    </row>
    <row r="150" spans="1:13" x14ac:dyDescent="0.2">
      <c r="A150" t="s">
        <v>12</v>
      </c>
      <c r="B150" t="s">
        <v>578</v>
      </c>
      <c r="C150" t="s">
        <v>2</v>
      </c>
      <c r="D150" t="s">
        <v>549</v>
      </c>
      <c r="E150" t="s">
        <v>4</v>
      </c>
      <c r="F150" t="s">
        <v>514</v>
      </c>
      <c r="G150" t="s">
        <v>873</v>
      </c>
      <c r="H150" t="str">
        <f>LOWER(Table2[[#This Row],[Period]])</f>
        <v>night</v>
      </c>
      <c r="I150" t="s">
        <v>54</v>
      </c>
      <c r="J150" t="e">
        <f>ROUNDDOWN(Table2[[#This Row],[Rating]], 1)</f>
        <v>#VALUE!</v>
      </c>
      <c r="K150" t="e">
        <f>ROUND(Table2[[#This Row],[Rating]], 1)</f>
        <v>#VALUE!</v>
      </c>
      <c r="L150" t="s">
        <v>579</v>
      </c>
      <c r="M150" s="2" t="str">
        <f>RIGHT(Table2[[#This Row],[Link]], LEN(Table2[[#This Row],[Link]])-29)</f>
        <v>832399324984101484</v>
      </c>
    </row>
    <row r="151" spans="1:13" x14ac:dyDescent="0.2">
      <c r="A151" t="s">
        <v>12</v>
      </c>
      <c r="B151" t="s">
        <v>580</v>
      </c>
      <c r="C151" t="s">
        <v>2</v>
      </c>
      <c r="D151" t="s">
        <v>581</v>
      </c>
      <c r="E151" t="s">
        <v>4</v>
      </c>
      <c r="F151" t="s">
        <v>96</v>
      </c>
      <c r="G151" t="s">
        <v>873</v>
      </c>
      <c r="H151" t="str">
        <f>LOWER(Table2[[#This Row],[Period]])</f>
        <v>night</v>
      </c>
      <c r="I151" t="s">
        <v>342</v>
      </c>
      <c r="J151">
        <f>ROUNDDOWN(Table2[[#This Row],[Rating]], 1)</f>
        <v>4.5999999999999996</v>
      </c>
      <c r="K151">
        <f>ROUND(Table2[[#This Row],[Rating]], 1)</f>
        <v>4.7</v>
      </c>
      <c r="L151" t="s">
        <v>582</v>
      </c>
      <c r="M151" s="2" t="str">
        <f>RIGHT(Table2[[#This Row],[Link]], LEN(Table2[[#This Row],[Link]])-29)</f>
        <v>15250267</v>
      </c>
    </row>
    <row r="152" spans="1:13" x14ac:dyDescent="0.2">
      <c r="A152" t="s">
        <v>12</v>
      </c>
      <c r="B152" t="s">
        <v>563</v>
      </c>
      <c r="C152" t="s">
        <v>14</v>
      </c>
      <c r="D152" t="s">
        <v>384</v>
      </c>
      <c r="E152" t="s">
        <v>4</v>
      </c>
      <c r="F152" t="s">
        <v>391</v>
      </c>
      <c r="G152" t="s">
        <v>873</v>
      </c>
      <c r="H152" t="str">
        <f>LOWER(Table2[[#This Row],[Period]])</f>
        <v>night</v>
      </c>
      <c r="I152" t="s">
        <v>418</v>
      </c>
      <c r="J152">
        <f>ROUNDDOWN(Table2[[#This Row],[Rating]], 1)</f>
        <v>4.8</v>
      </c>
      <c r="K152">
        <f>ROUND(Table2[[#This Row],[Rating]], 1)</f>
        <v>4.8</v>
      </c>
      <c r="L152" t="s">
        <v>564</v>
      </c>
      <c r="M152" s="2" t="str">
        <f>RIGHT(Table2[[#This Row],[Link]], LEN(Table2[[#This Row],[Link]])-29)</f>
        <v>20877461</v>
      </c>
    </row>
    <row r="153" spans="1:13" x14ac:dyDescent="0.2">
      <c r="A153" t="s">
        <v>41</v>
      </c>
      <c r="B153" t="s">
        <v>566</v>
      </c>
      <c r="C153" t="s">
        <v>245</v>
      </c>
      <c r="D153" t="s">
        <v>219</v>
      </c>
      <c r="E153" t="s">
        <v>4</v>
      </c>
      <c r="F153" t="s">
        <v>38</v>
      </c>
      <c r="G153" t="s">
        <v>873</v>
      </c>
      <c r="H153" t="str">
        <f>LOWER(Table2[[#This Row],[Period]])</f>
        <v>night</v>
      </c>
      <c r="I153" t="s">
        <v>535</v>
      </c>
      <c r="J153">
        <f>ROUNDDOWN(Table2[[#This Row],[Rating]], 1)</f>
        <v>4.9000000000000004</v>
      </c>
      <c r="K153">
        <f>ROUND(Table2[[#This Row],[Rating]], 1)</f>
        <v>4.9000000000000004</v>
      </c>
      <c r="L153" t="s">
        <v>567</v>
      </c>
      <c r="M153" s="2" t="str">
        <f>RIGHT(Table2[[#This Row],[Link]], LEN(Table2[[#This Row],[Link]])-29)</f>
        <v>42623273</v>
      </c>
    </row>
    <row r="154" spans="1:13" x14ac:dyDescent="0.2">
      <c r="A154" t="s">
        <v>12</v>
      </c>
      <c r="B154" t="s">
        <v>568</v>
      </c>
      <c r="C154" t="s">
        <v>32</v>
      </c>
      <c r="D154" t="s">
        <v>569</v>
      </c>
      <c r="E154" t="s">
        <v>4</v>
      </c>
      <c r="F154" t="s">
        <v>317</v>
      </c>
      <c r="G154" t="s">
        <v>873</v>
      </c>
      <c r="H154" t="str">
        <f>LOWER(Table2[[#This Row],[Period]])</f>
        <v>night</v>
      </c>
      <c r="I154" t="s">
        <v>207</v>
      </c>
      <c r="J154">
        <f>ROUNDDOWN(Table2[[#This Row],[Rating]], 1)</f>
        <v>4.8</v>
      </c>
      <c r="K154">
        <f>ROUND(Table2[[#This Row],[Rating]], 1)</f>
        <v>4.8</v>
      </c>
      <c r="L154" t="s">
        <v>570</v>
      </c>
      <c r="M154" s="2" t="str">
        <f>RIGHT(Table2[[#This Row],[Link]], LEN(Table2[[#This Row],[Link]])-29)</f>
        <v>37055295</v>
      </c>
    </row>
    <row r="155" spans="1:13" x14ac:dyDescent="0.2">
      <c r="A155" t="s">
        <v>12</v>
      </c>
      <c r="B155" t="s">
        <v>583</v>
      </c>
      <c r="C155" t="s">
        <v>14</v>
      </c>
      <c r="D155" t="s">
        <v>81</v>
      </c>
      <c r="E155" t="s">
        <v>4</v>
      </c>
      <c r="F155" t="s">
        <v>584</v>
      </c>
      <c r="G155" t="s">
        <v>873</v>
      </c>
      <c r="H155" t="str">
        <f>LOWER(Table2[[#This Row],[Period]])</f>
        <v>night</v>
      </c>
      <c r="I155" t="s">
        <v>28</v>
      </c>
      <c r="J155">
        <f>ROUNDDOWN(Table2[[#This Row],[Rating]], 1)</f>
        <v>4.9000000000000004</v>
      </c>
      <c r="K155">
        <f>ROUND(Table2[[#This Row],[Rating]], 1)</f>
        <v>4.9000000000000004</v>
      </c>
      <c r="L155" t="s">
        <v>585</v>
      </c>
      <c r="M155" s="2" t="str">
        <f>RIGHT(Table2[[#This Row],[Link]], LEN(Table2[[#This Row],[Link]])-29)</f>
        <v>44038349</v>
      </c>
    </row>
    <row r="156" spans="1:13" x14ac:dyDescent="0.2">
      <c r="A156" t="s">
        <v>0</v>
      </c>
      <c r="B156" t="s">
        <v>572</v>
      </c>
      <c r="C156" t="s">
        <v>14</v>
      </c>
      <c r="D156" t="s">
        <v>226</v>
      </c>
      <c r="E156" t="s">
        <v>4</v>
      </c>
      <c r="F156" t="s">
        <v>99</v>
      </c>
      <c r="G156" t="s">
        <v>873</v>
      </c>
      <c r="H156" t="str">
        <f>LOWER(Table2[[#This Row],[Period]])</f>
        <v>night</v>
      </c>
      <c r="I156" t="s">
        <v>45</v>
      </c>
      <c r="J156">
        <f>ROUNDDOWN(Table2[[#This Row],[Rating]], 1)</f>
        <v>4.7</v>
      </c>
      <c r="K156">
        <f>ROUND(Table2[[#This Row],[Rating]], 1)</f>
        <v>4.8</v>
      </c>
      <c r="L156" t="s">
        <v>573</v>
      </c>
      <c r="M156" s="2" t="str">
        <f>RIGHT(Table2[[#This Row],[Link]], LEN(Table2[[#This Row],[Link]])-29)</f>
        <v>49446721</v>
      </c>
    </row>
    <row r="157" spans="1:13" x14ac:dyDescent="0.2">
      <c r="A157" t="s">
        <v>12</v>
      </c>
      <c r="B157" t="s">
        <v>586</v>
      </c>
      <c r="C157" t="s">
        <v>32</v>
      </c>
      <c r="D157" t="s">
        <v>587</v>
      </c>
      <c r="E157" t="s">
        <v>4</v>
      </c>
      <c r="F157" t="s">
        <v>103</v>
      </c>
      <c r="G157" t="s">
        <v>873</v>
      </c>
      <c r="H157" t="str">
        <f>LOWER(Table2[[#This Row],[Period]])</f>
        <v>night</v>
      </c>
      <c r="I157" t="s">
        <v>213</v>
      </c>
      <c r="J157">
        <f>ROUNDDOWN(Table2[[#This Row],[Rating]], 1)</f>
        <v>4.8</v>
      </c>
      <c r="K157">
        <f>ROUND(Table2[[#This Row],[Rating]], 1)</f>
        <v>4.8</v>
      </c>
      <c r="L157" t="s">
        <v>588</v>
      </c>
      <c r="M157" s="2" t="str">
        <f>RIGHT(Table2[[#This Row],[Link]], LEN(Table2[[#This Row],[Link]])-29)</f>
        <v>24666035</v>
      </c>
    </row>
    <row r="158" spans="1:13" x14ac:dyDescent="0.2">
      <c r="A158" t="s">
        <v>589</v>
      </c>
      <c r="B158" t="s">
        <v>590</v>
      </c>
      <c r="C158" t="s">
        <v>14</v>
      </c>
      <c r="D158" t="s">
        <v>591</v>
      </c>
      <c r="E158" t="s">
        <v>4</v>
      </c>
      <c r="F158" t="s">
        <v>114</v>
      </c>
      <c r="G158" t="s">
        <v>873</v>
      </c>
      <c r="H158" t="str">
        <f>LOWER(Table2[[#This Row],[Period]])</f>
        <v>night</v>
      </c>
      <c r="I158" t="s">
        <v>157</v>
      </c>
      <c r="J158">
        <f>ROUNDDOWN(Table2[[#This Row],[Rating]], 1)</f>
        <v>4.8</v>
      </c>
      <c r="K158">
        <f>ROUND(Table2[[#This Row],[Rating]], 1)</f>
        <v>4.9000000000000004</v>
      </c>
      <c r="L158" t="s">
        <v>592</v>
      </c>
      <c r="M158" s="2" t="str">
        <f>RIGHT(Table2[[#This Row],[Link]], LEN(Table2[[#This Row],[Link]])-29)</f>
        <v>5502996</v>
      </c>
    </row>
    <row r="159" spans="1:13" x14ac:dyDescent="0.2">
      <c r="A159" t="s">
        <v>0</v>
      </c>
      <c r="B159" t="s">
        <v>593</v>
      </c>
      <c r="C159" t="s">
        <v>14</v>
      </c>
      <c r="D159" t="s">
        <v>56</v>
      </c>
      <c r="E159" t="s">
        <v>4</v>
      </c>
      <c r="F159" t="s">
        <v>234</v>
      </c>
      <c r="G159" t="s">
        <v>873</v>
      </c>
      <c r="H159" t="str">
        <f>LOWER(Table2[[#This Row],[Period]])</f>
        <v>night</v>
      </c>
      <c r="I159" t="s">
        <v>248</v>
      </c>
      <c r="J159">
        <f>ROUNDDOWN(Table2[[#This Row],[Rating]], 1)</f>
        <v>4.7</v>
      </c>
      <c r="K159">
        <f>ROUND(Table2[[#This Row],[Rating]], 1)</f>
        <v>4.8</v>
      </c>
      <c r="L159" t="s">
        <v>594</v>
      </c>
      <c r="M159" s="2" t="str">
        <f>RIGHT(Table2[[#This Row],[Link]], LEN(Table2[[#This Row],[Link]])-29)</f>
        <v>51805805</v>
      </c>
    </row>
    <row r="160" spans="1:13" x14ac:dyDescent="0.2">
      <c r="A160" t="s">
        <v>41</v>
      </c>
      <c r="B160" t="s">
        <v>595</v>
      </c>
      <c r="C160" t="s">
        <v>596</v>
      </c>
      <c r="D160" t="s">
        <v>10</v>
      </c>
      <c r="E160" t="s">
        <v>4</v>
      </c>
      <c r="F160" t="s">
        <v>93</v>
      </c>
      <c r="G160" t="s">
        <v>873</v>
      </c>
      <c r="H160" t="str">
        <f>LOWER(Table2[[#This Row],[Period]])</f>
        <v>night</v>
      </c>
      <c r="I160" t="s">
        <v>83</v>
      </c>
      <c r="J160">
        <f>ROUNDDOWN(Table2[[#This Row],[Rating]], 1)</f>
        <v>4.9000000000000004</v>
      </c>
      <c r="K160">
        <f>ROUND(Table2[[#This Row],[Rating]], 1)</f>
        <v>4.9000000000000004</v>
      </c>
      <c r="L160" t="s">
        <v>597</v>
      </c>
      <c r="M160" s="2" t="str">
        <f>RIGHT(Table2[[#This Row],[Link]], LEN(Table2[[#This Row],[Link]])-29)</f>
        <v>51837502</v>
      </c>
    </row>
    <row r="161" spans="1:13" x14ac:dyDescent="0.2">
      <c r="A161" t="s">
        <v>0</v>
      </c>
      <c r="B161" t="s">
        <v>598</v>
      </c>
      <c r="C161" t="s">
        <v>9</v>
      </c>
      <c r="D161" t="s">
        <v>599</v>
      </c>
      <c r="E161" t="s">
        <v>4</v>
      </c>
      <c r="F161" t="s">
        <v>131</v>
      </c>
      <c r="G161" t="s">
        <v>873</v>
      </c>
      <c r="H161" t="str">
        <f>LOWER(Table2[[#This Row],[Period]])</f>
        <v>night</v>
      </c>
      <c r="I161" t="s">
        <v>600</v>
      </c>
      <c r="J161">
        <f>ROUNDDOWN(Table2[[#This Row],[Rating]], 1)</f>
        <v>4.5999999999999996</v>
      </c>
      <c r="K161">
        <f>ROUND(Table2[[#This Row],[Rating]], 1)</f>
        <v>4.7</v>
      </c>
      <c r="L161" t="s">
        <v>601</v>
      </c>
      <c r="M161" s="2" t="str">
        <f>RIGHT(Table2[[#This Row],[Link]], LEN(Table2[[#This Row],[Link]])-29)</f>
        <v>19099079</v>
      </c>
    </row>
    <row r="162" spans="1:13" x14ac:dyDescent="0.2">
      <c r="A162" t="s">
        <v>12</v>
      </c>
      <c r="B162" t="s">
        <v>602</v>
      </c>
      <c r="C162" t="s">
        <v>32</v>
      </c>
      <c r="D162" t="s">
        <v>236</v>
      </c>
      <c r="E162" t="s">
        <v>4</v>
      </c>
      <c r="F162" t="s">
        <v>247</v>
      </c>
      <c r="G162" t="s">
        <v>873</v>
      </c>
      <c r="H162" t="str">
        <f>LOWER(Table2[[#This Row],[Period]])</f>
        <v>night</v>
      </c>
      <c r="I162" t="s">
        <v>58</v>
      </c>
      <c r="J162">
        <f>ROUNDDOWN(Table2[[#This Row],[Rating]], 1)</f>
        <v>4.8</v>
      </c>
      <c r="K162">
        <f>ROUND(Table2[[#This Row],[Rating]], 1)</f>
        <v>4.9000000000000004</v>
      </c>
      <c r="L162" t="s">
        <v>603</v>
      </c>
      <c r="M162" s="2" t="str">
        <f>RIGHT(Table2[[#This Row],[Link]], LEN(Table2[[#This Row],[Link]])-29)</f>
        <v>4641001</v>
      </c>
    </row>
    <row r="163" spans="1:13" x14ac:dyDescent="0.2">
      <c r="A163" t="s">
        <v>12</v>
      </c>
      <c r="B163" t="s">
        <v>604</v>
      </c>
      <c r="C163" t="s">
        <v>2</v>
      </c>
      <c r="D163" t="s">
        <v>360</v>
      </c>
      <c r="E163" t="s">
        <v>4</v>
      </c>
      <c r="F163" t="s">
        <v>605</v>
      </c>
      <c r="G163" t="s">
        <v>873</v>
      </c>
      <c r="H163" t="str">
        <f>LOWER(Table2[[#This Row],[Period]])</f>
        <v>night</v>
      </c>
      <c r="I163" t="s">
        <v>54</v>
      </c>
      <c r="J163" t="e">
        <f>ROUNDDOWN(Table2[[#This Row],[Rating]], 1)</f>
        <v>#VALUE!</v>
      </c>
      <c r="K163" t="e">
        <f>ROUND(Table2[[#This Row],[Rating]], 1)</f>
        <v>#VALUE!</v>
      </c>
      <c r="L163" t="s">
        <v>606</v>
      </c>
      <c r="M163" s="2" t="str">
        <f>RIGHT(Table2[[#This Row],[Link]], LEN(Table2[[#This Row],[Link]])-29)</f>
        <v>841135664000678272</v>
      </c>
    </row>
    <row r="164" spans="1:13" x14ac:dyDescent="0.2">
      <c r="A164" t="s">
        <v>607</v>
      </c>
      <c r="B164" t="s">
        <v>586</v>
      </c>
      <c r="C164" t="s">
        <v>32</v>
      </c>
      <c r="D164" t="s">
        <v>587</v>
      </c>
      <c r="E164" t="s">
        <v>4</v>
      </c>
      <c r="F164" t="s">
        <v>103</v>
      </c>
      <c r="G164" t="s">
        <v>873</v>
      </c>
      <c r="H164" t="str">
        <f>LOWER(Table2[[#This Row],[Period]])</f>
        <v>night</v>
      </c>
      <c r="I164" t="s">
        <v>213</v>
      </c>
      <c r="J164">
        <f>ROUNDDOWN(Table2[[#This Row],[Rating]], 1)</f>
        <v>4.8</v>
      </c>
      <c r="K164">
        <f>ROUND(Table2[[#This Row],[Rating]], 1)</f>
        <v>4.8</v>
      </c>
      <c r="L164" t="s">
        <v>588</v>
      </c>
      <c r="M164" s="2" t="str">
        <f>RIGHT(Table2[[#This Row],[Link]], LEN(Table2[[#This Row],[Link]])-29)</f>
        <v>24666035</v>
      </c>
    </row>
    <row r="165" spans="1:13" x14ac:dyDescent="0.2">
      <c r="A165" t="s">
        <v>537</v>
      </c>
      <c r="B165" t="s">
        <v>593</v>
      </c>
      <c r="C165" t="s">
        <v>14</v>
      </c>
      <c r="D165" t="s">
        <v>56</v>
      </c>
      <c r="E165" t="s">
        <v>4</v>
      </c>
      <c r="F165" t="s">
        <v>234</v>
      </c>
      <c r="G165" t="s">
        <v>873</v>
      </c>
      <c r="H165" t="str">
        <f>LOWER(Table2[[#This Row],[Period]])</f>
        <v>night</v>
      </c>
      <c r="I165" t="s">
        <v>248</v>
      </c>
      <c r="J165">
        <f>ROUNDDOWN(Table2[[#This Row],[Rating]], 1)</f>
        <v>4.7</v>
      </c>
      <c r="K165">
        <f>ROUND(Table2[[#This Row],[Rating]], 1)</f>
        <v>4.8</v>
      </c>
      <c r="L165" t="s">
        <v>594</v>
      </c>
      <c r="M165" s="2" t="str">
        <f>RIGHT(Table2[[#This Row],[Link]], LEN(Table2[[#This Row],[Link]])-29)</f>
        <v>51805805</v>
      </c>
    </row>
    <row r="166" spans="1:13" x14ac:dyDescent="0.2">
      <c r="A166" t="s">
        <v>608</v>
      </c>
      <c r="B166" t="s">
        <v>595</v>
      </c>
      <c r="C166" t="s">
        <v>596</v>
      </c>
      <c r="D166" t="s">
        <v>10</v>
      </c>
      <c r="E166" t="s">
        <v>4</v>
      </c>
      <c r="F166" t="s">
        <v>93</v>
      </c>
      <c r="G166" t="s">
        <v>873</v>
      </c>
      <c r="H166" t="str">
        <f>LOWER(Table2[[#This Row],[Period]])</f>
        <v>night</v>
      </c>
      <c r="I166" t="s">
        <v>83</v>
      </c>
      <c r="J166">
        <f>ROUNDDOWN(Table2[[#This Row],[Rating]], 1)</f>
        <v>4.9000000000000004</v>
      </c>
      <c r="K166">
        <f>ROUND(Table2[[#This Row],[Rating]], 1)</f>
        <v>4.9000000000000004</v>
      </c>
      <c r="L166" t="s">
        <v>597</v>
      </c>
      <c r="M166" s="2" t="str">
        <f>RIGHT(Table2[[#This Row],[Link]], LEN(Table2[[#This Row],[Link]])-29)</f>
        <v>51837502</v>
      </c>
    </row>
    <row r="167" spans="1:13" x14ac:dyDescent="0.2">
      <c r="A167" t="s">
        <v>609</v>
      </c>
      <c r="B167" t="s">
        <v>598</v>
      </c>
      <c r="C167" t="s">
        <v>9</v>
      </c>
      <c r="D167" t="s">
        <v>599</v>
      </c>
      <c r="E167" t="s">
        <v>4</v>
      </c>
      <c r="F167" t="s">
        <v>131</v>
      </c>
      <c r="G167" t="s">
        <v>873</v>
      </c>
      <c r="H167" t="str">
        <f>LOWER(Table2[[#This Row],[Period]])</f>
        <v>night</v>
      </c>
      <c r="I167" t="s">
        <v>600</v>
      </c>
      <c r="J167">
        <f>ROUNDDOWN(Table2[[#This Row],[Rating]], 1)</f>
        <v>4.5999999999999996</v>
      </c>
      <c r="K167">
        <f>ROUND(Table2[[#This Row],[Rating]], 1)</f>
        <v>4.7</v>
      </c>
      <c r="L167" t="s">
        <v>601</v>
      </c>
      <c r="M167" s="2" t="str">
        <f>RIGHT(Table2[[#This Row],[Link]], LEN(Table2[[#This Row],[Link]])-29)</f>
        <v>19099079</v>
      </c>
    </row>
    <row r="168" spans="1:13" x14ac:dyDescent="0.2">
      <c r="A168" t="s">
        <v>184</v>
      </c>
      <c r="B168" t="s">
        <v>602</v>
      </c>
      <c r="C168" t="s">
        <v>32</v>
      </c>
      <c r="D168" t="s">
        <v>236</v>
      </c>
      <c r="E168" t="s">
        <v>4</v>
      </c>
      <c r="F168" t="s">
        <v>247</v>
      </c>
      <c r="G168" t="s">
        <v>873</v>
      </c>
      <c r="H168" t="str">
        <f>LOWER(Table2[[#This Row],[Period]])</f>
        <v>night</v>
      </c>
      <c r="I168" t="s">
        <v>58</v>
      </c>
      <c r="J168">
        <f>ROUNDDOWN(Table2[[#This Row],[Rating]], 1)</f>
        <v>4.8</v>
      </c>
      <c r="K168">
        <f>ROUND(Table2[[#This Row],[Rating]], 1)</f>
        <v>4.9000000000000004</v>
      </c>
      <c r="L168" t="s">
        <v>603</v>
      </c>
      <c r="M168" s="2" t="str">
        <f>RIGHT(Table2[[#This Row],[Link]], LEN(Table2[[#This Row],[Link]])-29)</f>
        <v>4641001</v>
      </c>
    </row>
    <row r="169" spans="1:13" x14ac:dyDescent="0.2">
      <c r="A169" t="s">
        <v>184</v>
      </c>
      <c r="B169" t="s">
        <v>604</v>
      </c>
      <c r="C169" t="s">
        <v>2</v>
      </c>
      <c r="D169" t="s">
        <v>360</v>
      </c>
      <c r="E169" t="s">
        <v>4</v>
      </c>
      <c r="F169" t="s">
        <v>605</v>
      </c>
      <c r="G169" t="s">
        <v>873</v>
      </c>
      <c r="H169" t="str">
        <f>LOWER(Table2[[#This Row],[Period]])</f>
        <v>night</v>
      </c>
      <c r="I169" t="s">
        <v>54</v>
      </c>
      <c r="J169" t="e">
        <f>ROUNDDOWN(Table2[[#This Row],[Rating]], 1)</f>
        <v>#VALUE!</v>
      </c>
      <c r="K169" t="e">
        <f>ROUND(Table2[[#This Row],[Rating]], 1)</f>
        <v>#VALUE!</v>
      </c>
      <c r="L169" t="s">
        <v>606</v>
      </c>
      <c r="M169" s="2" t="str">
        <f>RIGHT(Table2[[#This Row],[Link]], LEN(Table2[[#This Row],[Link]])-29)</f>
        <v>841135664000678272</v>
      </c>
    </row>
    <row r="170" spans="1:13" x14ac:dyDescent="0.2">
      <c r="A170" t="s">
        <v>132</v>
      </c>
      <c r="B170" t="s">
        <v>610</v>
      </c>
      <c r="C170" t="s">
        <v>2</v>
      </c>
      <c r="D170" t="s">
        <v>293</v>
      </c>
      <c r="E170" t="s">
        <v>4</v>
      </c>
      <c r="F170" t="s">
        <v>231</v>
      </c>
      <c r="G170" t="s">
        <v>873</v>
      </c>
      <c r="H170" t="str">
        <f>LOWER(Table2[[#This Row],[Period]])</f>
        <v>night</v>
      </c>
      <c r="I170" t="s">
        <v>342</v>
      </c>
      <c r="J170">
        <f>ROUNDDOWN(Table2[[#This Row],[Rating]], 1)</f>
        <v>4.5999999999999996</v>
      </c>
      <c r="K170">
        <f>ROUND(Table2[[#This Row],[Rating]], 1)</f>
        <v>4.7</v>
      </c>
      <c r="L170" t="s">
        <v>611</v>
      </c>
      <c r="M170" s="2" t="str">
        <f>RIGHT(Table2[[#This Row],[Link]], LEN(Table2[[#This Row],[Link]])-29)</f>
        <v>15265066</v>
      </c>
    </row>
    <row r="171" spans="1:13" x14ac:dyDescent="0.2">
      <c r="A171" t="s">
        <v>612</v>
      </c>
      <c r="B171" t="s">
        <v>613</v>
      </c>
      <c r="C171" t="s">
        <v>32</v>
      </c>
      <c r="D171" t="s">
        <v>614</v>
      </c>
      <c r="E171" t="s">
        <v>4</v>
      </c>
      <c r="F171" t="s">
        <v>584</v>
      </c>
      <c r="G171" t="s">
        <v>873</v>
      </c>
      <c r="H171" t="str">
        <f>LOWER(Table2[[#This Row],[Period]])</f>
        <v>night</v>
      </c>
      <c r="I171" t="s">
        <v>452</v>
      </c>
      <c r="J171">
        <f>ROUNDDOWN(Table2[[#This Row],[Rating]], 1)</f>
        <v>4.4000000000000004</v>
      </c>
      <c r="K171">
        <f>ROUND(Table2[[#This Row],[Rating]], 1)</f>
        <v>4.5</v>
      </c>
      <c r="L171" t="s">
        <v>615</v>
      </c>
      <c r="M171" s="2" t="str">
        <f>RIGHT(Table2[[#This Row],[Link]], LEN(Table2[[#This Row],[Link]])-29)</f>
        <v>52287879</v>
      </c>
    </row>
    <row r="172" spans="1:13" x14ac:dyDescent="0.2">
      <c r="A172" t="s">
        <v>616</v>
      </c>
      <c r="B172" t="s">
        <v>617</v>
      </c>
      <c r="C172" t="s">
        <v>2</v>
      </c>
      <c r="D172" t="s">
        <v>618</v>
      </c>
      <c r="E172" t="s">
        <v>4</v>
      </c>
      <c r="F172" t="s">
        <v>82</v>
      </c>
      <c r="G172" t="s">
        <v>873</v>
      </c>
      <c r="H172" t="str">
        <f>LOWER(Table2[[#This Row],[Period]])</f>
        <v>night</v>
      </c>
      <c r="I172" t="s">
        <v>253</v>
      </c>
      <c r="J172">
        <f>ROUNDDOWN(Table2[[#This Row],[Rating]], 1)</f>
        <v>4.8</v>
      </c>
      <c r="K172">
        <f>ROUND(Table2[[#This Row],[Rating]], 1)</f>
        <v>4.9000000000000004</v>
      </c>
      <c r="L172" t="s">
        <v>619</v>
      </c>
      <c r="M172" s="2" t="str">
        <f>RIGHT(Table2[[#This Row],[Link]], LEN(Table2[[#This Row],[Link]])-29)</f>
        <v>628204527394938694</v>
      </c>
    </row>
    <row r="173" spans="1:13" x14ac:dyDescent="0.2">
      <c r="A173" t="s">
        <v>41</v>
      </c>
      <c r="B173" t="s">
        <v>620</v>
      </c>
      <c r="C173" t="s">
        <v>2</v>
      </c>
      <c r="D173" t="s">
        <v>621</v>
      </c>
      <c r="E173" t="s">
        <v>4</v>
      </c>
      <c r="F173" t="s">
        <v>223</v>
      </c>
      <c r="G173" t="s">
        <v>873</v>
      </c>
      <c r="H173" t="str">
        <f>LOWER(Table2[[#This Row],[Period]])</f>
        <v>night</v>
      </c>
      <c r="I173" t="s">
        <v>418</v>
      </c>
      <c r="J173">
        <f>ROUNDDOWN(Table2[[#This Row],[Rating]], 1)</f>
        <v>4.8</v>
      </c>
      <c r="K173">
        <f>ROUND(Table2[[#This Row],[Rating]], 1)</f>
        <v>4.8</v>
      </c>
      <c r="L173" t="s">
        <v>622</v>
      </c>
      <c r="M173" s="2" t="str">
        <f>RIGHT(Table2[[#This Row],[Link]], LEN(Table2[[#This Row],[Link]])-29)</f>
        <v>51181997</v>
      </c>
    </row>
    <row r="174" spans="1:13" x14ac:dyDescent="0.2">
      <c r="A174" t="s">
        <v>12</v>
      </c>
      <c r="B174" t="s">
        <v>623</v>
      </c>
      <c r="C174" t="s">
        <v>2</v>
      </c>
      <c r="D174" t="s">
        <v>236</v>
      </c>
      <c r="E174" t="s">
        <v>4</v>
      </c>
      <c r="F174" t="s">
        <v>624</v>
      </c>
      <c r="G174" t="s">
        <v>873</v>
      </c>
      <c r="H174" t="str">
        <f>LOWER(Table2[[#This Row],[Period]])</f>
        <v>night</v>
      </c>
      <c r="I174" t="s">
        <v>535</v>
      </c>
      <c r="J174">
        <f>ROUNDDOWN(Table2[[#This Row],[Rating]], 1)</f>
        <v>4.9000000000000004</v>
      </c>
      <c r="K174">
        <f>ROUND(Table2[[#This Row],[Rating]], 1)</f>
        <v>4.9000000000000004</v>
      </c>
      <c r="L174" t="s">
        <v>625</v>
      </c>
      <c r="M174" s="2" t="str">
        <f>RIGHT(Table2[[#This Row],[Link]], LEN(Table2[[#This Row],[Link]])-29)</f>
        <v>12827223</v>
      </c>
    </row>
    <row r="175" spans="1:13" x14ac:dyDescent="0.2">
      <c r="A175" t="s">
        <v>144</v>
      </c>
      <c r="B175" t="s">
        <v>626</v>
      </c>
      <c r="C175" t="s">
        <v>2</v>
      </c>
      <c r="D175" t="s">
        <v>627</v>
      </c>
      <c r="E175" t="s">
        <v>4</v>
      </c>
      <c r="F175" t="s">
        <v>53</v>
      </c>
      <c r="G175" t="s">
        <v>873</v>
      </c>
      <c r="H175" t="str">
        <f>LOWER(Table2[[#This Row],[Period]])</f>
        <v>night</v>
      </c>
      <c r="I175" t="s">
        <v>628</v>
      </c>
      <c r="J175">
        <f>ROUNDDOWN(Table2[[#This Row],[Rating]], 1)</f>
        <v>4.2</v>
      </c>
      <c r="K175">
        <f>ROUND(Table2[[#This Row],[Rating]], 1)</f>
        <v>4.2</v>
      </c>
      <c r="L175" t="s">
        <v>629</v>
      </c>
      <c r="M175" s="2" t="str">
        <f>RIGHT(Table2[[#This Row],[Link]], LEN(Table2[[#This Row],[Link]])-29)</f>
        <v>24059136</v>
      </c>
    </row>
    <row r="176" spans="1:13" x14ac:dyDescent="0.2">
      <c r="A176" t="s">
        <v>184</v>
      </c>
      <c r="B176" t="s">
        <v>630</v>
      </c>
      <c r="C176" t="s">
        <v>2</v>
      </c>
      <c r="D176" t="s">
        <v>631</v>
      </c>
      <c r="E176" t="s">
        <v>4</v>
      </c>
      <c r="F176" t="s">
        <v>463</v>
      </c>
      <c r="G176" t="s">
        <v>873</v>
      </c>
      <c r="H176" t="str">
        <f>LOWER(Table2[[#This Row],[Period]])</f>
        <v>night</v>
      </c>
      <c r="I176" t="s">
        <v>632</v>
      </c>
      <c r="J176">
        <f>ROUNDDOWN(Table2[[#This Row],[Rating]], 1)</f>
        <v>4.3</v>
      </c>
      <c r="K176">
        <f>ROUND(Table2[[#This Row],[Rating]], 1)</f>
        <v>4.4000000000000004</v>
      </c>
      <c r="L176" t="s">
        <v>633</v>
      </c>
      <c r="M176" s="2" t="str">
        <f>RIGHT(Table2[[#This Row],[Link]], LEN(Table2[[#This Row],[Link]])-29)</f>
        <v>821663865582650990</v>
      </c>
    </row>
    <row r="177" spans="1:13" x14ac:dyDescent="0.2">
      <c r="A177" t="s">
        <v>12</v>
      </c>
      <c r="B177" t="s">
        <v>634</v>
      </c>
      <c r="C177" t="s">
        <v>14</v>
      </c>
      <c r="D177" t="s">
        <v>443</v>
      </c>
      <c r="E177" t="s">
        <v>4</v>
      </c>
      <c r="F177" t="s">
        <v>456</v>
      </c>
      <c r="G177" t="s">
        <v>873</v>
      </c>
      <c r="H177" t="str">
        <f>LOWER(Table2[[#This Row],[Period]])</f>
        <v>night</v>
      </c>
      <c r="I177" t="s">
        <v>418</v>
      </c>
      <c r="J177">
        <f>ROUNDDOWN(Table2[[#This Row],[Rating]], 1)</f>
        <v>4.8</v>
      </c>
      <c r="K177">
        <f>ROUND(Table2[[#This Row],[Rating]], 1)</f>
        <v>4.8</v>
      </c>
      <c r="L177" t="s">
        <v>635</v>
      </c>
      <c r="M177" s="2" t="str">
        <f>RIGHT(Table2[[#This Row],[Link]], LEN(Table2[[#This Row],[Link]])-29)</f>
        <v>45130220</v>
      </c>
    </row>
    <row r="178" spans="1:13" x14ac:dyDescent="0.2">
      <c r="A178" t="s">
        <v>636</v>
      </c>
      <c r="B178" t="s">
        <v>637</v>
      </c>
      <c r="C178" t="s">
        <v>19</v>
      </c>
      <c r="D178" t="s">
        <v>638</v>
      </c>
      <c r="E178" t="s">
        <v>4</v>
      </c>
      <c r="F178" t="s">
        <v>488</v>
      </c>
      <c r="G178" t="s">
        <v>873</v>
      </c>
      <c r="H178" t="str">
        <f>LOWER(Table2[[#This Row],[Period]])</f>
        <v>night</v>
      </c>
      <c r="I178" t="s">
        <v>37</v>
      </c>
      <c r="J178">
        <f>ROUNDDOWN(Table2[[#This Row],[Rating]], 1)</f>
        <v>5</v>
      </c>
      <c r="K178">
        <f>ROUND(Table2[[#This Row],[Rating]], 1)</f>
        <v>5</v>
      </c>
      <c r="L178" t="s">
        <v>639</v>
      </c>
      <c r="M178" s="2" t="str">
        <f>RIGHT(Table2[[#This Row],[Link]], LEN(Table2[[#This Row],[Link]])-29)</f>
        <v>25046044</v>
      </c>
    </row>
    <row r="179" spans="1:13" x14ac:dyDescent="0.2">
      <c r="A179" t="s">
        <v>12</v>
      </c>
      <c r="B179" t="s">
        <v>640</v>
      </c>
      <c r="C179" t="s">
        <v>2</v>
      </c>
      <c r="D179" t="s">
        <v>641</v>
      </c>
      <c r="E179" t="s">
        <v>4</v>
      </c>
      <c r="F179" t="s">
        <v>44</v>
      </c>
      <c r="G179" t="s">
        <v>873</v>
      </c>
      <c r="H179" t="str">
        <f>LOWER(Table2[[#This Row],[Period]])</f>
        <v>night</v>
      </c>
      <c r="I179" t="s">
        <v>642</v>
      </c>
      <c r="J179">
        <f>ROUNDDOWN(Table2[[#This Row],[Rating]], 1)</f>
        <v>4.8</v>
      </c>
      <c r="K179">
        <f>ROUND(Table2[[#This Row],[Rating]], 1)</f>
        <v>4.9000000000000004</v>
      </c>
      <c r="L179" t="s">
        <v>643</v>
      </c>
      <c r="M179" s="2" t="str">
        <f>RIGHT(Table2[[#This Row],[Link]], LEN(Table2[[#This Row],[Link]])-29)</f>
        <v>6968345</v>
      </c>
    </row>
    <row r="180" spans="1:13" x14ac:dyDescent="0.2">
      <c r="A180" t="s">
        <v>12</v>
      </c>
      <c r="B180" t="s">
        <v>644</v>
      </c>
      <c r="C180" t="s">
        <v>2</v>
      </c>
      <c r="D180" t="s">
        <v>645</v>
      </c>
      <c r="E180" t="s">
        <v>4</v>
      </c>
      <c r="F180" t="s">
        <v>16</v>
      </c>
      <c r="G180" t="s">
        <v>873</v>
      </c>
      <c r="H180" t="str">
        <f>LOWER(Table2[[#This Row],[Period]])</f>
        <v>night</v>
      </c>
      <c r="I180" t="s">
        <v>129</v>
      </c>
      <c r="J180">
        <f>ROUNDDOWN(Table2[[#This Row],[Rating]], 1)</f>
        <v>4.5</v>
      </c>
      <c r="K180">
        <f>ROUND(Table2[[#This Row],[Rating]], 1)</f>
        <v>4.5</v>
      </c>
      <c r="L180" t="s">
        <v>646</v>
      </c>
      <c r="M180" s="2" t="str">
        <f>RIGHT(Table2[[#This Row],[Link]], LEN(Table2[[#This Row],[Link]])-29)</f>
        <v>609235086809862023</v>
      </c>
    </row>
    <row r="181" spans="1:13" x14ac:dyDescent="0.2">
      <c r="A181" t="s">
        <v>647</v>
      </c>
      <c r="B181" t="s">
        <v>648</v>
      </c>
      <c r="C181" t="s">
        <v>14</v>
      </c>
      <c r="D181" t="s">
        <v>649</v>
      </c>
      <c r="E181" t="s">
        <v>4</v>
      </c>
      <c r="F181" t="s">
        <v>247</v>
      </c>
      <c r="G181" t="s">
        <v>873</v>
      </c>
      <c r="H181" t="str">
        <f>LOWER(Table2[[#This Row],[Period]])</f>
        <v>night</v>
      </c>
      <c r="I181" t="s">
        <v>58</v>
      </c>
      <c r="J181">
        <f>ROUNDDOWN(Table2[[#This Row],[Rating]], 1)</f>
        <v>4.8</v>
      </c>
      <c r="K181">
        <f>ROUND(Table2[[#This Row],[Rating]], 1)</f>
        <v>4.9000000000000004</v>
      </c>
      <c r="L181" t="s">
        <v>650</v>
      </c>
      <c r="M181" s="2" t="str">
        <f>RIGHT(Table2[[#This Row],[Link]], LEN(Table2[[#This Row],[Link]])-29)</f>
        <v>1003616</v>
      </c>
    </row>
    <row r="182" spans="1:13" x14ac:dyDescent="0.2">
      <c r="A182" t="s">
        <v>651</v>
      </c>
      <c r="B182" t="s">
        <v>652</v>
      </c>
      <c r="C182" t="s">
        <v>19</v>
      </c>
      <c r="D182" t="s">
        <v>653</v>
      </c>
      <c r="E182" t="s">
        <v>4</v>
      </c>
      <c r="F182" t="s">
        <v>429</v>
      </c>
      <c r="G182" t="s">
        <v>873</v>
      </c>
      <c r="H182" t="str">
        <f>LOWER(Table2[[#This Row],[Period]])</f>
        <v>night</v>
      </c>
      <c r="I182" t="s">
        <v>136</v>
      </c>
      <c r="J182">
        <f>ROUNDDOWN(Table2[[#This Row],[Rating]], 1)</f>
        <v>4.9000000000000004</v>
      </c>
      <c r="K182">
        <f>ROUND(Table2[[#This Row],[Rating]], 1)</f>
        <v>5</v>
      </c>
      <c r="L182" t="s">
        <v>654</v>
      </c>
      <c r="M182" s="2" t="str">
        <f>RIGHT(Table2[[#This Row],[Link]], LEN(Table2[[#This Row],[Link]])-29)</f>
        <v>38009227</v>
      </c>
    </row>
    <row r="183" spans="1:13" x14ac:dyDescent="0.2">
      <c r="A183" t="s">
        <v>655</v>
      </c>
      <c r="B183" t="s">
        <v>656</v>
      </c>
      <c r="C183" t="s">
        <v>32</v>
      </c>
      <c r="D183" t="s">
        <v>657</v>
      </c>
      <c r="E183" t="s">
        <v>4</v>
      </c>
      <c r="F183" t="s">
        <v>167</v>
      </c>
      <c r="G183" t="s">
        <v>873</v>
      </c>
      <c r="H183" t="str">
        <f>LOWER(Table2[[#This Row],[Period]])</f>
        <v>night</v>
      </c>
      <c r="I183" t="s">
        <v>506</v>
      </c>
      <c r="J183">
        <f>ROUNDDOWN(Table2[[#This Row],[Rating]], 1)</f>
        <v>4.5999999999999996</v>
      </c>
      <c r="K183">
        <f>ROUND(Table2[[#This Row],[Rating]], 1)</f>
        <v>4.5999999999999996</v>
      </c>
      <c r="L183" t="s">
        <v>658</v>
      </c>
      <c r="M183" s="2" t="str">
        <f>RIGHT(Table2[[#This Row],[Link]], LEN(Table2[[#This Row],[Link]])-29)</f>
        <v>28117107</v>
      </c>
    </row>
    <row r="184" spans="1:13" x14ac:dyDescent="0.2">
      <c r="A184" t="s">
        <v>659</v>
      </c>
      <c r="B184" t="s">
        <v>660</v>
      </c>
      <c r="C184" t="s">
        <v>32</v>
      </c>
      <c r="D184" t="s">
        <v>88</v>
      </c>
      <c r="E184" t="s">
        <v>4</v>
      </c>
      <c r="F184" t="s">
        <v>39</v>
      </c>
      <c r="G184" t="s">
        <v>873</v>
      </c>
      <c r="H184" t="str">
        <f>LOWER(Table2[[#This Row],[Period]])</f>
        <v>night</v>
      </c>
      <c r="I184" t="s">
        <v>253</v>
      </c>
      <c r="J184">
        <f>ROUNDDOWN(Table2[[#This Row],[Rating]], 1)</f>
        <v>4.8</v>
      </c>
      <c r="K184">
        <f>ROUND(Table2[[#This Row],[Rating]], 1)</f>
        <v>4.9000000000000004</v>
      </c>
      <c r="L184" t="s">
        <v>661</v>
      </c>
      <c r="M184" s="2" t="str">
        <f>RIGHT(Table2[[#This Row],[Link]], LEN(Table2[[#This Row],[Link]])-29)</f>
        <v>1555216</v>
      </c>
    </row>
    <row r="185" spans="1:13" x14ac:dyDescent="0.2">
      <c r="A185" t="s">
        <v>528</v>
      </c>
      <c r="B185" t="s">
        <v>662</v>
      </c>
      <c r="C185" t="s">
        <v>530</v>
      </c>
      <c r="D185" t="s">
        <v>10</v>
      </c>
      <c r="E185" t="s">
        <v>4</v>
      </c>
      <c r="F185" t="s">
        <v>106</v>
      </c>
      <c r="G185" t="s">
        <v>873</v>
      </c>
      <c r="H185" t="str">
        <f>LOWER(Table2[[#This Row],[Period]])</f>
        <v>night</v>
      </c>
      <c r="I185" t="s">
        <v>54</v>
      </c>
      <c r="J185" t="e">
        <f>ROUNDDOWN(Table2[[#This Row],[Rating]], 1)</f>
        <v>#VALUE!</v>
      </c>
      <c r="K185" t="e">
        <f>ROUND(Table2[[#This Row],[Rating]], 1)</f>
        <v>#VALUE!</v>
      </c>
      <c r="L185" t="s">
        <v>663</v>
      </c>
      <c r="M185" s="2" t="str">
        <f>RIGHT(Table2[[#This Row],[Link]], LEN(Table2[[#This Row],[Link]])-29)</f>
        <v>48389488</v>
      </c>
    </row>
    <row r="186" spans="1:13" x14ac:dyDescent="0.2">
      <c r="A186" t="s">
        <v>664</v>
      </c>
      <c r="B186" t="s">
        <v>665</v>
      </c>
      <c r="C186" t="s">
        <v>32</v>
      </c>
      <c r="D186" t="s">
        <v>666</v>
      </c>
      <c r="E186" t="s">
        <v>4</v>
      </c>
      <c r="F186" t="s">
        <v>667</v>
      </c>
      <c r="G186" t="s">
        <v>873</v>
      </c>
      <c r="H186" t="str">
        <f>LOWER(Table2[[#This Row],[Period]])</f>
        <v>night</v>
      </c>
      <c r="I186" t="s">
        <v>330</v>
      </c>
      <c r="J186">
        <f>ROUNDDOWN(Table2[[#This Row],[Rating]], 1)</f>
        <v>4.7</v>
      </c>
      <c r="K186">
        <f>ROUND(Table2[[#This Row],[Rating]], 1)</f>
        <v>4.8</v>
      </c>
      <c r="L186" t="s">
        <v>668</v>
      </c>
      <c r="M186" s="2" t="str">
        <f>RIGHT(Table2[[#This Row],[Link]], LEN(Table2[[#This Row],[Link]])-29)</f>
        <v>50432610</v>
      </c>
    </row>
    <row r="187" spans="1:13" x14ac:dyDescent="0.2">
      <c r="A187" t="s">
        <v>669</v>
      </c>
      <c r="B187" t="s">
        <v>670</v>
      </c>
      <c r="C187" t="s">
        <v>32</v>
      </c>
      <c r="D187" t="s">
        <v>671</v>
      </c>
      <c r="E187" t="s">
        <v>4</v>
      </c>
      <c r="F187" t="s">
        <v>672</v>
      </c>
      <c r="G187" t="s">
        <v>873</v>
      </c>
      <c r="H187" t="str">
        <f>LOWER(Table2[[#This Row],[Period]])</f>
        <v>night</v>
      </c>
      <c r="I187" t="s">
        <v>418</v>
      </c>
      <c r="J187">
        <f>ROUNDDOWN(Table2[[#This Row],[Rating]], 1)</f>
        <v>4.8</v>
      </c>
      <c r="K187">
        <f>ROUND(Table2[[#This Row],[Rating]], 1)</f>
        <v>4.8</v>
      </c>
      <c r="L187" t="s">
        <v>673</v>
      </c>
      <c r="M187" s="2" t="str">
        <f>RIGHT(Table2[[#This Row],[Link]], LEN(Table2[[#This Row],[Link]])-29)</f>
        <v>40908328</v>
      </c>
    </row>
    <row r="188" spans="1:13" x14ac:dyDescent="0.2">
      <c r="A188" t="s">
        <v>655</v>
      </c>
      <c r="B188" t="s">
        <v>674</v>
      </c>
      <c r="C188" t="s">
        <v>32</v>
      </c>
      <c r="D188" t="s">
        <v>675</v>
      </c>
      <c r="E188" t="s">
        <v>4</v>
      </c>
      <c r="F188" t="s">
        <v>676</v>
      </c>
      <c r="G188" t="s">
        <v>873</v>
      </c>
      <c r="H188" t="str">
        <f>LOWER(Table2[[#This Row],[Period]])</f>
        <v>night</v>
      </c>
      <c r="I188" t="s">
        <v>330</v>
      </c>
      <c r="J188">
        <f>ROUNDDOWN(Table2[[#This Row],[Rating]], 1)</f>
        <v>4.7</v>
      </c>
      <c r="K188">
        <f>ROUND(Table2[[#This Row],[Rating]], 1)</f>
        <v>4.8</v>
      </c>
      <c r="L188" t="s">
        <v>677</v>
      </c>
      <c r="M188" s="2" t="str">
        <f>RIGHT(Table2[[#This Row],[Link]], LEN(Table2[[#This Row],[Link]])-29)</f>
        <v>50996686</v>
      </c>
    </row>
    <row r="189" spans="1:13" x14ac:dyDescent="0.2">
      <c r="A189" t="s">
        <v>678</v>
      </c>
      <c r="B189" t="s">
        <v>679</v>
      </c>
      <c r="C189" t="s">
        <v>32</v>
      </c>
      <c r="D189" t="s">
        <v>680</v>
      </c>
      <c r="E189" t="s">
        <v>4</v>
      </c>
      <c r="F189" t="s">
        <v>201</v>
      </c>
      <c r="G189" t="s">
        <v>873</v>
      </c>
      <c r="H189" t="str">
        <f>LOWER(Table2[[#This Row],[Period]])</f>
        <v>night</v>
      </c>
      <c r="I189" t="s">
        <v>58</v>
      </c>
      <c r="J189">
        <f>ROUNDDOWN(Table2[[#This Row],[Rating]], 1)</f>
        <v>4.8</v>
      </c>
      <c r="K189">
        <f>ROUND(Table2[[#This Row],[Rating]], 1)</f>
        <v>4.9000000000000004</v>
      </c>
      <c r="L189" t="s">
        <v>681</v>
      </c>
      <c r="M189" s="2" t="str">
        <f>RIGHT(Table2[[#This Row],[Link]], LEN(Table2[[#This Row],[Link]])-29)</f>
        <v>671492377535133412</v>
      </c>
    </row>
    <row r="190" spans="1:13" x14ac:dyDescent="0.2">
      <c r="A190" t="s">
        <v>682</v>
      </c>
      <c r="B190" t="s">
        <v>683</v>
      </c>
      <c r="C190" t="s">
        <v>14</v>
      </c>
      <c r="D190" t="s">
        <v>684</v>
      </c>
      <c r="E190" t="s">
        <v>4</v>
      </c>
      <c r="F190" t="s">
        <v>159</v>
      </c>
      <c r="G190" t="s">
        <v>873</v>
      </c>
      <c r="H190" t="str">
        <f>LOWER(Table2[[#This Row],[Period]])</f>
        <v>night</v>
      </c>
      <c r="I190" t="s">
        <v>424</v>
      </c>
      <c r="J190">
        <f>ROUNDDOWN(Table2[[#This Row],[Rating]], 1)</f>
        <v>4.0999999999999996</v>
      </c>
      <c r="K190">
        <f>ROUND(Table2[[#This Row],[Rating]], 1)</f>
        <v>4.2</v>
      </c>
      <c r="L190" t="s">
        <v>685</v>
      </c>
      <c r="M190" s="2" t="str">
        <f>RIGHT(Table2[[#This Row],[Link]], LEN(Table2[[#This Row],[Link]])-29)</f>
        <v>11196765</v>
      </c>
    </row>
    <row r="191" spans="1:13" x14ac:dyDescent="0.2">
      <c r="A191" t="s">
        <v>41</v>
      </c>
      <c r="B191" t="s">
        <v>686</v>
      </c>
      <c r="C191" t="s">
        <v>2</v>
      </c>
      <c r="D191" t="s">
        <v>113</v>
      </c>
      <c r="E191" t="s">
        <v>4</v>
      </c>
      <c r="F191" t="s">
        <v>138</v>
      </c>
      <c r="G191" t="s">
        <v>873</v>
      </c>
      <c r="H191" t="str">
        <f>LOWER(Table2[[#This Row],[Period]])</f>
        <v>night</v>
      </c>
      <c r="I191" t="s">
        <v>47</v>
      </c>
      <c r="J191">
        <f>ROUNDDOWN(Table2[[#This Row],[Rating]], 1)</f>
        <v>4.7</v>
      </c>
      <c r="K191">
        <f>ROUND(Table2[[#This Row],[Rating]], 1)</f>
        <v>4.7</v>
      </c>
      <c r="L191" t="s">
        <v>687</v>
      </c>
      <c r="M191" s="2" t="str">
        <f>RIGHT(Table2[[#This Row],[Link]], LEN(Table2[[#This Row],[Link]])-29)</f>
        <v>32322156</v>
      </c>
    </row>
    <row r="192" spans="1:13" x14ac:dyDescent="0.2">
      <c r="A192" t="s">
        <v>123</v>
      </c>
      <c r="B192" t="s">
        <v>688</v>
      </c>
      <c r="C192" t="s">
        <v>14</v>
      </c>
      <c r="D192" t="s">
        <v>246</v>
      </c>
      <c r="E192" t="s">
        <v>4</v>
      </c>
      <c r="F192" t="s">
        <v>117</v>
      </c>
      <c r="G192" t="s">
        <v>873</v>
      </c>
      <c r="H192" t="str">
        <f>LOWER(Table2[[#This Row],[Period]])</f>
        <v>night</v>
      </c>
      <c r="I192" t="s">
        <v>248</v>
      </c>
      <c r="J192">
        <f>ROUNDDOWN(Table2[[#This Row],[Rating]], 1)</f>
        <v>4.7</v>
      </c>
      <c r="K192">
        <f>ROUND(Table2[[#This Row],[Rating]], 1)</f>
        <v>4.8</v>
      </c>
      <c r="L192" t="s">
        <v>689</v>
      </c>
      <c r="M192" s="2" t="str">
        <f>RIGHT(Table2[[#This Row],[Link]], LEN(Table2[[#This Row],[Link]])-29)</f>
        <v>5010335</v>
      </c>
    </row>
    <row r="193" spans="1:13" x14ac:dyDescent="0.2">
      <c r="A193" t="s">
        <v>690</v>
      </c>
      <c r="B193" t="s">
        <v>691</v>
      </c>
      <c r="C193" t="s">
        <v>2</v>
      </c>
      <c r="D193" t="s">
        <v>692</v>
      </c>
      <c r="E193" t="s">
        <v>4</v>
      </c>
      <c r="F193" t="s">
        <v>229</v>
      </c>
      <c r="G193" t="s">
        <v>873</v>
      </c>
      <c r="H193" t="str">
        <f>LOWER(Table2[[#This Row],[Period]])</f>
        <v>night</v>
      </c>
      <c r="I193" t="s">
        <v>693</v>
      </c>
      <c r="J193">
        <f>ROUNDDOWN(Table2[[#This Row],[Rating]], 1)</f>
        <v>4.4000000000000004</v>
      </c>
      <c r="K193">
        <f>ROUND(Table2[[#This Row],[Rating]], 1)</f>
        <v>4.4000000000000004</v>
      </c>
      <c r="L193" t="s">
        <v>694</v>
      </c>
      <c r="M193" s="2" t="str">
        <f>RIGHT(Table2[[#This Row],[Link]], LEN(Table2[[#This Row],[Link]])-29)</f>
        <v>585924291792988697</v>
      </c>
    </row>
    <row r="194" spans="1:13" x14ac:dyDescent="0.2">
      <c r="A194" t="s">
        <v>144</v>
      </c>
      <c r="B194" t="s">
        <v>695</v>
      </c>
      <c r="C194" t="s">
        <v>14</v>
      </c>
      <c r="D194" t="s">
        <v>113</v>
      </c>
      <c r="E194" t="s">
        <v>4</v>
      </c>
      <c r="F194" t="s">
        <v>162</v>
      </c>
      <c r="G194" t="s">
        <v>873</v>
      </c>
      <c r="H194" t="str">
        <f>LOWER(Table2[[#This Row],[Period]])</f>
        <v>night</v>
      </c>
      <c r="I194" t="s">
        <v>696</v>
      </c>
      <c r="J194">
        <f>ROUNDDOWN(Table2[[#This Row],[Rating]], 1)</f>
        <v>4.3</v>
      </c>
      <c r="K194">
        <f>ROUND(Table2[[#This Row],[Rating]], 1)</f>
        <v>4.4000000000000004</v>
      </c>
      <c r="L194" t="s">
        <v>697</v>
      </c>
      <c r="M194" s="2" t="str">
        <f>RIGHT(Table2[[#This Row],[Link]], LEN(Table2[[#This Row],[Link]])-29)</f>
        <v>733329174468462299</v>
      </c>
    </row>
    <row r="195" spans="1:13" x14ac:dyDescent="0.2">
      <c r="A195" t="s">
        <v>122</v>
      </c>
      <c r="B195" t="s">
        <v>698</v>
      </c>
      <c r="C195" t="s">
        <v>2</v>
      </c>
      <c r="D195" t="s">
        <v>699</v>
      </c>
      <c r="E195" t="s">
        <v>4</v>
      </c>
      <c r="F195" t="s">
        <v>463</v>
      </c>
      <c r="G195" t="s">
        <v>873</v>
      </c>
      <c r="H195" t="str">
        <f>LOWER(Table2[[#This Row],[Period]])</f>
        <v>night</v>
      </c>
      <c r="I195" t="s">
        <v>207</v>
      </c>
      <c r="J195">
        <f>ROUNDDOWN(Table2[[#This Row],[Rating]], 1)</f>
        <v>4.8</v>
      </c>
      <c r="K195">
        <f>ROUND(Table2[[#This Row],[Rating]], 1)</f>
        <v>4.8</v>
      </c>
      <c r="L195" t="s">
        <v>700</v>
      </c>
      <c r="M195" s="2" t="str">
        <f>RIGHT(Table2[[#This Row],[Link]], LEN(Table2[[#This Row],[Link]])-29)</f>
        <v>6719586</v>
      </c>
    </row>
    <row r="196" spans="1:13" x14ac:dyDescent="0.2">
      <c r="A196" t="s">
        <v>12</v>
      </c>
      <c r="B196" t="s">
        <v>701</v>
      </c>
      <c r="C196" t="s">
        <v>32</v>
      </c>
      <c r="D196" t="s">
        <v>530</v>
      </c>
      <c r="E196" t="s">
        <v>4</v>
      </c>
      <c r="F196" t="s">
        <v>210</v>
      </c>
      <c r="G196" t="s">
        <v>873</v>
      </c>
      <c r="H196" t="str">
        <f>LOWER(Table2[[#This Row],[Period]])</f>
        <v>night</v>
      </c>
      <c r="I196" t="s">
        <v>702</v>
      </c>
      <c r="J196">
        <f>ROUNDDOWN(Table2[[#This Row],[Rating]], 1)</f>
        <v>4.4000000000000004</v>
      </c>
      <c r="K196">
        <f>ROUND(Table2[[#This Row],[Rating]], 1)</f>
        <v>4.5</v>
      </c>
      <c r="L196" t="s">
        <v>703</v>
      </c>
      <c r="M196" s="2" t="str">
        <f>RIGHT(Table2[[#This Row],[Link]], LEN(Table2[[#This Row],[Link]])-29)</f>
        <v>49393970</v>
      </c>
    </row>
    <row r="197" spans="1:13" x14ac:dyDescent="0.2">
      <c r="A197" t="s">
        <v>704</v>
      </c>
      <c r="B197" t="s">
        <v>705</v>
      </c>
      <c r="C197" t="s">
        <v>2</v>
      </c>
      <c r="D197" t="s">
        <v>706</v>
      </c>
      <c r="E197" t="s">
        <v>4</v>
      </c>
      <c r="F197" t="s">
        <v>162</v>
      </c>
      <c r="G197" t="s">
        <v>873</v>
      </c>
      <c r="H197" t="str">
        <f>LOWER(Table2[[#This Row],[Period]])</f>
        <v>night</v>
      </c>
      <c r="I197" t="s">
        <v>37</v>
      </c>
      <c r="J197">
        <f>ROUNDDOWN(Table2[[#This Row],[Rating]], 1)</f>
        <v>5</v>
      </c>
      <c r="K197">
        <f>ROUND(Table2[[#This Row],[Rating]], 1)</f>
        <v>5</v>
      </c>
      <c r="L197" t="s">
        <v>707</v>
      </c>
      <c r="M197" s="2" t="str">
        <f>RIGHT(Table2[[#This Row],[Link]], LEN(Table2[[#This Row],[Link]])-29)</f>
        <v>732543195617392955</v>
      </c>
    </row>
    <row r="198" spans="1:13" x14ac:dyDescent="0.2">
      <c r="A198" t="s">
        <v>132</v>
      </c>
      <c r="B198" t="s">
        <v>708</v>
      </c>
      <c r="C198" t="s">
        <v>2</v>
      </c>
      <c r="D198" t="s">
        <v>549</v>
      </c>
      <c r="E198" t="s">
        <v>4</v>
      </c>
      <c r="F198" t="s">
        <v>231</v>
      </c>
      <c r="G198" t="s">
        <v>873</v>
      </c>
      <c r="H198" t="str">
        <f>LOWER(Table2[[#This Row],[Period]])</f>
        <v>night</v>
      </c>
      <c r="I198" t="s">
        <v>129</v>
      </c>
      <c r="J198">
        <f>ROUNDDOWN(Table2[[#This Row],[Rating]], 1)</f>
        <v>4.5</v>
      </c>
      <c r="K198">
        <f>ROUND(Table2[[#This Row],[Rating]], 1)</f>
        <v>4.5</v>
      </c>
      <c r="L198" t="s">
        <v>709</v>
      </c>
      <c r="M198" s="2" t="str">
        <f>RIGHT(Table2[[#This Row],[Link]], LEN(Table2[[#This Row],[Link]])-29)</f>
        <v>15265094</v>
      </c>
    </row>
    <row r="199" spans="1:13" x14ac:dyDescent="0.2">
      <c r="A199" t="s">
        <v>710</v>
      </c>
      <c r="B199" t="s">
        <v>711</v>
      </c>
      <c r="C199" t="s">
        <v>14</v>
      </c>
      <c r="D199" t="s">
        <v>712</v>
      </c>
      <c r="E199" t="s">
        <v>4</v>
      </c>
      <c r="F199" t="s">
        <v>34</v>
      </c>
      <c r="G199" t="s">
        <v>873</v>
      </c>
      <c r="H199" t="str">
        <f>LOWER(Table2[[#This Row],[Period]])</f>
        <v>night</v>
      </c>
      <c r="I199" t="s">
        <v>104</v>
      </c>
      <c r="J199">
        <f>ROUNDDOWN(Table2[[#This Row],[Rating]], 1)</f>
        <v>4.8</v>
      </c>
      <c r="K199">
        <f>ROUND(Table2[[#This Row],[Rating]], 1)</f>
        <v>4.8</v>
      </c>
      <c r="L199" t="s">
        <v>713</v>
      </c>
      <c r="M199" s="2" t="str">
        <f>RIGHT(Table2[[#This Row],[Link]], LEN(Table2[[#This Row],[Link]])-29)</f>
        <v>53246836</v>
      </c>
    </row>
    <row r="200" spans="1:13" x14ac:dyDescent="0.2">
      <c r="A200" t="s">
        <v>176</v>
      </c>
      <c r="B200" t="s">
        <v>714</v>
      </c>
      <c r="C200" t="s">
        <v>14</v>
      </c>
      <c r="D200" t="s">
        <v>113</v>
      </c>
      <c r="E200" t="s">
        <v>4</v>
      </c>
      <c r="F200" t="s">
        <v>510</v>
      </c>
      <c r="G200" t="s">
        <v>873</v>
      </c>
      <c r="H200" t="str">
        <f>LOWER(Table2[[#This Row],[Period]])</f>
        <v>night</v>
      </c>
      <c r="I200" t="s">
        <v>83</v>
      </c>
      <c r="J200">
        <f>ROUNDDOWN(Table2[[#This Row],[Rating]], 1)</f>
        <v>4.9000000000000004</v>
      </c>
      <c r="K200">
        <f>ROUND(Table2[[#This Row],[Rating]], 1)</f>
        <v>4.9000000000000004</v>
      </c>
      <c r="L200" t="s">
        <v>715</v>
      </c>
      <c r="M200" s="2" t="str">
        <f>RIGHT(Table2[[#This Row],[Link]], LEN(Table2[[#This Row],[Link]])-29)</f>
        <v>707023219953318830</v>
      </c>
    </row>
    <row r="201" spans="1:13" x14ac:dyDescent="0.2">
      <c r="A201" t="s">
        <v>655</v>
      </c>
      <c r="B201" t="s">
        <v>674</v>
      </c>
      <c r="C201" t="s">
        <v>32</v>
      </c>
      <c r="D201" t="s">
        <v>675</v>
      </c>
      <c r="E201" t="s">
        <v>4</v>
      </c>
      <c r="F201" t="s">
        <v>676</v>
      </c>
      <c r="G201" t="s">
        <v>873</v>
      </c>
      <c r="H201" t="str">
        <f>LOWER(Table2[[#This Row],[Period]])</f>
        <v>night</v>
      </c>
      <c r="I201" t="s">
        <v>330</v>
      </c>
      <c r="J201">
        <f>ROUNDDOWN(Table2[[#This Row],[Rating]], 1)</f>
        <v>4.7</v>
      </c>
      <c r="K201">
        <f>ROUND(Table2[[#This Row],[Rating]], 1)</f>
        <v>4.8</v>
      </c>
      <c r="L201" t="s">
        <v>677</v>
      </c>
      <c r="M201" s="2" t="str">
        <f>RIGHT(Table2[[#This Row],[Link]], LEN(Table2[[#This Row],[Link]])-29)</f>
        <v>50996686</v>
      </c>
    </row>
    <row r="202" spans="1:13" x14ac:dyDescent="0.2">
      <c r="A202" t="s">
        <v>678</v>
      </c>
      <c r="B202" t="s">
        <v>679</v>
      </c>
      <c r="C202" t="s">
        <v>32</v>
      </c>
      <c r="D202" t="s">
        <v>680</v>
      </c>
      <c r="E202" t="s">
        <v>4</v>
      </c>
      <c r="F202" t="s">
        <v>201</v>
      </c>
      <c r="G202" t="s">
        <v>873</v>
      </c>
      <c r="H202" t="str">
        <f>LOWER(Table2[[#This Row],[Period]])</f>
        <v>night</v>
      </c>
      <c r="I202" t="s">
        <v>58</v>
      </c>
      <c r="J202">
        <f>ROUNDDOWN(Table2[[#This Row],[Rating]], 1)</f>
        <v>4.8</v>
      </c>
      <c r="K202">
        <f>ROUND(Table2[[#This Row],[Rating]], 1)</f>
        <v>4.9000000000000004</v>
      </c>
      <c r="L202" t="s">
        <v>681</v>
      </c>
      <c r="M202" s="2" t="str">
        <f>RIGHT(Table2[[#This Row],[Link]], LEN(Table2[[#This Row],[Link]])-29)</f>
        <v>671492377535133412</v>
      </c>
    </row>
    <row r="203" spans="1:13" x14ac:dyDescent="0.2">
      <c r="A203" t="s">
        <v>682</v>
      </c>
      <c r="B203" t="s">
        <v>683</v>
      </c>
      <c r="C203" t="s">
        <v>14</v>
      </c>
      <c r="D203" t="s">
        <v>684</v>
      </c>
      <c r="E203" t="s">
        <v>4</v>
      </c>
      <c r="F203" t="s">
        <v>159</v>
      </c>
      <c r="G203" t="s">
        <v>873</v>
      </c>
      <c r="H203" t="str">
        <f>LOWER(Table2[[#This Row],[Period]])</f>
        <v>night</v>
      </c>
      <c r="I203" t="s">
        <v>424</v>
      </c>
      <c r="J203">
        <f>ROUNDDOWN(Table2[[#This Row],[Rating]], 1)</f>
        <v>4.0999999999999996</v>
      </c>
      <c r="K203">
        <f>ROUND(Table2[[#This Row],[Rating]], 1)</f>
        <v>4.2</v>
      </c>
      <c r="L203" t="s">
        <v>685</v>
      </c>
      <c r="M203" s="2" t="str">
        <f>RIGHT(Table2[[#This Row],[Link]], LEN(Table2[[#This Row],[Link]])-29)</f>
        <v>11196765</v>
      </c>
    </row>
    <row r="204" spans="1:13" x14ac:dyDescent="0.2">
      <c r="A204" t="s">
        <v>41</v>
      </c>
      <c r="B204" t="s">
        <v>686</v>
      </c>
      <c r="C204" t="s">
        <v>2</v>
      </c>
      <c r="D204" t="s">
        <v>113</v>
      </c>
      <c r="E204" t="s">
        <v>4</v>
      </c>
      <c r="F204" t="s">
        <v>138</v>
      </c>
      <c r="G204" t="s">
        <v>873</v>
      </c>
      <c r="H204" t="str">
        <f>LOWER(Table2[[#This Row],[Period]])</f>
        <v>night</v>
      </c>
      <c r="I204" t="s">
        <v>47</v>
      </c>
      <c r="J204">
        <f>ROUNDDOWN(Table2[[#This Row],[Rating]], 1)</f>
        <v>4.7</v>
      </c>
      <c r="K204">
        <f>ROUND(Table2[[#This Row],[Rating]], 1)</f>
        <v>4.7</v>
      </c>
      <c r="L204" t="s">
        <v>687</v>
      </c>
      <c r="M204" s="2" t="str">
        <f>RIGHT(Table2[[#This Row],[Link]], LEN(Table2[[#This Row],[Link]])-29)</f>
        <v>32322156</v>
      </c>
    </row>
    <row r="205" spans="1:13" x14ac:dyDescent="0.2">
      <c r="A205" t="s">
        <v>123</v>
      </c>
      <c r="B205" t="s">
        <v>688</v>
      </c>
      <c r="C205" t="s">
        <v>14</v>
      </c>
      <c r="D205" t="s">
        <v>246</v>
      </c>
      <c r="E205" t="s">
        <v>4</v>
      </c>
      <c r="F205" t="s">
        <v>117</v>
      </c>
      <c r="G205" t="s">
        <v>873</v>
      </c>
      <c r="H205" t="str">
        <f>LOWER(Table2[[#This Row],[Period]])</f>
        <v>night</v>
      </c>
      <c r="I205" t="s">
        <v>248</v>
      </c>
      <c r="J205">
        <f>ROUNDDOWN(Table2[[#This Row],[Rating]], 1)</f>
        <v>4.7</v>
      </c>
      <c r="K205">
        <f>ROUND(Table2[[#This Row],[Rating]], 1)</f>
        <v>4.8</v>
      </c>
      <c r="L205" t="s">
        <v>689</v>
      </c>
      <c r="M205" s="2" t="str">
        <f>RIGHT(Table2[[#This Row],[Link]], LEN(Table2[[#This Row],[Link]])-29)</f>
        <v>5010335</v>
      </c>
    </row>
    <row r="206" spans="1:13" x14ac:dyDescent="0.2">
      <c r="A206" t="s">
        <v>690</v>
      </c>
      <c r="B206" t="s">
        <v>691</v>
      </c>
      <c r="C206" t="s">
        <v>2</v>
      </c>
      <c r="D206" t="s">
        <v>692</v>
      </c>
      <c r="E206" t="s">
        <v>4</v>
      </c>
      <c r="F206" t="s">
        <v>229</v>
      </c>
      <c r="G206" t="s">
        <v>873</v>
      </c>
      <c r="H206" t="str">
        <f>LOWER(Table2[[#This Row],[Period]])</f>
        <v>night</v>
      </c>
      <c r="I206" t="s">
        <v>693</v>
      </c>
      <c r="J206">
        <f>ROUNDDOWN(Table2[[#This Row],[Rating]], 1)</f>
        <v>4.4000000000000004</v>
      </c>
      <c r="K206">
        <f>ROUND(Table2[[#This Row],[Rating]], 1)</f>
        <v>4.4000000000000004</v>
      </c>
      <c r="L206" t="s">
        <v>694</v>
      </c>
      <c r="M206" s="2" t="str">
        <f>RIGHT(Table2[[#This Row],[Link]], LEN(Table2[[#This Row],[Link]])-29)</f>
        <v>585924291792988697</v>
      </c>
    </row>
    <row r="207" spans="1:13" x14ac:dyDescent="0.2">
      <c r="A207" t="s">
        <v>144</v>
      </c>
      <c r="B207" t="s">
        <v>695</v>
      </c>
      <c r="C207" t="s">
        <v>14</v>
      </c>
      <c r="D207" t="s">
        <v>113</v>
      </c>
      <c r="E207" t="s">
        <v>4</v>
      </c>
      <c r="F207" t="s">
        <v>162</v>
      </c>
      <c r="G207" t="s">
        <v>873</v>
      </c>
      <c r="H207" t="str">
        <f>LOWER(Table2[[#This Row],[Period]])</f>
        <v>night</v>
      </c>
      <c r="I207" t="s">
        <v>696</v>
      </c>
      <c r="J207">
        <f>ROUNDDOWN(Table2[[#This Row],[Rating]], 1)</f>
        <v>4.3</v>
      </c>
      <c r="K207">
        <f>ROUND(Table2[[#This Row],[Rating]], 1)</f>
        <v>4.4000000000000004</v>
      </c>
      <c r="L207" t="s">
        <v>697</v>
      </c>
      <c r="M207" s="2" t="str">
        <f>RIGHT(Table2[[#This Row],[Link]], LEN(Table2[[#This Row],[Link]])-29)</f>
        <v>733329174468462299</v>
      </c>
    </row>
    <row r="208" spans="1:13" x14ac:dyDescent="0.2">
      <c r="A208" t="s">
        <v>12</v>
      </c>
      <c r="B208" t="s">
        <v>716</v>
      </c>
      <c r="C208" t="s">
        <v>2</v>
      </c>
      <c r="D208" t="s">
        <v>717</v>
      </c>
      <c r="E208" t="s">
        <v>4</v>
      </c>
      <c r="F208" t="s">
        <v>456</v>
      </c>
      <c r="G208" t="s">
        <v>873</v>
      </c>
      <c r="H208" t="str">
        <f>LOWER(Table2[[#This Row],[Period]])</f>
        <v>night</v>
      </c>
      <c r="I208" t="s">
        <v>148</v>
      </c>
      <c r="J208">
        <f>ROUNDDOWN(Table2[[#This Row],[Rating]], 1)</f>
        <v>4.7</v>
      </c>
      <c r="K208">
        <f>ROUND(Table2[[#This Row],[Rating]], 1)</f>
        <v>4.8</v>
      </c>
      <c r="L208" t="s">
        <v>718</v>
      </c>
      <c r="M208" s="2" t="str">
        <f>RIGHT(Table2[[#This Row],[Link]], LEN(Table2[[#This Row],[Link]])-29)</f>
        <v>16209559</v>
      </c>
    </row>
    <row r="209" spans="1:13" x14ac:dyDescent="0.2">
      <c r="A209" t="s">
        <v>122</v>
      </c>
      <c r="B209" t="s">
        <v>698</v>
      </c>
      <c r="C209" t="s">
        <v>2</v>
      </c>
      <c r="D209" t="s">
        <v>699</v>
      </c>
      <c r="E209" t="s">
        <v>4</v>
      </c>
      <c r="F209" t="s">
        <v>463</v>
      </c>
      <c r="G209" t="s">
        <v>873</v>
      </c>
      <c r="H209" t="str">
        <f>LOWER(Table2[[#This Row],[Period]])</f>
        <v>night</v>
      </c>
      <c r="I209" t="s">
        <v>207</v>
      </c>
      <c r="J209">
        <f>ROUNDDOWN(Table2[[#This Row],[Rating]], 1)</f>
        <v>4.8</v>
      </c>
      <c r="K209">
        <f>ROUND(Table2[[#This Row],[Rating]], 1)</f>
        <v>4.8</v>
      </c>
      <c r="L209" t="s">
        <v>700</v>
      </c>
      <c r="M209" s="2" t="str">
        <f>RIGHT(Table2[[#This Row],[Link]], LEN(Table2[[#This Row],[Link]])-29)</f>
        <v>6719586</v>
      </c>
    </row>
    <row r="210" spans="1:13" x14ac:dyDescent="0.2">
      <c r="A210" t="s">
        <v>12</v>
      </c>
      <c r="B210" t="s">
        <v>701</v>
      </c>
      <c r="C210" t="s">
        <v>32</v>
      </c>
      <c r="D210" t="s">
        <v>530</v>
      </c>
      <c r="E210" t="s">
        <v>4</v>
      </c>
      <c r="F210" t="s">
        <v>210</v>
      </c>
      <c r="G210" t="s">
        <v>873</v>
      </c>
      <c r="H210" t="str">
        <f>LOWER(Table2[[#This Row],[Period]])</f>
        <v>night</v>
      </c>
      <c r="I210" t="s">
        <v>702</v>
      </c>
      <c r="J210">
        <f>ROUNDDOWN(Table2[[#This Row],[Rating]], 1)</f>
        <v>4.4000000000000004</v>
      </c>
      <c r="K210">
        <f>ROUND(Table2[[#This Row],[Rating]], 1)</f>
        <v>4.5</v>
      </c>
      <c r="L210" t="s">
        <v>703</v>
      </c>
      <c r="M210" s="2" t="str">
        <f>RIGHT(Table2[[#This Row],[Link]], LEN(Table2[[#This Row],[Link]])-29)</f>
        <v>49393970</v>
      </c>
    </row>
    <row r="211" spans="1:13" x14ac:dyDescent="0.2">
      <c r="A211" t="s">
        <v>704</v>
      </c>
      <c r="B211" t="s">
        <v>705</v>
      </c>
      <c r="C211" t="s">
        <v>2</v>
      </c>
      <c r="D211" t="s">
        <v>706</v>
      </c>
      <c r="E211" t="s">
        <v>4</v>
      </c>
      <c r="F211" t="s">
        <v>162</v>
      </c>
      <c r="G211" t="s">
        <v>873</v>
      </c>
      <c r="H211" t="str">
        <f>LOWER(Table2[[#This Row],[Period]])</f>
        <v>night</v>
      </c>
      <c r="I211" t="s">
        <v>37</v>
      </c>
      <c r="J211">
        <f>ROUNDDOWN(Table2[[#This Row],[Rating]], 1)</f>
        <v>5</v>
      </c>
      <c r="K211">
        <f>ROUND(Table2[[#This Row],[Rating]], 1)</f>
        <v>5</v>
      </c>
      <c r="L211" t="s">
        <v>707</v>
      </c>
      <c r="M211" s="2" t="str">
        <f>RIGHT(Table2[[#This Row],[Link]], LEN(Table2[[#This Row],[Link]])-29)</f>
        <v>732543195617392955</v>
      </c>
    </row>
    <row r="212" spans="1:13" x14ac:dyDescent="0.2">
      <c r="A212" t="s">
        <v>132</v>
      </c>
      <c r="B212" t="s">
        <v>708</v>
      </c>
      <c r="C212" t="s">
        <v>2</v>
      </c>
      <c r="D212" t="s">
        <v>549</v>
      </c>
      <c r="E212" t="s">
        <v>4</v>
      </c>
      <c r="F212" t="s">
        <v>231</v>
      </c>
      <c r="G212" t="s">
        <v>873</v>
      </c>
      <c r="H212" t="str">
        <f>LOWER(Table2[[#This Row],[Period]])</f>
        <v>night</v>
      </c>
      <c r="I212" t="s">
        <v>129</v>
      </c>
      <c r="J212">
        <f>ROUNDDOWN(Table2[[#This Row],[Rating]], 1)</f>
        <v>4.5</v>
      </c>
      <c r="K212">
        <f>ROUND(Table2[[#This Row],[Rating]], 1)</f>
        <v>4.5</v>
      </c>
      <c r="L212" t="s">
        <v>709</v>
      </c>
      <c r="M212" s="2" t="str">
        <f>RIGHT(Table2[[#This Row],[Link]], LEN(Table2[[#This Row],[Link]])-29)</f>
        <v>15265094</v>
      </c>
    </row>
    <row r="213" spans="1:13" x14ac:dyDescent="0.2">
      <c r="A213" t="s">
        <v>719</v>
      </c>
      <c r="B213" t="s">
        <v>720</v>
      </c>
      <c r="C213" t="s">
        <v>2</v>
      </c>
      <c r="D213" t="s">
        <v>721</v>
      </c>
      <c r="E213" t="s">
        <v>4</v>
      </c>
      <c r="F213" t="s">
        <v>722</v>
      </c>
      <c r="G213" t="s">
        <v>873</v>
      </c>
      <c r="H213" t="str">
        <f>LOWER(Table2[[#This Row],[Period]])</f>
        <v>night</v>
      </c>
      <c r="I213" t="s">
        <v>45</v>
      </c>
      <c r="J213">
        <f>ROUNDDOWN(Table2[[#This Row],[Rating]], 1)</f>
        <v>4.7</v>
      </c>
      <c r="K213">
        <f>ROUND(Table2[[#This Row],[Rating]], 1)</f>
        <v>4.8</v>
      </c>
      <c r="L213" t="s">
        <v>723</v>
      </c>
      <c r="M213" s="2" t="str">
        <f>RIGHT(Table2[[#This Row],[Link]], LEN(Table2[[#This Row],[Link]])-29)</f>
        <v>22846749</v>
      </c>
    </row>
    <row r="214" spans="1:13" x14ac:dyDescent="0.2">
      <c r="A214" t="s">
        <v>710</v>
      </c>
      <c r="B214" t="s">
        <v>711</v>
      </c>
      <c r="C214" t="s">
        <v>14</v>
      </c>
      <c r="D214" t="s">
        <v>712</v>
      </c>
      <c r="E214" t="s">
        <v>4</v>
      </c>
      <c r="F214" t="s">
        <v>34</v>
      </c>
      <c r="G214" t="s">
        <v>873</v>
      </c>
      <c r="H214" t="str">
        <f>LOWER(Table2[[#This Row],[Period]])</f>
        <v>night</v>
      </c>
      <c r="I214" t="s">
        <v>104</v>
      </c>
      <c r="J214">
        <f>ROUNDDOWN(Table2[[#This Row],[Rating]], 1)</f>
        <v>4.8</v>
      </c>
      <c r="K214">
        <f>ROUND(Table2[[#This Row],[Rating]], 1)</f>
        <v>4.8</v>
      </c>
      <c r="L214" t="s">
        <v>713</v>
      </c>
      <c r="M214" s="2" t="str">
        <f>RIGHT(Table2[[#This Row],[Link]], LEN(Table2[[#This Row],[Link]])-29)</f>
        <v>53246836</v>
      </c>
    </row>
    <row r="215" spans="1:13" x14ac:dyDescent="0.2">
      <c r="A215" t="s">
        <v>724</v>
      </c>
      <c r="B215" t="s">
        <v>725</v>
      </c>
      <c r="C215" t="s">
        <v>14</v>
      </c>
      <c r="D215" t="s">
        <v>726</v>
      </c>
      <c r="E215" t="s">
        <v>4</v>
      </c>
      <c r="F215" t="s">
        <v>103</v>
      </c>
      <c r="G215" t="s">
        <v>873</v>
      </c>
      <c r="H215" t="str">
        <f>LOWER(Table2[[#This Row],[Period]])</f>
        <v>night</v>
      </c>
      <c r="I215" t="s">
        <v>47</v>
      </c>
      <c r="J215">
        <f>ROUNDDOWN(Table2[[#This Row],[Rating]], 1)</f>
        <v>4.7</v>
      </c>
      <c r="K215">
        <f>ROUND(Table2[[#This Row],[Rating]], 1)</f>
        <v>4.7</v>
      </c>
      <c r="L215" t="s">
        <v>727</v>
      </c>
      <c r="M215" s="2" t="str">
        <f>RIGHT(Table2[[#This Row],[Link]], LEN(Table2[[#This Row],[Link]])-29)</f>
        <v>24867030</v>
      </c>
    </row>
    <row r="216" spans="1:13" x14ac:dyDescent="0.2">
      <c r="A216" t="s">
        <v>0</v>
      </c>
      <c r="B216" t="s">
        <v>728</v>
      </c>
      <c r="C216" t="s">
        <v>2</v>
      </c>
      <c r="D216" t="s">
        <v>729</v>
      </c>
      <c r="E216" t="s">
        <v>4</v>
      </c>
      <c r="F216" t="s">
        <v>86</v>
      </c>
      <c r="G216" t="s">
        <v>873</v>
      </c>
      <c r="H216" t="str">
        <f>LOWER(Table2[[#This Row],[Period]])</f>
        <v>night</v>
      </c>
      <c r="I216" t="s">
        <v>322</v>
      </c>
      <c r="J216">
        <f>ROUNDDOWN(Table2[[#This Row],[Rating]], 1)</f>
        <v>4.5999999999999996</v>
      </c>
      <c r="K216">
        <f>ROUND(Table2[[#This Row],[Rating]], 1)</f>
        <v>4.5999999999999996</v>
      </c>
      <c r="L216" t="s">
        <v>730</v>
      </c>
      <c r="M216" s="2" t="str">
        <f>RIGHT(Table2[[#This Row],[Link]], LEN(Table2[[#This Row],[Link]])-29)</f>
        <v>690487604415023989</v>
      </c>
    </row>
    <row r="217" spans="1:13" x14ac:dyDescent="0.2">
      <c r="A217" t="s">
        <v>731</v>
      </c>
      <c r="B217" t="s">
        <v>732</v>
      </c>
      <c r="C217" t="s">
        <v>19</v>
      </c>
      <c r="D217" t="s">
        <v>581</v>
      </c>
      <c r="E217" t="s">
        <v>4</v>
      </c>
      <c r="F217" t="s">
        <v>60</v>
      </c>
      <c r="G217" t="s">
        <v>873</v>
      </c>
      <c r="H217" t="str">
        <f>LOWER(Table2[[#This Row],[Period]])</f>
        <v>night</v>
      </c>
      <c r="I217" t="s">
        <v>104</v>
      </c>
      <c r="J217">
        <f>ROUNDDOWN(Table2[[#This Row],[Rating]], 1)</f>
        <v>4.8</v>
      </c>
      <c r="K217">
        <f>ROUND(Table2[[#This Row],[Rating]], 1)</f>
        <v>4.8</v>
      </c>
      <c r="L217" t="s">
        <v>733</v>
      </c>
      <c r="M217" s="2" t="str">
        <f>RIGHT(Table2[[#This Row],[Link]], LEN(Table2[[#This Row],[Link]])-29)</f>
        <v>770490562535863162</v>
      </c>
    </row>
    <row r="218" spans="1:13" x14ac:dyDescent="0.2">
      <c r="A218" t="s">
        <v>12</v>
      </c>
      <c r="B218" t="s">
        <v>734</v>
      </c>
      <c r="C218" t="s">
        <v>2</v>
      </c>
      <c r="D218" t="s">
        <v>735</v>
      </c>
      <c r="E218" t="s">
        <v>4</v>
      </c>
      <c r="F218" t="s">
        <v>156</v>
      </c>
      <c r="G218" t="s">
        <v>873</v>
      </c>
      <c r="H218" t="str">
        <f>LOWER(Table2[[#This Row],[Period]])</f>
        <v>night</v>
      </c>
      <c r="I218" t="s">
        <v>58</v>
      </c>
      <c r="J218">
        <f>ROUNDDOWN(Table2[[#This Row],[Rating]], 1)</f>
        <v>4.8</v>
      </c>
      <c r="K218">
        <f>ROUND(Table2[[#This Row],[Rating]], 1)</f>
        <v>4.9000000000000004</v>
      </c>
      <c r="L218" t="s">
        <v>736</v>
      </c>
      <c r="M218" s="2" t="str">
        <f>RIGHT(Table2[[#This Row],[Link]], LEN(Table2[[#This Row],[Link]])-29)</f>
        <v>14736107</v>
      </c>
    </row>
    <row r="219" spans="1:13" x14ac:dyDescent="0.2">
      <c r="A219" t="s">
        <v>12</v>
      </c>
      <c r="B219" t="s">
        <v>737</v>
      </c>
      <c r="C219" t="s">
        <v>14</v>
      </c>
      <c r="D219" t="s">
        <v>246</v>
      </c>
      <c r="E219" t="s">
        <v>4</v>
      </c>
      <c r="F219" t="s">
        <v>170</v>
      </c>
      <c r="G219" t="s">
        <v>873</v>
      </c>
      <c r="H219" t="str">
        <f>LOWER(Table2[[#This Row],[Period]])</f>
        <v>night</v>
      </c>
      <c r="I219" t="s">
        <v>191</v>
      </c>
      <c r="J219">
        <f>ROUNDDOWN(Table2[[#This Row],[Rating]], 1)</f>
        <v>4.9000000000000004</v>
      </c>
      <c r="K219">
        <f>ROUND(Table2[[#This Row],[Rating]], 1)</f>
        <v>5</v>
      </c>
      <c r="L219" t="s">
        <v>738</v>
      </c>
      <c r="M219" s="2" t="str">
        <f>RIGHT(Table2[[#This Row],[Link]], LEN(Table2[[#This Row],[Link]])-29)</f>
        <v>3474515</v>
      </c>
    </row>
    <row r="220" spans="1:13" x14ac:dyDescent="0.2">
      <c r="A220" t="s">
        <v>0</v>
      </c>
      <c r="B220" t="s">
        <v>739</v>
      </c>
      <c r="C220" t="s">
        <v>14</v>
      </c>
      <c r="D220" t="s">
        <v>155</v>
      </c>
      <c r="E220" t="s">
        <v>4</v>
      </c>
      <c r="F220" t="s">
        <v>283</v>
      </c>
      <c r="G220" t="s">
        <v>873</v>
      </c>
      <c r="H220" t="str">
        <f>LOWER(Table2[[#This Row],[Period]])</f>
        <v>night</v>
      </c>
      <c r="I220" t="s">
        <v>23</v>
      </c>
      <c r="J220">
        <f>ROUNDDOWN(Table2[[#This Row],[Rating]], 1)</f>
        <v>4.7</v>
      </c>
      <c r="K220">
        <f>ROUND(Table2[[#This Row],[Rating]], 1)</f>
        <v>4.7</v>
      </c>
      <c r="L220" t="s">
        <v>740</v>
      </c>
      <c r="M220" s="2" t="str">
        <f>RIGHT(Table2[[#This Row],[Link]], LEN(Table2[[#This Row],[Link]])-29)</f>
        <v>20532459</v>
      </c>
    </row>
    <row r="221" spans="1:13" x14ac:dyDescent="0.2">
      <c r="A221" t="s">
        <v>12</v>
      </c>
      <c r="B221" t="s">
        <v>741</v>
      </c>
      <c r="C221" t="s">
        <v>14</v>
      </c>
      <c r="D221" t="s">
        <v>742</v>
      </c>
      <c r="E221" t="s">
        <v>4</v>
      </c>
      <c r="F221" t="s">
        <v>44</v>
      </c>
      <c r="G221" t="s">
        <v>873</v>
      </c>
      <c r="H221" t="str">
        <f>LOWER(Table2[[#This Row],[Period]])</f>
        <v>night</v>
      </c>
      <c r="I221" t="s">
        <v>17</v>
      </c>
      <c r="J221">
        <f>ROUNDDOWN(Table2[[#This Row],[Rating]], 1)</f>
        <v>4.8</v>
      </c>
      <c r="K221">
        <f>ROUND(Table2[[#This Row],[Rating]], 1)</f>
        <v>4.9000000000000004</v>
      </c>
      <c r="L221" t="s">
        <v>743</v>
      </c>
      <c r="M221" s="2" t="str">
        <f>RIGHT(Table2[[#This Row],[Link]], LEN(Table2[[#This Row],[Link]])-29)</f>
        <v>7085928</v>
      </c>
    </row>
    <row r="222" spans="1:13" x14ac:dyDescent="0.2">
      <c r="A222" t="s">
        <v>0</v>
      </c>
      <c r="B222" t="s">
        <v>744</v>
      </c>
      <c r="C222" t="s">
        <v>745</v>
      </c>
      <c r="D222" t="s">
        <v>692</v>
      </c>
      <c r="E222" t="s">
        <v>4</v>
      </c>
      <c r="F222" t="s">
        <v>69</v>
      </c>
      <c r="G222" t="s">
        <v>873</v>
      </c>
      <c r="H222" t="str">
        <f>LOWER(Table2[[#This Row],[Period]])</f>
        <v>night</v>
      </c>
      <c r="I222" t="s">
        <v>157</v>
      </c>
      <c r="J222">
        <f>ROUNDDOWN(Table2[[#This Row],[Rating]], 1)</f>
        <v>4.8</v>
      </c>
      <c r="K222">
        <f>ROUND(Table2[[#This Row],[Rating]], 1)</f>
        <v>4.9000000000000004</v>
      </c>
      <c r="L222" t="s">
        <v>746</v>
      </c>
      <c r="M222" s="2" t="str">
        <f>RIGHT(Table2[[#This Row],[Link]], LEN(Table2[[#This Row],[Link]])-29)</f>
        <v>379060</v>
      </c>
    </row>
    <row r="223" spans="1:13" x14ac:dyDescent="0.2">
      <c r="A223" t="s">
        <v>12</v>
      </c>
      <c r="B223" t="s">
        <v>747</v>
      </c>
      <c r="C223" t="s">
        <v>9</v>
      </c>
      <c r="D223" t="s">
        <v>748</v>
      </c>
      <c r="E223" t="s">
        <v>4</v>
      </c>
      <c r="F223" t="s">
        <v>114</v>
      </c>
      <c r="G223" t="s">
        <v>873</v>
      </c>
      <c r="H223" t="str">
        <f>LOWER(Table2[[#This Row],[Period]])</f>
        <v>night</v>
      </c>
      <c r="I223" t="s">
        <v>90</v>
      </c>
      <c r="J223">
        <f>ROUNDDOWN(Table2[[#This Row],[Rating]], 1)</f>
        <v>4.9000000000000004</v>
      </c>
      <c r="K223">
        <f>ROUND(Table2[[#This Row],[Rating]], 1)</f>
        <v>5</v>
      </c>
      <c r="L223" t="s">
        <v>749</v>
      </c>
      <c r="M223" s="2" t="str">
        <f>RIGHT(Table2[[#This Row],[Link]], LEN(Table2[[#This Row],[Link]])-29)</f>
        <v>12118466</v>
      </c>
    </row>
    <row r="224" spans="1:13" x14ac:dyDescent="0.2">
      <c r="A224" t="s">
        <v>0</v>
      </c>
      <c r="B224" t="s">
        <v>750</v>
      </c>
      <c r="C224" t="s">
        <v>14</v>
      </c>
      <c r="D224" t="s">
        <v>569</v>
      </c>
      <c r="E224" t="s">
        <v>4</v>
      </c>
      <c r="F224" t="s">
        <v>260</v>
      </c>
      <c r="G224" t="s">
        <v>873</v>
      </c>
      <c r="H224" t="str">
        <f>LOWER(Table2[[#This Row],[Period]])</f>
        <v>night</v>
      </c>
      <c r="I224" t="s">
        <v>37</v>
      </c>
      <c r="J224">
        <f>ROUNDDOWN(Table2[[#This Row],[Rating]], 1)</f>
        <v>5</v>
      </c>
      <c r="K224">
        <f>ROUND(Table2[[#This Row],[Rating]], 1)</f>
        <v>5</v>
      </c>
      <c r="L224" t="s">
        <v>751</v>
      </c>
      <c r="M224" s="2" t="str">
        <f>RIGHT(Table2[[#This Row],[Link]], LEN(Table2[[#This Row],[Link]])-29)</f>
        <v>665721431208478786</v>
      </c>
    </row>
    <row r="225" spans="1:13" x14ac:dyDescent="0.2">
      <c r="A225" t="s">
        <v>0</v>
      </c>
      <c r="B225" t="s">
        <v>752</v>
      </c>
      <c r="C225" t="s">
        <v>9</v>
      </c>
      <c r="D225" t="s">
        <v>753</v>
      </c>
      <c r="E225" t="s">
        <v>4</v>
      </c>
      <c r="F225" t="s">
        <v>274</v>
      </c>
      <c r="G225" t="s">
        <v>873</v>
      </c>
      <c r="H225" t="str">
        <f>LOWER(Table2[[#This Row],[Period]])</f>
        <v>night</v>
      </c>
      <c r="I225" t="s">
        <v>104</v>
      </c>
      <c r="J225">
        <f>ROUNDDOWN(Table2[[#This Row],[Rating]], 1)</f>
        <v>4.8</v>
      </c>
      <c r="K225">
        <f>ROUND(Table2[[#This Row],[Rating]], 1)</f>
        <v>4.8</v>
      </c>
      <c r="L225" t="s">
        <v>754</v>
      </c>
      <c r="M225" s="2" t="str">
        <f>RIGHT(Table2[[#This Row],[Link]], LEN(Table2[[#This Row],[Link]])-29)</f>
        <v>17172394</v>
      </c>
    </row>
    <row r="226" spans="1:13" x14ac:dyDescent="0.2">
      <c r="A226" t="s">
        <v>12</v>
      </c>
      <c r="B226" t="s">
        <v>755</v>
      </c>
      <c r="C226" t="s">
        <v>245</v>
      </c>
      <c r="D226" t="s">
        <v>675</v>
      </c>
      <c r="E226" t="s">
        <v>4</v>
      </c>
      <c r="F226" t="s">
        <v>347</v>
      </c>
      <c r="G226" t="s">
        <v>873</v>
      </c>
      <c r="H226" t="str">
        <f>LOWER(Table2[[#This Row],[Period]])</f>
        <v>night</v>
      </c>
      <c r="I226" t="s">
        <v>448</v>
      </c>
      <c r="J226">
        <f>ROUNDDOWN(Table2[[#This Row],[Rating]], 1)</f>
        <v>4.5999999999999996</v>
      </c>
      <c r="K226">
        <f>ROUND(Table2[[#This Row],[Rating]], 1)</f>
        <v>4.5999999999999996</v>
      </c>
      <c r="L226" t="s">
        <v>756</v>
      </c>
      <c r="M226" s="2" t="str">
        <f>RIGHT(Table2[[#This Row],[Link]], LEN(Table2[[#This Row],[Link]])-29)</f>
        <v>236956</v>
      </c>
    </row>
    <row r="227" spans="1:13" x14ac:dyDescent="0.2">
      <c r="A227" t="s">
        <v>41</v>
      </c>
      <c r="B227" t="s">
        <v>757</v>
      </c>
      <c r="C227" t="s">
        <v>9</v>
      </c>
      <c r="D227" t="s">
        <v>758</v>
      </c>
      <c r="E227" t="s">
        <v>4</v>
      </c>
      <c r="F227" t="s">
        <v>175</v>
      </c>
      <c r="G227" t="s">
        <v>873</v>
      </c>
      <c r="H227" t="str">
        <f>LOWER(Table2[[#This Row],[Period]])</f>
        <v>night</v>
      </c>
      <c r="I227" t="s">
        <v>148</v>
      </c>
      <c r="J227">
        <f>ROUNDDOWN(Table2[[#This Row],[Rating]], 1)</f>
        <v>4.7</v>
      </c>
      <c r="K227">
        <f>ROUND(Table2[[#This Row],[Rating]], 1)</f>
        <v>4.8</v>
      </c>
      <c r="L227" t="s">
        <v>759</v>
      </c>
      <c r="M227" s="2" t="str">
        <f>RIGHT(Table2[[#This Row],[Link]], LEN(Table2[[#This Row],[Link]])-29)</f>
        <v>21525006</v>
      </c>
    </row>
    <row r="228" spans="1:13" x14ac:dyDescent="0.2">
      <c r="A228" t="s">
        <v>12</v>
      </c>
      <c r="B228" t="s">
        <v>760</v>
      </c>
      <c r="C228" t="s">
        <v>32</v>
      </c>
      <c r="D228" t="s">
        <v>680</v>
      </c>
      <c r="E228" t="s">
        <v>4</v>
      </c>
      <c r="F228" t="s">
        <v>147</v>
      </c>
      <c r="G228" t="s">
        <v>873</v>
      </c>
      <c r="H228" t="str">
        <f>LOWER(Table2[[#This Row],[Period]])</f>
        <v>night</v>
      </c>
      <c r="I228" t="s">
        <v>23</v>
      </c>
      <c r="J228">
        <f>ROUNDDOWN(Table2[[#This Row],[Rating]], 1)</f>
        <v>4.7</v>
      </c>
      <c r="K228">
        <f>ROUND(Table2[[#This Row],[Rating]], 1)</f>
        <v>4.7</v>
      </c>
      <c r="L228" t="s">
        <v>761</v>
      </c>
      <c r="M228" s="2" t="str">
        <f>RIGHT(Table2[[#This Row],[Link]], LEN(Table2[[#This Row],[Link]])-29)</f>
        <v>14388021</v>
      </c>
    </row>
    <row r="229" spans="1:13" x14ac:dyDescent="0.2">
      <c r="A229" t="s">
        <v>12</v>
      </c>
      <c r="B229" t="s">
        <v>762</v>
      </c>
      <c r="C229" t="s">
        <v>2</v>
      </c>
      <c r="D229" t="s">
        <v>472</v>
      </c>
      <c r="E229" t="s">
        <v>4</v>
      </c>
      <c r="F229" t="s">
        <v>404</v>
      </c>
      <c r="G229" t="s">
        <v>873</v>
      </c>
      <c r="H229" t="str">
        <f>LOWER(Table2[[#This Row],[Period]])</f>
        <v>night</v>
      </c>
      <c r="I229" t="s">
        <v>37</v>
      </c>
      <c r="J229">
        <f>ROUNDDOWN(Table2[[#This Row],[Rating]], 1)</f>
        <v>5</v>
      </c>
      <c r="K229">
        <f>ROUND(Table2[[#This Row],[Rating]], 1)</f>
        <v>5</v>
      </c>
      <c r="L229" t="s">
        <v>763</v>
      </c>
      <c r="M229" s="2" t="str">
        <f>RIGHT(Table2[[#This Row],[Link]], LEN(Table2[[#This Row],[Link]])-29)</f>
        <v>831310174289837595</v>
      </c>
    </row>
    <row r="230" spans="1:13" x14ac:dyDescent="0.2">
      <c r="A230" t="s">
        <v>764</v>
      </c>
      <c r="B230" t="s">
        <v>765</v>
      </c>
      <c r="C230" t="s">
        <v>14</v>
      </c>
      <c r="D230" t="s">
        <v>113</v>
      </c>
      <c r="E230" t="s">
        <v>4</v>
      </c>
      <c r="F230" t="s">
        <v>423</v>
      </c>
      <c r="G230" t="s">
        <v>873</v>
      </c>
      <c r="H230" t="str">
        <f>LOWER(Table2[[#This Row],[Period]])</f>
        <v>night</v>
      </c>
      <c r="I230" t="s">
        <v>452</v>
      </c>
      <c r="J230">
        <f>ROUNDDOWN(Table2[[#This Row],[Rating]], 1)</f>
        <v>4.4000000000000004</v>
      </c>
      <c r="K230">
        <f>ROUND(Table2[[#This Row],[Rating]], 1)</f>
        <v>4.5</v>
      </c>
      <c r="L230" t="s">
        <v>766</v>
      </c>
      <c r="M230" s="2" t="str">
        <f>RIGHT(Table2[[#This Row],[Link]], LEN(Table2[[#This Row],[Link]])-29)</f>
        <v>40457528</v>
      </c>
    </row>
    <row r="231" spans="1:13" x14ac:dyDescent="0.2">
      <c r="A231" t="s">
        <v>41</v>
      </c>
      <c r="B231" t="s">
        <v>767</v>
      </c>
      <c r="C231" t="s">
        <v>245</v>
      </c>
      <c r="D231" t="s">
        <v>768</v>
      </c>
      <c r="E231" t="s">
        <v>4</v>
      </c>
      <c r="F231" t="s">
        <v>11</v>
      </c>
      <c r="G231" t="s">
        <v>873</v>
      </c>
      <c r="H231" t="str">
        <f>LOWER(Table2[[#This Row],[Period]])</f>
        <v>night</v>
      </c>
      <c r="I231" t="s">
        <v>295</v>
      </c>
      <c r="J231">
        <f>ROUNDDOWN(Table2[[#This Row],[Rating]], 1)</f>
        <v>4.8</v>
      </c>
      <c r="K231">
        <f>ROUND(Table2[[#This Row],[Rating]], 1)</f>
        <v>4.8</v>
      </c>
      <c r="L231" t="s">
        <v>769</v>
      </c>
      <c r="M231" s="2" t="str">
        <f>RIGHT(Table2[[#This Row],[Link]], LEN(Table2[[#This Row],[Link]])-29)</f>
        <v>618066169325753307</v>
      </c>
    </row>
    <row r="232" spans="1:13" x14ac:dyDescent="0.2">
      <c r="A232" t="s">
        <v>12</v>
      </c>
      <c r="B232" t="s">
        <v>770</v>
      </c>
      <c r="C232" t="s">
        <v>9</v>
      </c>
      <c r="D232" t="s">
        <v>771</v>
      </c>
      <c r="E232" t="s">
        <v>4</v>
      </c>
      <c r="F232" t="s">
        <v>560</v>
      </c>
      <c r="G232" t="s">
        <v>873</v>
      </c>
      <c r="H232" t="str">
        <f>LOWER(Table2[[#This Row],[Period]])</f>
        <v>night</v>
      </c>
      <c r="I232" t="s">
        <v>248</v>
      </c>
      <c r="J232">
        <f>ROUNDDOWN(Table2[[#This Row],[Rating]], 1)</f>
        <v>4.7</v>
      </c>
      <c r="K232">
        <f>ROUND(Table2[[#This Row],[Rating]], 1)</f>
        <v>4.8</v>
      </c>
      <c r="L232" t="s">
        <v>772</v>
      </c>
      <c r="M232" s="2" t="str">
        <f>RIGHT(Table2[[#This Row],[Link]], LEN(Table2[[#This Row],[Link]])-29)</f>
        <v>12596630</v>
      </c>
    </row>
    <row r="233" spans="1:13" x14ac:dyDescent="0.2">
      <c r="A233" t="s">
        <v>12</v>
      </c>
      <c r="B233" t="s">
        <v>773</v>
      </c>
      <c r="C233" t="s">
        <v>14</v>
      </c>
      <c r="D233" t="s">
        <v>151</v>
      </c>
      <c r="E233" t="s">
        <v>4</v>
      </c>
      <c r="F233" t="s">
        <v>220</v>
      </c>
      <c r="G233" t="s">
        <v>873</v>
      </c>
      <c r="H233" t="str">
        <f>LOWER(Table2[[#This Row],[Period]])</f>
        <v>night</v>
      </c>
      <c r="I233" t="s">
        <v>35</v>
      </c>
      <c r="J233">
        <f>ROUNDDOWN(Table2[[#This Row],[Rating]], 1)</f>
        <v>4.9000000000000004</v>
      </c>
      <c r="K233">
        <f>ROUND(Table2[[#This Row],[Rating]], 1)</f>
        <v>4.9000000000000004</v>
      </c>
      <c r="L233" t="s">
        <v>774</v>
      </c>
      <c r="M233" s="2" t="str">
        <f>RIGHT(Table2[[#This Row],[Link]], LEN(Table2[[#This Row],[Link]])-29)</f>
        <v>46694812</v>
      </c>
    </row>
    <row r="234" spans="1:13" x14ac:dyDescent="0.2">
      <c r="A234" t="s">
        <v>12</v>
      </c>
      <c r="B234" t="s">
        <v>775</v>
      </c>
      <c r="C234" t="s">
        <v>14</v>
      </c>
      <c r="D234" t="s">
        <v>671</v>
      </c>
      <c r="E234" t="s">
        <v>4</v>
      </c>
      <c r="F234" t="s">
        <v>423</v>
      </c>
      <c r="G234" t="s">
        <v>873</v>
      </c>
      <c r="H234" t="str">
        <f>LOWER(Table2[[#This Row],[Period]])</f>
        <v>night</v>
      </c>
      <c r="I234" t="s">
        <v>35</v>
      </c>
      <c r="J234">
        <f>ROUNDDOWN(Table2[[#This Row],[Rating]], 1)</f>
        <v>4.9000000000000004</v>
      </c>
      <c r="K234">
        <f>ROUND(Table2[[#This Row],[Rating]], 1)</f>
        <v>4.9000000000000004</v>
      </c>
      <c r="L234" t="s">
        <v>776</v>
      </c>
      <c r="M234" s="2" t="str">
        <f>RIGHT(Table2[[#This Row],[Link]], LEN(Table2[[#This Row],[Link]])-29)</f>
        <v>50951559</v>
      </c>
    </row>
    <row r="235" spans="1:13" x14ac:dyDescent="0.2">
      <c r="A235" t="s">
        <v>12</v>
      </c>
      <c r="B235" t="s">
        <v>777</v>
      </c>
      <c r="C235" t="s">
        <v>9</v>
      </c>
      <c r="D235" t="s">
        <v>778</v>
      </c>
      <c r="E235" t="s">
        <v>4</v>
      </c>
      <c r="F235" t="s">
        <v>676</v>
      </c>
      <c r="G235" t="s">
        <v>873</v>
      </c>
      <c r="H235" t="str">
        <f>LOWER(Table2[[#This Row],[Period]])</f>
        <v>night</v>
      </c>
      <c r="I235" t="s">
        <v>35</v>
      </c>
      <c r="J235">
        <f>ROUNDDOWN(Table2[[#This Row],[Rating]], 1)</f>
        <v>4.9000000000000004</v>
      </c>
      <c r="K235">
        <f>ROUND(Table2[[#This Row],[Rating]], 1)</f>
        <v>4.9000000000000004</v>
      </c>
      <c r="L235" t="s">
        <v>779</v>
      </c>
      <c r="M235" s="2" t="str">
        <f>RIGHT(Table2[[#This Row],[Link]], LEN(Table2[[#This Row],[Link]])-29)</f>
        <v>37491169</v>
      </c>
    </row>
    <row r="236" spans="1:13" x14ac:dyDescent="0.2">
      <c r="A236" t="s">
        <v>12</v>
      </c>
      <c r="B236" t="s">
        <v>760</v>
      </c>
      <c r="C236" t="s">
        <v>32</v>
      </c>
      <c r="D236" t="s">
        <v>680</v>
      </c>
      <c r="E236" t="s">
        <v>4</v>
      </c>
      <c r="F236" t="s">
        <v>147</v>
      </c>
      <c r="G236" t="s">
        <v>873</v>
      </c>
      <c r="H236" t="str">
        <f>LOWER(Table2[[#This Row],[Period]])</f>
        <v>night</v>
      </c>
      <c r="I236" t="s">
        <v>23</v>
      </c>
      <c r="J236">
        <f>ROUNDDOWN(Table2[[#This Row],[Rating]], 1)</f>
        <v>4.7</v>
      </c>
      <c r="K236">
        <f>ROUND(Table2[[#This Row],[Rating]], 1)</f>
        <v>4.7</v>
      </c>
      <c r="L236" t="s">
        <v>761</v>
      </c>
      <c r="M236" s="2" t="str">
        <f>RIGHT(Table2[[#This Row],[Link]], LEN(Table2[[#This Row],[Link]])-29)</f>
        <v>14388021</v>
      </c>
    </row>
    <row r="237" spans="1:13" x14ac:dyDescent="0.2">
      <c r="A237" t="s">
        <v>12</v>
      </c>
      <c r="B237" t="s">
        <v>762</v>
      </c>
      <c r="C237" t="s">
        <v>2</v>
      </c>
      <c r="D237" t="s">
        <v>472</v>
      </c>
      <c r="E237" t="s">
        <v>4</v>
      </c>
      <c r="F237" t="s">
        <v>404</v>
      </c>
      <c r="G237" t="s">
        <v>873</v>
      </c>
      <c r="H237" t="str">
        <f>LOWER(Table2[[#This Row],[Period]])</f>
        <v>night</v>
      </c>
      <c r="I237" t="s">
        <v>37</v>
      </c>
      <c r="J237">
        <f>ROUNDDOWN(Table2[[#This Row],[Rating]], 1)</f>
        <v>5</v>
      </c>
      <c r="K237">
        <f>ROUND(Table2[[#This Row],[Rating]], 1)</f>
        <v>5</v>
      </c>
      <c r="L237" t="s">
        <v>763</v>
      </c>
      <c r="M237" s="2" t="str">
        <f>RIGHT(Table2[[#This Row],[Link]], LEN(Table2[[#This Row],[Link]])-29)</f>
        <v>831310174289837595</v>
      </c>
    </row>
    <row r="238" spans="1:13" x14ac:dyDescent="0.2">
      <c r="A238" t="s">
        <v>764</v>
      </c>
      <c r="B238" t="s">
        <v>765</v>
      </c>
      <c r="C238" t="s">
        <v>14</v>
      </c>
      <c r="D238" t="s">
        <v>113</v>
      </c>
      <c r="E238" t="s">
        <v>4</v>
      </c>
      <c r="F238" t="s">
        <v>423</v>
      </c>
      <c r="G238" t="s">
        <v>873</v>
      </c>
      <c r="H238" t="str">
        <f>LOWER(Table2[[#This Row],[Period]])</f>
        <v>night</v>
      </c>
      <c r="I238" t="s">
        <v>452</v>
      </c>
      <c r="J238">
        <f>ROUNDDOWN(Table2[[#This Row],[Rating]], 1)</f>
        <v>4.4000000000000004</v>
      </c>
      <c r="K238">
        <f>ROUND(Table2[[#This Row],[Rating]], 1)</f>
        <v>4.5</v>
      </c>
      <c r="L238" t="s">
        <v>766</v>
      </c>
      <c r="M238" s="2" t="str">
        <f>RIGHT(Table2[[#This Row],[Link]], LEN(Table2[[#This Row],[Link]])-29)</f>
        <v>40457528</v>
      </c>
    </row>
    <row r="239" spans="1:13" x14ac:dyDescent="0.2">
      <c r="A239" t="s">
        <v>41</v>
      </c>
      <c r="B239" t="s">
        <v>767</v>
      </c>
      <c r="C239" t="s">
        <v>245</v>
      </c>
      <c r="D239" t="s">
        <v>768</v>
      </c>
      <c r="E239" t="s">
        <v>4</v>
      </c>
      <c r="F239" t="s">
        <v>11</v>
      </c>
      <c r="G239" t="s">
        <v>873</v>
      </c>
      <c r="H239" t="str">
        <f>LOWER(Table2[[#This Row],[Period]])</f>
        <v>night</v>
      </c>
      <c r="I239" t="s">
        <v>295</v>
      </c>
      <c r="J239">
        <f>ROUNDDOWN(Table2[[#This Row],[Rating]], 1)</f>
        <v>4.8</v>
      </c>
      <c r="K239">
        <f>ROUND(Table2[[#This Row],[Rating]], 1)</f>
        <v>4.8</v>
      </c>
      <c r="L239" t="s">
        <v>769</v>
      </c>
      <c r="M239" s="2" t="str">
        <f>RIGHT(Table2[[#This Row],[Link]], LEN(Table2[[#This Row],[Link]])-29)</f>
        <v>618066169325753307</v>
      </c>
    </row>
    <row r="240" spans="1:13" x14ac:dyDescent="0.2">
      <c r="A240" t="s">
        <v>12</v>
      </c>
      <c r="B240" t="s">
        <v>770</v>
      </c>
      <c r="C240" t="s">
        <v>9</v>
      </c>
      <c r="D240" t="s">
        <v>771</v>
      </c>
      <c r="E240" t="s">
        <v>4</v>
      </c>
      <c r="F240" t="s">
        <v>560</v>
      </c>
      <c r="G240" t="s">
        <v>873</v>
      </c>
      <c r="H240" t="str">
        <f>LOWER(Table2[[#This Row],[Period]])</f>
        <v>night</v>
      </c>
      <c r="I240" t="s">
        <v>248</v>
      </c>
      <c r="J240">
        <f>ROUNDDOWN(Table2[[#This Row],[Rating]], 1)</f>
        <v>4.7</v>
      </c>
      <c r="K240">
        <f>ROUND(Table2[[#This Row],[Rating]], 1)</f>
        <v>4.8</v>
      </c>
      <c r="L240" t="s">
        <v>772</v>
      </c>
      <c r="M240" s="2" t="str">
        <f>RIGHT(Table2[[#This Row],[Link]], LEN(Table2[[#This Row],[Link]])-29)</f>
        <v>12596630</v>
      </c>
    </row>
    <row r="241" spans="1:13" x14ac:dyDescent="0.2">
      <c r="A241" t="s">
        <v>12</v>
      </c>
      <c r="B241" t="s">
        <v>773</v>
      </c>
      <c r="C241" t="s">
        <v>14</v>
      </c>
      <c r="D241" t="s">
        <v>151</v>
      </c>
      <c r="E241" t="s">
        <v>4</v>
      </c>
      <c r="F241" t="s">
        <v>220</v>
      </c>
      <c r="G241" t="s">
        <v>873</v>
      </c>
      <c r="H241" t="str">
        <f>LOWER(Table2[[#This Row],[Period]])</f>
        <v>night</v>
      </c>
      <c r="I241" t="s">
        <v>35</v>
      </c>
      <c r="J241">
        <f>ROUNDDOWN(Table2[[#This Row],[Rating]], 1)</f>
        <v>4.9000000000000004</v>
      </c>
      <c r="K241">
        <f>ROUND(Table2[[#This Row],[Rating]], 1)</f>
        <v>4.9000000000000004</v>
      </c>
      <c r="L241" t="s">
        <v>774</v>
      </c>
      <c r="M241" s="2" t="str">
        <f>RIGHT(Table2[[#This Row],[Link]], LEN(Table2[[#This Row],[Link]])-29)</f>
        <v>46694812</v>
      </c>
    </row>
    <row r="242" spans="1:13" x14ac:dyDescent="0.2">
      <c r="A242" t="s">
        <v>12</v>
      </c>
      <c r="B242" t="s">
        <v>775</v>
      </c>
      <c r="C242" t="s">
        <v>14</v>
      </c>
      <c r="D242" t="s">
        <v>671</v>
      </c>
      <c r="E242" t="s">
        <v>4</v>
      </c>
      <c r="F242" t="s">
        <v>423</v>
      </c>
      <c r="G242" t="s">
        <v>873</v>
      </c>
      <c r="H242" t="str">
        <f>LOWER(Table2[[#This Row],[Period]])</f>
        <v>night</v>
      </c>
      <c r="I242" t="s">
        <v>35</v>
      </c>
      <c r="J242">
        <f>ROUNDDOWN(Table2[[#This Row],[Rating]], 1)</f>
        <v>4.9000000000000004</v>
      </c>
      <c r="K242">
        <f>ROUND(Table2[[#This Row],[Rating]], 1)</f>
        <v>4.9000000000000004</v>
      </c>
      <c r="L242" t="s">
        <v>776</v>
      </c>
      <c r="M242" s="2" t="str">
        <f>RIGHT(Table2[[#This Row],[Link]], LEN(Table2[[#This Row],[Link]])-29)</f>
        <v>50951559</v>
      </c>
    </row>
    <row r="243" spans="1:13" x14ac:dyDescent="0.2">
      <c r="A243" t="s">
        <v>12</v>
      </c>
      <c r="B243" t="s">
        <v>777</v>
      </c>
      <c r="C243" t="s">
        <v>9</v>
      </c>
      <c r="D243" t="s">
        <v>778</v>
      </c>
      <c r="E243" t="s">
        <v>4</v>
      </c>
      <c r="F243" t="s">
        <v>676</v>
      </c>
      <c r="G243" t="s">
        <v>873</v>
      </c>
      <c r="H243" t="str">
        <f>LOWER(Table2[[#This Row],[Period]])</f>
        <v>night</v>
      </c>
      <c r="I243" t="s">
        <v>35</v>
      </c>
      <c r="J243">
        <f>ROUNDDOWN(Table2[[#This Row],[Rating]], 1)</f>
        <v>4.9000000000000004</v>
      </c>
      <c r="K243">
        <f>ROUND(Table2[[#This Row],[Rating]], 1)</f>
        <v>4.9000000000000004</v>
      </c>
      <c r="L243" t="s">
        <v>779</v>
      </c>
      <c r="M243" s="2" t="str">
        <f>RIGHT(Table2[[#This Row],[Link]], LEN(Table2[[#This Row],[Link]])-29)</f>
        <v>37491169</v>
      </c>
    </row>
    <row r="244" spans="1:13" x14ac:dyDescent="0.2">
      <c r="A244" t="s">
        <v>12</v>
      </c>
      <c r="B244" t="s">
        <v>780</v>
      </c>
      <c r="C244" t="s">
        <v>2</v>
      </c>
      <c r="D244" t="s">
        <v>641</v>
      </c>
      <c r="E244" t="s">
        <v>4</v>
      </c>
      <c r="F244" t="s">
        <v>456</v>
      </c>
      <c r="G244" t="s">
        <v>873</v>
      </c>
      <c r="H244" t="str">
        <f>LOWER(Table2[[#This Row],[Period]])</f>
        <v>night</v>
      </c>
      <c r="I244" t="s">
        <v>168</v>
      </c>
      <c r="J244">
        <f>ROUNDDOWN(Table2[[#This Row],[Rating]], 1)</f>
        <v>4.7</v>
      </c>
      <c r="K244">
        <f>ROUND(Table2[[#This Row],[Rating]], 1)</f>
        <v>4.7</v>
      </c>
      <c r="L244" t="s">
        <v>781</v>
      </c>
      <c r="M244" s="2" t="str">
        <f>RIGHT(Table2[[#This Row],[Link]], LEN(Table2[[#This Row],[Link]])-29)</f>
        <v>25176761</v>
      </c>
    </row>
    <row r="245" spans="1:13" x14ac:dyDescent="0.2">
      <c r="A245" t="s">
        <v>12</v>
      </c>
      <c r="B245" t="s">
        <v>782</v>
      </c>
      <c r="C245" t="s">
        <v>19</v>
      </c>
      <c r="D245" t="s">
        <v>783</v>
      </c>
      <c r="E245" t="s">
        <v>4</v>
      </c>
      <c r="F245" t="s">
        <v>667</v>
      </c>
      <c r="G245" t="s">
        <v>873</v>
      </c>
      <c r="H245" t="str">
        <f>LOWER(Table2[[#This Row],[Period]])</f>
        <v>night</v>
      </c>
      <c r="I245" t="s">
        <v>535</v>
      </c>
      <c r="J245">
        <f>ROUNDDOWN(Table2[[#This Row],[Rating]], 1)</f>
        <v>4.9000000000000004</v>
      </c>
      <c r="K245">
        <f>ROUND(Table2[[#This Row],[Rating]], 1)</f>
        <v>4.9000000000000004</v>
      </c>
      <c r="L245" t="s">
        <v>784</v>
      </c>
      <c r="M245" s="2" t="str">
        <f>RIGHT(Table2[[#This Row],[Link]], LEN(Table2[[#This Row],[Link]])-29)</f>
        <v>582071705833721030</v>
      </c>
    </row>
    <row r="246" spans="1:13" x14ac:dyDescent="0.2">
      <c r="A246" t="s">
        <v>12</v>
      </c>
      <c r="B246" t="s">
        <v>785</v>
      </c>
      <c r="C246" t="s">
        <v>9</v>
      </c>
      <c r="D246" t="s">
        <v>753</v>
      </c>
      <c r="E246" t="s">
        <v>4</v>
      </c>
      <c r="F246" t="s">
        <v>510</v>
      </c>
      <c r="G246" t="s">
        <v>873</v>
      </c>
      <c r="H246" t="str">
        <f>LOWER(Table2[[#This Row],[Period]])</f>
        <v>night</v>
      </c>
      <c r="I246" t="s">
        <v>76</v>
      </c>
      <c r="J246">
        <f>ROUNDDOWN(Table2[[#This Row],[Rating]], 1)</f>
        <v>4.4000000000000004</v>
      </c>
      <c r="K246">
        <f>ROUND(Table2[[#This Row],[Rating]], 1)</f>
        <v>4.5</v>
      </c>
      <c r="L246" t="s">
        <v>786</v>
      </c>
      <c r="M246" s="2" t="str">
        <f>RIGHT(Table2[[#This Row],[Link]], LEN(Table2[[#This Row],[Link]])-29)</f>
        <v>527070</v>
      </c>
    </row>
    <row r="247" spans="1:13" x14ac:dyDescent="0.2">
      <c r="A247" t="s">
        <v>12</v>
      </c>
      <c r="B247" t="s">
        <v>787</v>
      </c>
      <c r="C247" t="s">
        <v>14</v>
      </c>
      <c r="D247" t="s">
        <v>788</v>
      </c>
      <c r="E247" t="s">
        <v>4</v>
      </c>
      <c r="F247" t="s">
        <v>96</v>
      </c>
      <c r="G247" t="s">
        <v>873</v>
      </c>
      <c r="H247" t="str">
        <f>LOWER(Table2[[#This Row],[Period]])</f>
        <v>night</v>
      </c>
      <c r="I247" t="s">
        <v>65</v>
      </c>
      <c r="J247">
        <f>ROUNDDOWN(Table2[[#This Row],[Rating]], 1)</f>
        <v>4.9000000000000004</v>
      </c>
      <c r="K247">
        <f>ROUND(Table2[[#This Row],[Rating]], 1)</f>
        <v>4.9000000000000004</v>
      </c>
      <c r="L247" t="s">
        <v>789</v>
      </c>
      <c r="M247" s="2" t="str">
        <f>RIGHT(Table2[[#This Row],[Link]], LEN(Table2[[#This Row],[Link]])-29)</f>
        <v>18246897</v>
      </c>
    </row>
    <row r="248" spans="1:13" x14ac:dyDescent="0.2">
      <c r="A248" t="s">
        <v>12</v>
      </c>
      <c r="B248" t="s">
        <v>790</v>
      </c>
      <c r="C248" t="s">
        <v>14</v>
      </c>
      <c r="D248" t="s">
        <v>791</v>
      </c>
      <c r="E248" t="s">
        <v>4</v>
      </c>
      <c r="F248" t="s">
        <v>234</v>
      </c>
      <c r="G248" t="s">
        <v>873</v>
      </c>
      <c r="H248" t="str">
        <f>LOWER(Table2[[#This Row],[Period]])</f>
        <v>night</v>
      </c>
      <c r="I248" t="s">
        <v>37</v>
      </c>
      <c r="J248">
        <f>ROUNDDOWN(Table2[[#This Row],[Rating]], 1)</f>
        <v>5</v>
      </c>
      <c r="K248">
        <f>ROUND(Table2[[#This Row],[Rating]], 1)</f>
        <v>5</v>
      </c>
      <c r="L248" t="s">
        <v>792</v>
      </c>
      <c r="M248" s="2" t="str">
        <f>RIGHT(Table2[[#This Row],[Link]], LEN(Table2[[#This Row],[Link]])-29)</f>
        <v>735621691314295579</v>
      </c>
    </row>
    <row r="249" spans="1:13" x14ac:dyDescent="0.2">
      <c r="A249" t="s">
        <v>12</v>
      </c>
      <c r="B249" t="s">
        <v>793</v>
      </c>
      <c r="C249" t="s">
        <v>2</v>
      </c>
      <c r="D249" t="s">
        <v>267</v>
      </c>
      <c r="E249" t="s">
        <v>4</v>
      </c>
      <c r="F249" t="s">
        <v>16</v>
      </c>
      <c r="G249" t="s">
        <v>873</v>
      </c>
      <c r="H249" t="str">
        <f>LOWER(Table2[[#This Row],[Period]])</f>
        <v>night</v>
      </c>
      <c r="I249" t="s">
        <v>180</v>
      </c>
      <c r="J249">
        <f>ROUNDDOWN(Table2[[#This Row],[Rating]], 1)</f>
        <v>4.5</v>
      </c>
      <c r="K249">
        <f>ROUND(Table2[[#This Row],[Rating]], 1)</f>
        <v>4.5999999999999996</v>
      </c>
      <c r="L249" t="s">
        <v>794</v>
      </c>
      <c r="M249" s="2" t="str">
        <f>RIGHT(Table2[[#This Row],[Link]], LEN(Table2[[#This Row],[Link]])-29)</f>
        <v>2487880</v>
      </c>
    </row>
    <row r="250" spans="1:13" x14ac:dyDescent="0.2">
      <c r="A250" t="s">
        <v>12</v>
      </c>
      <c r="B250" t="s">
        <v>795</v>
      </c>
      <c r="C250" t="s">
        <v>14</v>
      </c>
      <c r="D250" t="s">
        <v>796</v>
      </c>
      <c r="E250" t="s">
        <v>4</v>
      </c>
      <c r="F250" t="s">
        <v>473</v>
      </c>
      <c r="G250" t="s">
        <v>873</v>
      </c>
      <c r="H250" t="str">
        <f>LOWER(Table2[[#This Row],[Period]])</f>
        <v>night</v>
      </c>
      <c r="I250" t="s">
        <v>272</v>
      </c>
      <c r="J250">
        <f>ROUNDDOWN(Table2[[#This Row],[Rating]], 1)</f>
        <v>4.5</v>
      </c>
      <c r="K250">
        <f>ROUND(Table2[[#This Row],[Rating]], 1)</f>
        <v>4.5999999999999996</v>
      </c>
      <c r="L250" t="s">
        <v>797</v>
      </c>
      <c r="M250" s="2" t="str">
        <f>RIGHT(Table2[[#This Row],[Link]], LEN(Table2[[#This Row],[Link]])-29)</f>
        <v>53285546</v>
      </c>
    </row>
    <row r="251" spans="1:13" x14ac:dyDescent="0.2">
      <c r="A251" t="s">
        <v>0</v>
      </c>
      <c r="B251" t="s">
        <v>798</v>
      </c>
      <c r="C251" t="s">
        <v>14</v>
      </c>
      <c r="D251" t="s">
        <v>799</v>
      </c>
      <c r="E251" t="s">
        <v>4</v>
      </c>
      <c r="F251" t="s">
        <v>75</v>
      </c>
      <c r="G251" t="s">
        <v>873</v>
      </c>
      <c r="H251" t="str">
        <f>LOWER(Table2[[#This Row],[Period]])</f>
        <v>night</v>
      </c>
      <c r="I251" t="s">
        <v>309</v>
      </c>
      <c r="J251">
        <f>ROUNDDOWN(Table2[[#This Row],[Rating]], 1)</f>
        <v>4.2</v>
      </c>
      <c r="K251">
        <f>ROUND(Table2[[#This Row],[Rating]], 1)</f>
        <v>4.2</v>
      </c>
      <c r="L251" t="s">
        <v>800</v>
      </c>
      <c r="M251" s="2" t="str">
        <f>RIGHT(Table2[[#This Row],[Link]], LEN(Table2[[#This Row],[Link]])-29)</f>
        <v>51181529</v>
      </c>
    </row>
    <row r="252" spans="1:13" x14ac:dyDescent="0.2">
      <c r="A252" t="s">
        <v>12</v>
      </c>
      <c r="B252" t="s">
        <v>801</v>
      </c>
      <c r="C252" t="s">
        <v>2</v>
      </c>
      <c r="D252" t="s">
        <v>802</v>
      </c>
      <c r="E252" t="s">
        <v>4</v>
      </c>
      <c r="F252" t="s">
        <v>170</v>
      </c>
      <c r="G252" t="s">
        <v>873</v>
      </c>
      <c r="H252" t="str">
        <f>LOWER(Table2[[#This Row],[Period]])</f>
        <v>night</v>
      </c>
      <c r="I252" t="s">
        <v>803</v>
      </c>
      <c r="J252">
        <f>ROUNDDOWN(Table2[[#This Row],[Rating]], 1)</f>
        <v>4.5</v>
      </c>
      <c r="K252">
        <f>ROUND(Table2[[#This Row],[Rating]], 1)</f>
        <v>4.5</v>
      </c>
      <c r="L252" t="s">
        <v>804</v>
      </c>
      <c r="M252" s="2" t="str">
        <f>RIGHT(Table2[[#This Row],[Link]], LEN(Table2[[#This Row],[Link]])-29)</f>
        <v>35872078</v>
      </c>
    </row>
    <row r="253" spans="1:13" x14ac:dyDescent="0.2">
      <c r="A253" t="s">
        <v>805</v>
      </c>
      <c r="B253" t="s">
        <v>806</v>
      </c>
      <c r="C253" t="s">
        <v>14</v>
      </c>
      <c r="D253" t="s">
        <v>796</v>
      </c>
      <c r="E253" t="s">
        <v>4</v>
      </c>
      <c r="F253" t="s">
        <v>125</v>
      </c>
      <c r="G253" t="s">
        <v>873</v>
      </c>
      <c r="H253" t="str">
        <f>LOWER(Table2[[#This Row],[Period]])</f>
        <v>night</v>
      </c>
      <c r="I253" t="s">
        <v>83</v>
      </c>
      <c r="J253">
        <f>ROUNDDOWN(Table2[[#This Row],[Rating]], 1)</f>
        <v>4.9000000000000004</v>
      </c>
      <c r="K253">
        <f>ROUND(Table2[[#This Row],[Rating]], 1)</f>
        <v>4.9000000000000004</v>
      </c>
      <c r="L253" t="s">
        <v>807</v>
      </c>
      <c r="M253" s="2" t="str">
        <f>RIGHT(Table2[[#This Row],[Link]], LEN(Table2[[#This Row],[Link]])-29)</f>
        <v>172629</v>
      </c>
    </row>
    <row r="254" spans="1:13" x14ac:dyDescent="0.2">
      <c r="A254" t="s">
        <v>808</v>
      </c>
      <c r="B254" t="s">
        <v>809</v>
      </c>
      <c r="C254" t="s">
        <v>14</v>
      </c>
      <c r="D254" t="s">
        <v>409</v>
      </c>
      <c r="E254" t="s">
        <v>4</v>
      </c>
      <c r="F254" t="s">
        <v>199</v>
      </c>
      <c r="G254" t="s">
        <v>873</v>
      </c>
      <c r="H254" t="str">
        <f>LOWER(Table2[[#This Row],[Period]])</f>
        <v>night</v>
      </c>
      <c r="I254" t="s">
        <v>810</v>
      </c>
      <c r="J254">
        <f>ROUNDDOWN(Table2[[#This Row],[Rating]], 1)</f>
        <v>4</v>
      </c>
      <c r="K254">
        <f>ROUND(Table2[[#This Row],[Rating]], 1)</f>
        <v>4.0999999999999996</v>
      </c>
      <c r="L254" t="s">
        <v>811</v>
      </c>
      <c r="M254" s="2" t="str">
        <f>RIGHT(Table2[[#This Row],[Link]], LEN(Table2[[#This Row],[Link]])-29)</f>
        <v>31148957</v>
      </c>
    </row>
    <row r="255" spans="1:13" x14ac:dyDescent="0.2">
      <c r="A255" t="s">
        <v>812</v>
      </c>
      <c r="B255" t="s">
        <v>813</v>
      </c>
      <c r="C255" t="s">
        <v>32</v>
      </c>
      <c r="D255" t="s">
        <v>814</v>
      </c>
      <c r="E255" t="s">
        <v>4</v>
      </c>
      <c r="F255" t="s">
        <v>815</v>
      </c>
      <c r="G255" t="s">
        <v>873</v>
      </c>
      <c r="H255" t="str">
        <f>LOWER(Table2[[#This Row],[Period]])</f>
        <v>night</v>
      </c>
      <c r="I255" t="s">
        <v>213</v>
      </c>
      <c r="J255">
        <f>ROUNDDOWN(Table2[[#This Row],[Rating]], 1)</f>
        <v>4.8</v>
      </c>
      <c r="K255">
        <f>ROUND(Table2[[#This Row],[Rating]], 1)</f>
        <v>4.8</v>
      </c>
      <c r="L255" t="s">
        <v>816</v>
      </c>
      <c r="M255" s="2" t="str">
        <f>RIGHT(Table2[[#This Row],[Link]], LEN(Table2[[#This Row],[Link]])-29)</f>
        <v>36577382</v>
      </c>
    </row>
    <row r="256" spans="1:13" x14ac:dyDescent="0.2">
      <c r="A256" t="s">
        <v>184</v>
      </c>
      <c r="B256" t="s">
        <v>817</v>
      </c>
      <c r="C256" t="s">
        <v>14</v>
      </c>
      <c r="D256" t="s">
        <v>818</v>
      </c>
      <c r="E256" t="s">
        <v>4</v>
      </c>
      <c r="F256" t="s">
        <v>141</v>
      </c>
      <c r="G256" t="s">
        <v>873</v>
      </c>
      <c r="H256" t="str">
        <f>LOWER(Table2[[#This Row],[Period]])</f>
        <v>night</v>
      </c>
      <c r="I256" t="s">
        <v>6</v>
      </c>
      <c r="J256">
        <f>ROUNDDOWN(Table2[[#This Row],[Rating]], 1)</f>
        <v>4.9000000000000004</v>
      </c>
      <c r="K256">
        <f>ROUND(Table2[[#This Row],[Rating]], 1)</f>
        <v>5</v>
      </c>
      <c r="L256" t="s">
        <v>819</v>
      </c>
      <c r="M256" s="2" t="str">
        <f>RIGHT(Table2[[#This Row],[Link]], LEN(Table2[[#This Row],[Link]])-29)</f>
        <v>29628301</v>
      </c>
    </row>
    <row r="257" spans="1:13" x14ac:dyDescent="0.2">
      <c r="A257" t="s">
        <v>655</v>
      </c>
      <c r="B257" t="s">
        <v>820</v>
      </c>
      <c r="C257" t="s">
        <v>2</v>
      </c>
      <c r="D257" t="s">
        <v>821</v>
      </c>
      <c r="E257" t="s">
        <v>4</v>
      </c>
      <c r="F257" t="s">
        <v>22</v>
      </c>
      <c r="G257" t="s">
        <v>873</v>
      </c>
      <c r="H257" t="str">
        <f>LOWER(Table2[[#This Row],[Period]])</f>
        <v>night</v>
      </c>
      <c r="I257" t="s">
        <v>180</v>
      </c>
      <c r="J257">
        <f>ROUNDDOWN(Table2[[#This Row],[Rating]], 1)</f>
        <v>4.5</v>
      </c>
      <c r="K257">
        <f>ROUND(Table2[[#This Row],[Rating]], 1)</f>
        <v>4.5999999999999996</v>
      </c>
      <c r="L257" t="s">
        <v>822</v>
      </c>
      <c r="M257" s="2" t="str">
        <f>RIGHT(Table2[[#This Row],[Link]], LEN(Table2[[#This Row],[Link]])-29)</f>
        <v>2660137</v>
      </c>
    </row>
    <row r="258" spans="1:13" x14ac:dyDescent="0.2">
      <c r="A258" t="s">
        <v>79</v>
      </c>
      <c r="B258" t="s">
        <v>823</v>
      </c>
      <c r="C258" t="s">
        <v>2</v>
      </c>
      <c r="D258" t="s">
        <v>657</v>
      </c>
      <c r="E258" t="s">
        <v>4</v>
      </c>
      <c r="F258" t="s">
        <v>82</v>
      </c>
      <c r="G258" t="s">
        <v>873</v>
      </c>
      <c r="H258" t="str">
        <f>LOWER(Table2[[#This Row],[Period]])</f>
        <v>night</v>
      </c>
      <c r="I258" t="s">
        <v>418</v>
      </c>
      <c r="J258">
        <f>ROUNDDOWN(Table2[[#This Row],[Rating]], 1)</f>
        <v>4.8</v>
      </c>
      <c r="K258">
        <f>ROUND(Table2[[#This Row],[Rating]], 1)</f>
        <v>4.8</v>
      </c>
      <c r="L258" t="s">
        <v>824</v>
      </c>
      <c r="M258" s="2" t="str">
        <f>RIGHT(Table2[[#This Row],[Link]], LEN(Table2[[#This Row],[Link]])-29)</f>
        <v>31308995</v>
      </c>
    </row>
    <row r="259" spans="1:13" x14ac:dyDescent="0.2">
      <c r="A259" t="s">
        <v>825</v>
      </c>
      <c r="B259" t="s">
        <v>826</v>
      </c>
      <c r="C259" t="s">
        <v>2</v>
      </c>
      <c r="D259" t="s">
        <v>827</v>
      </c>
      <c r="E259" t="s">
        <v>4</v>
      </c>
      <c r="F259" t="s">
        <v>78</v>
      </c>
      <c r="G259" t="s">
        <v>873</v>
      </c>
      <c r="H259" t="str">
        <f>LOWER(Table2[[#This Row],[Period]])</f>
        <v>night</v>
      </c>
      <c r="I259" t="s">
        <v>37</v>
      </c>
      <c r="J259">
        <f>ROUNDDOWN(Table2[[#This Row],[Rating]], 1)</f>
        <v>5</v>
      </c>
      <c r="K259">
        <f>ROUND(Table2[[#This Row],[Rating]], 1)</f>
        <v>5</v>
      </c>
      <c r="L259" t="s">
        <v>828</v>
      </c>
      <c r="M259" s="2" t="str">
        <f>RIGHT(Table2[[#This Row],[Link]], LEN(Table2[[#This Row],[Link]])-29)</f>
        <v>701770533071747632</v>
      </c>
    </row>
    <row r="260" spans="1:13" x14ac:dyDescent="0.2">
      <c r="A260" t="s">
        <v>0</v>
      </c>
      <c r="B260" t="s">
        <v>829</v>
      </c>
      <c r="C260" t="s">
        <v>14</v>
      </c>
      <c r="D260" t="s">
        <v>113</v>
      </c>
      <c r="E260" t="s">
        <v>4</v>
      </c>
      <c r="F260" t="s">
        <v>92</v>
      </c>
      <c r="G260" t="s">
        <v>873</v>
      </c>
      <c r="H260" t="str">
        <f>LOWER(Table2[[#This Row],[Period]])</f>
        <v>night</v>
      </c>
      <c r="I260" t="s">
        <v>313</v>
      </c>
      <c r="J260">
        <f>ROUNDDOWN(Table2[[#This Row],[Rating]], 1)</f>
        <v>4.3</v>
      </c>
      <c r="K260">
        <f>ROUND(Table2[[#This Row],[Rating]], 1)</f>
        <v>4.4000000000000004</v>
      </c>
      <c r="L260" t="s">
        <v>830</v>
      </c>
      <c r="M260" s="2" t="str">
        <f>RIGHT(Table2[[#This Row],[Link]], LEN(Table2[[#This Row],[Link]])-29)</f>
        <v>14922874</v>
      </c>
    </row>
    <row r="261" spans="1:13" x14ac:dyDescent="0.2">
      <c r="A261" t="s">
        <v>659</v>
      </c>
      <c r="B261" t="s">
        <v>831</v>
      </c>
      <c r="C261" t="s">
        <v>14</v>
      </c>
      <c r="D261" t="s">
        <v>832</v>
      </c>
      <c r="E261" t="s">
        <v>4</v>
      </c>
      <c r="F261" t="s">
        <v>57</v>
      </c>
      <c r="G261" t="s">
        <v>873</v>
      </c>
      <c r="H261" t="str">
        <f>LOWER(Table2[[#This Row],[Period]])</f>
        <v>night</v>
      </c>
      <c r="I261" t="s">
        <v>157</v>
      </c>
      <c r="J261">
        <f>ROUNDDOWN(Table2[[#This Row],[Rating]], 1)</f>
        <v>4.8</v>
      </c>
      <c r="K261">
        <f>ROUND(Table2[[#This Row],[Rating]], 1)</f>
        <v>4.9000000000000004</v>
      </c>
      <c r="L261" t="s">
        <v>833</v>
      </c>
      <c r="M261" s="2" t="str">
        <f>RIGHT(Table2[[#This Row],[Link]], LEN(Table2[[#This Row],[Link]])-29)</f>
        <v>13796982</v>
      </c>
    </row>
    <row r="262" spans="1:13" x14ac:dyDescent="0.2">
      <c r="A262" t="s">
        <v>834</v>
      </c>
      <c r="B262" t="s">
        <v>835</v>
      </c>
      <c r="C262" t="s">
        <v>19</v>
      </c>
      <c r="D262" t="s">
        <v>836</v>
      </c>
      <c r="E262" t="s">
        <v>4</v>
      </c>
      <c r="F262" t="s">
        <v>92</v>
      </c>
      <c r="G262" t="s">
        <v>873</v>
      </c>
      <c r="H262" t="str">
        <f>LOWER(Table2[[#This Row],[Period]])</f>
        <v>night</v>
      </c>
      <c r="I262" t="s">
        <v>191</v>
      </c>
      <c r="J262">
        <f>ROUNDDOWN(Table2[[#This Row],[Rating]], 1)</f>
        <v>4.9000000000000004</v>
      </c>
      <c r="K262">
        <f>ROUND(Table2[[#This Row],[Rating]], 1)</f>
        <v>5</v>
      </c>
      <c r="L262" t="s">
        <v>837</v>
      </c>
      <c r="M262" s="2" t="str">
        <f>RIGHT(Table2[[#This Row],[Link]], LEN(Table2[[#This Row],[Link]])-29)</f>
        <v>3733480</v>
      </c>
    </row>
    <row r="263" spans="1:13" x14ac:dyDescent="0.2">
      <c r="A263" t="s">
        <v>838</v>
      </c>
      <c r="B263" t="s">
        <v>839</v>
      </c>
      <c r="C263" t="s">
        <v>2</v>
      </c>
      <c r="D263" t="s">
        <v>226</v>
      </c>
      <c r="E263" t="s">
        <v>4</v>
      </c>
      <c r="F263" t="s">
        <v>71</v>
      </c>
      <c r="G263" t="s">
        <v>873</v>
      </c>
      <c r="H263" t="str">
        <f>LOWER(Table2[[#This Row],[Period]])</f>
        <v>night</v>
      </c>
      <c r="I263" t="s">
        <v>115</v>
      </c>
      <c r="J263">
        <f>ROUNDDOWN(Table2[[#This Row],[Rating]], 1)</f>
        <v>4.7</v>
      </c>
      <c r="K263">
        <f>ROUND(Table2[[#This Row],[Rating]], 1)</f>
        <v>4.8</v>
      </c>
      <c r="L263" t="s">
        <v>840</v>
      </c>
      <c r="M263" s="2" t="str">
        <f>RIGHT(Table2[[#This Row],[Link]], LEN(Table2[[#This Row],[Link]])-29)</f>
        <v>7489786</v>
      </c>
    </row>
    <row r="264" spans="1:13" x14ac:dyDescent="0.2">
      <c r="A264" t="s">
        <v>841</v>
      </c>
      <c r="B264" t="s">
        <v>842</v>
      </c>
      <c r="C264" t="s">
        <v>9</v>
      </c>
      <c r="D264" t="s">
        <v>226</v>
      </c>
      <c r="E264" t="s">
        <v>4</v>
      </c>
      <c r="F264" t="s">
        <v>183</v>
      </c>
      <c r="G264" t="s">
        <v>873</v>
      </c>
      <c r="H264" t="str">
        <f>LOWER(Table2[[#This Row],[Period]])</f>
        <v>night</v>
      </c>
      <c r="I264" t="s">
        <v>330</v>
      </c>
      <c r="J264">
        <f>ROUNDDOWN(Table2[[#This Row],[Rating]], 1)</f>
        <v>4.7</v>
      </c>
      <c r="K264">
        <f>ROUND(Table2[[#This Row],[Rating]], 1)</f>
        <v>4.8</v>
      </c>
      <c r="L264" t="s">
        <v>843</v>
      </c>
      <c r="M264" s="2" t="str">
        <f>RIGHT(Table2[[#This Row],[Link]], LEN(Table2[[#This Row],[Link]])-29)</f>
        <v>20399622</v>
      </c>
    </row>
    <row r="265" spans="1:13" x14ac:dyDescent="0.2">
      <c r="A265" t="s">
        <v>647</v>
      </c>
      <c r="B265" t="s">
        <v>844</v>
      </c>
      <c r="C265" t="s">
        <v>455</v>
      </c>
      <c r="D265" t="s">
        <v>312</v>
      </c>
      <c r="E265" t="s">
        <v>4</v>
      </c>
      <c r="F265" t="s">
        <v>247</v>
      </c>
      <c r="G265" t="s">
        <v>873</v>
      </c>
      <c r="H265" t="str">
        <f>LOWER(Table2[[#This Row],[Period]])</f>
        <v>night</v>
      </c>
      <c r="I265" t="s">
        <v>213</v>
      </c>
      <c r="J265">
        <f>ROUNDDOWN(Table2[[#This Row],[Rating]], 1)</f>
        <v>4.8</v>
      </c>
      <c r="K265">
        <f>ROUND(Table2[[#This Row],[Rating]], 1)</f>
        <v>4.8</v>
      </c>
      <c r="L265" t="s">
        <v>845</v>
      </c>
      <c r="M265" s="2" t="str">
        <f>RIGHT(Table2[[#This Row],[Link]], LEN(Table2[[#This Row],[Link]])-29)</f>
        <v>834616</v>
      </c>
    </row>
    <row r="266" spans="1:13" x14ac:dyDescent="0.2">
      <c r="A266" t="s">
        <v>532</v>
      </c>
      <c r="B266" t="s">
        <v>846</v>
      </c>
      <c r="C266" t="s">
        <v>2</v>
      </c>
      <c r="D266" t="s">
        <v>306</v>
      </c>
      <c r="E266" t="s">
        <v>4</v>
      </c>
      <c r="F266" t="s">
        <v>133</v>
      </c>
      <c r="G266" t="s">
        <v>873</v>
      </c>
      <c r="H266" t="str">
        <f>LOWER(Table2[[#This Row],[Period]])</f>
        <v>night</v>
      </c>
      <c r="I266" t="s">
        <v>330</v>
      </c>
      <c r="J266">
        <f>ROUNDDOWN(Table2[[#This Row],[Rating]], 1)</f>
        <v>4.7</v>
      </c>
      <c r="K266">
        <f>ROUND(Table2[[#This Row],[Rating]], 1)</f>
        <v>4.8</v>
      </c>
      <c r="L266" t="s">
        <v>847</v>
      </c>
      <c r="M266" s="2" t="str">
        <f>RIGHT(Table2[[#This Row],[Link]], LEN(Table2[[#This Row],[Link]])-29)</f>
        <v>53746325</v>
      </c>
    </row>
    <row r="267" spans="1:13" x14ac:dyDescent="0.2">
      <c r="A267" t="s">
        <v>0</v>
      </c>
      <c r="B267" t="s">
        <v>848</v>
      </c>
      <c r="C267" t="s">
        <v>2</v>
      </c>
      <c r="D267" t="s">
        <v>113</v>
      </c>
      <c r="E267" t="s">
        <v>4</v>
      </c>
      <c r="F267" t="s">
        <v>118</v>
      </c>
      <c r="G267" t="s">
        <v>873</v>
      </c>
      <c r="H267" t="str">
        <f>LOWER(Table2[[#This Row],[Period]])</f>
        <v>night</v>
      </c>
      <c r="I267" t="s">
        <v>339</v>
      </c>
      <c r="J267">
        <f>ROUNDDOWN(Table2[[#This Row],[Rating]], 1)</f>
        <v>4.5999999999999996</v>
      </c>
      <c r="K267">
        <f>ROUND(Table2[[#This Row],[Rating]], 1)</f>
        <v>4.5999999999999996</v>
      </c>
      <c r="L267" t="s">
        <v>849</v>
      </c>
      <c r="M267" s="2" t="str">
        <f>RIGHT(Table2[[#This Row],[Link]], LEN(Table2[[#This Row],[Link]])-29)</f>
        <v>689616455408698394</v>
      </c>
    </row>
    <row r="268" spans="1:13" x14ac:dyDescent="0.2">
      <c r="A268" t="s">
        <v>176</v>
      </c>
      <c r="B268" t="s">
        <v>850</v>
      </c>
      <c r="C268" t="s">
        <v>19</v>
      </c>
      <c r="D268" t="s">
        <v>591</v>
      </c>
      <c r="E268" t="s">
        <v>4</v>
      </c>
      <c r="F268" t="s">
        <v>86</v>
      </c>
      <c r="G268" t="s">
        <v>873</v>
      </c>
      <c r="H268" t="str">
        <f>LOWER(Table2[[#This Row],[Period]])</f>
        <v>night</v>
      </c>
      <c r="I268" t="s">
        <v>535</v>
      </c>
      <c r="J268">
        <f>ROUNDDOWN(Table2[[#This Row],[Rating]], 1)</f>
        <v>4.9000000000000004</v>
      </c>
      <c r="K268">
        <f>ROUND(Table2[[#This Row],[Rating]], 1)</f>
        <v>4.9000000000000004</v>
      </c>
      <c r="L268" t="s">
        <v>851</v>
      </c>
      <c r="M268" s="2" t="str">
        <f>RIGHT(Table2[[#This Row],[Link]], LEN(Table2[[#This Row],[Link]])-29)</f>
        <v>26912755</v>
      </c>
    </row>
    <row r="269" spans="1:13" x14ac:dyDescent="0.2">
      <c r="A269" t="s">
        <v>79</v>
      </c>
      <c r="B269" t="s">
        <v>852</v>
      </c>
      <c r="C269" t="s">
        <v>32</v>
      </c>
      <c r="D269" t="s">
        <v>853</v>
      </c>
      <c r="E269" t="s">
        <v>4</v>
      </c>
      <c r="F269" t="s">
        <v>53</v>
      </c>
      <c r="G269" t="s">
        <v>873</v>
      </c>
      <c r="H269" t="str">
        <f>LOWER(Table2[[#This Row],[Period]])</f>
        <v>night</v>
      </c>
      <c r="I269" t="s">
        <v>253</v>
      </c>
      <c r="J269">
        <f>ROUNDDOWN(Table2[[#This Row],[Rating]], 1)</f>
        <v>4.8</v>
      </c>
      <c r="K269">
        <f>ROUND(Table2[[#This Row],[Rating]], 1)</f>
        <v>4.9000000000000004</v>
      </c>
      <c r="L269" t="s">
        <v>854</v>
      </c>
      <c r="M269" s="2" t="str">
        <f>RIGHT(Table2[[#This Row],[Link]], LEN(Table2[[#This Row],[Link]])-29)</f>
        <v>26059059</v>
      </c>
    </row>
    <row r="270" spans="1:13" x14ac:dyDescent="0.2">
      <c r="A270" t="s">
        <v>144</v>
      </c>
      <c r="B270" t="s">
        <v>855</v>
      </c>
      <c r="C270" t="s">
        <v>32</v>
      </c>
      <c r="D270" t="s">
        <v>856</v>
      </c>
      <c r="E270" t="s">
        <v>4</v>
      </c>
      <c r="F270" t="s">
        <v>100</v>
      </c>
      <c r="G270" t="s">
        <v>873</v>
      </c>
      <c r="H270" t="str">
        <f>LOWER(Table2[[#This Row],[Period]])</f>
        <v>night</v>
      </c>
      <c r="I270" t="s">
        <v>54</v>
      </c>
      <c r="J270" t="e">
        <f>ROUNDDOWN(Table2[[#This Row],[Rating]], 1)</f>
        <v>#VALUE!</v>
      </c>
      <c r="K270" t="e">
        <f>ROUND(Table2[[#This Row],[Rating]], 1)</f>
        <v>#VALUE!</v>
      </c>
      <c r="L270" t="s">
        <v>857</v>
      </c>
      <c r="M270" s="2" t="str">
        <f>RIGHT(Table2[[#This Row],[Link]], LEN(Table2[[#This Row],[Link]])-29)</f>
        <v>53548274</v>
      </c>
    </row>
    <row r="271" spans="1:13" x14ac:dyDescent="0.2">
      <c r="A271" t="s">
        <v>825</v>
      </c>
      <c r="B271" t="s">
        <v>858</v>
      </c>
      <c r="C271" t="s">
        <v>2</v>
      </c>
      <c r="D271" t="s">
        <v>618</v>
      </c>
      <c r="E271" t="s">
        <v>4</v>
      </c>
      <c r="F271" t="s">
        <v>40</v>
      </c>
      <c r="G271" t="s">
        <v>873</v>
      </c>
      <c r="H271" t="str">
        <f>LOWER(Table2[[#This Row],[Period]])</f>
        <v>night</v>
      </c>
      <c r="I271" t="s">
        <v>83</v>
      </c>
      <c r="J271">
        <f>ROUNDDOWN(Table2[[#This Row],[Rating]], 1)</f>
        <v>4.9000000000000004</v>
      </c>
      <c r="K271">
        <f>ROUND(Table2[[#This Row],[Rating]], 1)</f>
        <v>4.9000000000000004</v>
      </c>
      <c r="L271" t="s">
        <v>859</v>
      </c>
      <c r="M271" s="2" t="str">
        <f>RIGHT(Table2[[#This Row],[Link]], LEN(Table2[[#This Row],[Link]])-29)</f>
        <v>563087962742478348</v>
      </c>
    </row>
    <row r="501" spans="1:12" x14ac:dyDescent="0.2">
      <c r="A501" t="s">
        <v>10</v>
      </c>
      <c r="B501" t="s">
        <v>10</v>
      </c>
      <c r="C501" t="s">
        <v>10</v>
      </c>
      <c r="D501" t="s">
        <v>10</v>
      </c>
      <c r="E501" t="s">
        <v>10</v>
      </c>
      <c r="F501" t="s">
        <v>10</v>
      </c>
      <c r="I501" t="s">
        <v>10</v>
      </c>
      <c r="L501" t="s">
        <v>10</v>
      </c>
    </row>
  </sheetData>
  <phoneticPr fontId="1" type="noConversion"/>
  <pageMargins left="0.7" right="0.7" top="0.75" bottom="0.75" header="0.3" footer="0.3"/>
  <ignoredErrors>
    <ignoredError sqref="L503 L501:L502 A501:F502 A503:F503 I501:I502 I503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 Ahmet</cp:lastModifiedBy>
  <dcterms:created xsi:type="dcterms:W3CDTF">2023-05-10T18:17:08Z</dcterms:created>
  <dcterms:modified xsi:type="dcterms:W3CDTF">2023-06-11T11:30:15Z</dcterms:modified>
</cp:coreProperties>
</file>