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10" windowHeight="8385" activeTab="1"/>
  </bookViews>
  <sheets>
    <sheet name="真值表" sheetId="1" r:id="rId1"/>
    <sheet name="控制信号表达式生成" sheetId="2" r:id="rId2"/>
    <sheet name="运算器规格" sheetId="3" r:id="rId3"/>
    <sheet name="控制信号产生条件" sheetId="5" r:id="rId4"/>
  </sheets>
  <definedNames>
    <definedName name="_xlnm._FilterDatabase" localSheetId="1" hidden="1">控制信号表达式生成!$A$1:$AJ$52</definedName>
    <definedName name="_xlnm._FilterDatabase" localSheetId="0" hidden="1">真值表!$A$1:$AI$25</definedName>
  </definedNames>
  <calcPr calcId="144525"/>
</workbook>
</file>

<file path=xl/sharedStrings.xml><?xml version="1.0" encoding="utf-8"?>
<sst xmlns="http://schemas.openxmlformats.org/spreadsheetml/2006/main" count="142">
  <si>
    <t>#</t>
  </si>
  <si>
    <t>指令</t>
  </si>
  <si>
    <r>
      <rPr>
        <b/>
        <sz val="8"/>
        <color theme="1"/>
        <rFont val="Segoe UI Black"/>
        <charset val="134"/>
      </rPr>
      <t>OpCode
(</t>
    </r>
    <r>
      <rPr>
        <b/>
        <sz val="10"/>
        <color theme="4" tint="-0.249977111117893"/>
        <rFont val="仿宋"/>
        <charset val="134"/>
      </rPr>
      <t>十进制</t>
    </r>
    <r>
      <rPr>
        <b/>
        <sz val="10"/>
        <color theme="4" tint="-0.249977111117893"/>
        <rFont val="Segoe UI Black"/>
        <charset val="134"/>
      </rPr>
      <t>)</t>
    </r>
  </si>
  <si>
    <r>
      <rPr>
        <b/>
        <sz val="8"/>
        <color theme="1"/>
        <rFont val="Segoe UI Black"/>
        <charset val="134"/>
      </rPr>
      <t>FUNCT
(</t>
    </r>
    <r>
      <rPr>
        <b/>
        <sz val="8"/>
        <color theme="1"/>
        <rFont val="仿宋"/>
        <charset val="134"/>
      </rPr>
      <t>十</t>
    </r>
    <r>
      <rPr>
        <b/>
        <sz val="10"/>
        <color theme="1"/>
        <rFont val="仿宋"/>
        <charset val="134"/>
      </rPr>
      <t>进制</t>
    </r>
    <r>
      <rPr>
        <b/>
        <sz val="10"/>
        <color theme="1"/>
        <rFont val="Segoe UI Black"/>
        <charset val="134"/>
      </rPr>
      <t>)</t>
    </r>
  </si>
  <si>
    <t>OP5</t>
  </si>
  <si>
    <t>OP4</t>
  </si>
  <si>
    <t>OP3</t>
  </si>
  <si>
    <t>OP2</t>
  </si>
  <si>
    <t>OP1</t>
  </si>
  <si>
    <t>OP0</t>
  </si>
  <si>
    <t>F5</t>
  </si>
  <si>
    <t>F4</t>
  </si>
  <si>
    <t>F3</t>
  </si>
  <si>
    <t>F2</t>
  </si>
  <si>
    <t>F1</t>
  </si>
  <si>
    <t>F0</t>
  </si>
  <si>
    <t>ALU_OP</t>
  </si>
  <si>
    <t>S3</t>
  </si>
  <si>
    <t>S2</t>
  </si>
  <si>
    <t>S1</t>
  </si>
  <si>
    <t>S0</t>
  </si>
  <si>
    <t>MemtoReg</t>
  </si>
  <si>
    <t>MemWrite</t>
  </si>
  <si>
    <t>ALU_SRC</t>
  </si>
  <si>
    <t>RegWrite</t>
  </si>
  <si>
    <t>SYSCALL</t>
  </si>
  <si>
    <t>SignedExt</t>
  </si>
  <si>
    <t>RegDst</t>
  </si>
  <si>
    <t>BEQ</t>
  </si>
  <si>
    <t>BNE</t>
  </si>
  <si>
    <t>JR</t>
  </si>
  <si>
    <t>JMP</t>
  </si>
  <si>
    <t>JAL</t>
  </si>
  <si>
    <t>SHAMT_SRC</t>
  </si>
  <si>
    <t>LUI</t>
  </si>
  <si>
    <t>HLEN</t>
  </si>
  <si>
    <t>MFLO</t>
  </si>
  <si>
    <t>MODE1</t>
  </si>
  <si>
    <t>MODE0</t>
  </si>
  <si>
    <t>MEM_SIGN_EXT</t>
  </si>
  <si>
    <t>B_BRANCH1</t>
  </si>
  <si>
    <t>B_BRANCH0</t>
  </si>
  <si>
    <t>XXX</t>
  </si>
  <si>
    <t>SLL</t>
  </si>
  <si>
    <t>SRA</t>
  </si>
  <si>
    <t>SRL</t>
  </si>
  <si>
    <t>ADD</t>
  </si>
  <si>
    <t>ADDU</t>
  </si>
  <si>
    <t>SUB</t>
  </si>
  <si>
    <t>AND</t>
  </si>
  <si>
    <t>OR</t>
  </si>
  <si>
    <t>NOR</t>
  </si>
  <si>
    <t xml:space="preserve"> </t>
  </si>
  <si>
    <t>SLT</t>
  </si>
  <si>
    <t>SLTU</t>
  </si>
  <si>
    <t>X</t>
  </si>
  <si>
    <t>J</t>
  </si>
  <si>
    <t>ADDI</t>
  </si>
  <si>
    <t>ANDI</t>
  </si>
  <si>
    <t>ADDIU</t>
  </si>
  <si>
    <t>SLTI</t>
  </si>
  <si>
    <t>ORI</t>
  </si>
  <si>
    <t>LW</t>
  </si>
  <si>
    <t>SW</t>
  </si>
  <si>
    <t>SLLV</t>
  </si>
  <si>
    <t>SRLV</t>
  </si>
  <si>
    <t>SRAV</t>
  </si>
  <si>
    <t>SUBU</t>
  </si>
  <si>
    <t>XOR</t>
  </si>
  <si>
    <t>XORI</t>
  </si>
  <si>
    <t>SLTIU</t>
  </si>
  <si>
    <t>MULTU</t>
  </si>
  <si>
    <t>DIVU</t>
  </si>
  <si>
    <t>LB</t>
  </si>
  <si>
    <t>LBU</t>
  </si>
  <si>
    <t>LH</t>
  </si>
  <si>
    <t>LHU</t>
  </si>
  <si>
    <t>SB</t>
  </si>
  <si>
    <t>SH</t>
  </si>
  <si>
    <t>BLEZ</t>
  </si>
  <si>
    <t>BGTZ</t>
  </si>
  <si>
    <t>BLTZ</t>
  </si>
  <si>
    <t>BGEZ</t>
  </si>
  <si>
    <t>逻辑表达式最小项</t>
  </si>
  <si>
    <t>十进制</t>
  </si>
  <si>
    <t>运算功能</t>
  </si>
  <si>
    <t>0000</t>
  </si>
  <si>
    <r>
      <rPr>
        <sz val="11"/>
        <color rgb="FF000000"/>
        <rFont val="Times New Roman"/>
        <charset val="134"/>
      </rPr>
      <t xml:space="preserve">Result = X &lt;&lt; Y   </t>
    </r>
    <r>
      <rPr>
        <sz val="11"/>
        <color rgb="FF000000"/>
        <rFont val="宋体"/>
        <charset val="134"/>
      </rPr>
      <t>逻辑左移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</si>
  <si>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0001</t>
  </si>
  <si>
    <r>
      <rPr>
        <sz val="11"/>
        <color rgb="FF000000"/>
        <rFont val="Times New Roman"/>
        <charset val="134"/>
      </rPr>
      <t xml:space="preserve">Result = X &gt;&gt;&gt;Y  </t>
    </r>
    <r>
      <rPr>
        <sz val="11"/>
        <color rgb="FF000000"/>
        <rFont val="宋体"/>
        <charset val="134"/>
      </rPr>
      <t>算术右移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</si>
  <si>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0010</t>
  </si>
  <si>
    <r>
      <rPr>
        <sz val="11"/>
        <color rgb="FF000000"/>
        <rFont val="Times New Roman"/>
        <charset val="134"/>
      </rPr>
      <t xml:space="preserve">Result = X &gt;&gt; Y   </t>
    </r>
    <r>
      <rPr>
        <sz val="11"/>
        <color rgb="FF000000"/>
        <rFont val="宋体"/>
        <charset val="134"/>
      </rPr>
      <t>逻辑右移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</si>
  <si>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0011</t>
  </si>
  <si>
    <r>
      <rPr>
        <sz val="11"/>
        <color rgb="FF000000"/>
        <rFont val="Times New Roman"/>
        <charset val="134"/>
      </rPr>
      <t>Result = (X * Y)</t>
    </r>
    <r>
      <rPr>
        <vertAlign val="subscript"/>
        <sz val="11"/>
        <color rgb="FF000000"/>
        <rFont val="Times New Roman"/>
        <charset val="134"/>
      </rPr>
      <t>[31:0]</t>
    </r>
    <r>
      <rPr>
        <sz val="11"/>
        <color rgb="FF000000"/>
        <rFont val="Times New Roman"/>
        <charset val="134"/>
      </rPr>
      <t>;  Result2 = (X * Y)</t>
    </r>
    <r>
      <rPr>
        <vertAlign val="subscript"/>
        <sz val="11"/>
        <color rgb="FF000000"/>
        <rFont val="Times New Roman"/>
        <charset val="134"/>
      </rPr>
      <t>[63:32]</t>
    </r>
    <r>
      <rPr>
        <sz val="11"/>
        <color rgb="FF000000"/>
        <rFont val="Times New Roman"/>
        <charset val="134"/>
      </rPr>
      <t xml:space="preserve"> </t>
    </r>
    <r>
      <rPr>
        <sz val="11"/>
        <color rgb="FF000000"/>
        <rFont val="宋体"/>
        <charset val="134"/>
      </rPr>
      <t>无符号乘法</t>
    </r>
  </si>
  <si>
    <t>0100</t>
  </si>
  <si>
    <r>
      <rPr>
        <sz val="11"/>
        <color rgb="FF000000"/>
        <rFont val="Times New Roman"/>
        <charset val="134"/>
      </rPr>
      <t xml:space="preserve">Result = X/Y;   Result2 = X%Y  </t>
    </r>
    <r>
      <rPr>
        <sz val="11"/>
        <color rgb="FF000000"/>
        <rFont val="宋体"/>
        <charset val="134"/>
      </rPr>
      <t>无符号除法</t>
    </r>
  </si>
  <si>
    <t>0101</t>
  </si>
  <si>
    <t>Result = X + Y    (Set OF/UOF)</t>
  </si>
  <si>
    <t>0110</t>
  </si>
  <si>
    <t>Result = X - Y    (Set OF/UOF)</t>
  </si>
  <si>
    <t>0111</t>
  </si>
  <si>
    <r>
      <rPr>
        <sz val="11"/>
        <color rgb="FF000000"/>
        <rFont val="Times New Roman"/>
        <charset val="134"/>
      </rPr>
      <t xml:space="preserve">Result = X &amp; Y   </t>
    </r>
    <r>
      <rPr>
        <sz val="11"/>
        <color rgb="FF000000"/>
        <rFont val="宋体"/>
        <charset val="134"/>
      </rPr>
      <t>按位与</t>
    </r>
  </si>
  <si>
    <r>
      <rPr>
        <sz val="11"/>
        <color rgb="FF000000"/>
        <rFont val="Times New Roman"/>
        <charset val="134"/>
      </rPr>
      <t xml:space="preserve">Result = X | Y    </t>
    </r>
    <r>
      <rPr>
        <sz val="11"/>
        <color rgb="FF000000"/>
        <rFont val="宋体"/>
        <charset val="134"/>
      </rPr>
      <t>按位或</t>
    </r>
  </si>
  <si>
    <r>
      <rPr>
        <sz val="11"/>
        <color rgb="FF000000"/>
        <rFont val="Times New Roman"/>
        <charset val="134"/>
      </rPr>
      <t>Result = X</t>
    </r>
    <r>
      <rPr>
        <sz val="11"/>
        <color rgb="FF000000"/>
        <rFont val="宋体"/>
        <charset val="134"/>
      </rPr>
      <t>⊕</t>
    </r>
    <r>
      <rPr>
        <sz val="11"/>
        <color rgb="FF000000"/>
        <rFont val="Times New Roman"/>
        <charset val="134"/>
      </rPr>
      <t xml:space="preserve">Y    </t>
    </r>
    <r>
      <rPr>
        <sz val="11"/>
        <color rgb="FF000000"/>
        <rFont val="宋体"/>
        <charset val="134"/>
      </rPr>
      <t>按位异或</t>
    </r>
  </si>
  <si>
    <r>
      <rPr>
        <sz val="11"/>
        <color rgb="FF000000"/>
        <rFont val="Times New Roman"/>
        <charset val="134"/>
      </rPr>
      <t xml:space="preserve">Result = ~(X |Y)  </t>
    </r>
    <r>
      <rPr>
        <sz val="11"/>
        <color rgb="FF000000"/>
        <rFont val="宋体"/>
        <charset val="134"/>
      </rPr>
      <t>按位或非</t>
    </r>
  </si>
  <si>
    <r>
      <rPr>
        <sz val="11"/>
        <color rgb="FF000000"/>
        <rFont val="Times New Roman"/>
        <charset val="134"/>
      </rPr>
      <t xml:space="preserve">Result = (X &lt; Y) ? 1 : 0 </t>
    </r>
    <r>
      <rPr>
        <sz val="11"/>
        <color rgb="FF000000"/>
        <rFont val="宋体"/>
        <charset val="134"/>
      </rPr>
      <t>符号比较</t>
    </r>
  </si>
  <si>
    <r>
      <rPr>
        <sz val="11"/>
        <color rgb="FF000000"/>
        <rFont val="Times New Roman"/>
        <charset val="134"/>
      </rPr>
      <t xml:space="preserve">Result = (X &lt; Y) ? 1 : 0 </t>
    </r>
    <r>
      <rPr>
        <sz val="11"/>
        <color rgb="FF000000"/>
        <rFont val="宋体"/>
        <charset val="134"/>
      </rPr>
      <t>无符号比较</t>
    </r>
  </si>
  <si>
    <t>控制信号</t>
  </si>
  <si>
    <t>信号说明</t>
  </si>
  <si>
    <t>产生条件（信号为1）</t>
  </si>
  <si>
    <t>寄存器写使能</t>
  </si>
  <si>
    <t xml:space="preserve"> 寄存器写回信号</t>
  </si>
  <si>
    <t>写内存控制信号</t>
  </si>
  <si>
    <t xml:space="preserve"> sw指令   未单独设置MemRead信号</t>
  </si>
  <si>
    <t>AluOP</t>
  </si>
  <si>
    <t>运算器操作控制符（4位）</t>
  </si>
  <si>
    <t xml:space="preserve"> R型指令根据Func选择</t>
  </si>
  <si>
    <t>MemToReg</t>
  </si>
  <si>
    <t>寄存器写入数据来自存储器</t>
  </si>
  <si>
    <t xml:space="preserve"> lw指令</t>
  </si>
  <si>
    <t>写入寄存器编号rt/rd选择</t>
  </si>
  <si>
    <t xml:space="preserve"> R型指令</t>
  </si>
  <si>
    <t>AluSrcB</t>
  </si>
  <si>
    <t>运算器B输入选择</t>
  </si>
  <si>
    <t xml:space="preserve"> lw指令，sw指令，立即数运算类指令</t>
  </si>
  <si>
    <t>立即数符号扩展</t>
  </si>
  <si>
    <t xml:space="preserve"> ADDI、ADDIU、SLTI指令</t>
  </si>
  <si>
    <t>寄存器跳转指令译码信号</t>
  </si>
  <si>
    <t xml:space="preserve"> JR指令</t>
  </si>
  <si>
    <t>JAL指令译码信号</t>
  </si>
  <si>
    <t xml:space="preserve"> JAL指令 ，选择寄存器写回编号，写回值</t>
  </si>
  <si>
    <t>无条件分支控制信号</t>
  </si>
  <si>
    <t xml:space="preserve"> J、JAL、JR指令，选择无条件分支地址</t>
  </si>
  <si>
    <t>Beq</t>
  </si>
  <si>
    <t>Beq指令译码信号</t>
  </si>
  <si>
    <t xml:space="preserve"> Beq指令，用于有条件分支控制</t>
  </si>
  <si>
    <t>Bne</t>
  </si>
  <si>
    <t>Bne指令译码信号</t>
  </si>
  <si>
    <t xml:space="preserve"> Bne指令，用于有条件分支控制</t>
  </si>
  <si>
    <t>Syscall</t>
  </si>
  <si>
    <t>Syscall指令译码信号</t>
  </si>
  <si>
    <t xml:space="preserve"> 根据$V0寄存器的值，决定是停机还是输出</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</si>
</sst>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9">
    <font>
      <sz val="11"/>
      <color theme="1"/>
      <name val="等线"/>
      <charset val="134"/>
      <scheme val="minor"/>
    </font>
    <font>
      <sz val="16"/>
      <color theme="1"/>
      <name val="等线"/>
      <charset val="134"/>
      <scheme val="minor"/>
    </font>
    <font>
      <b/>
      <sz val="12"/>
      <color rgb="FFFFFFFF"/>
      <name val="微软雅黑"/>
      <charset val="134"/>
    </font>
    <font>
      <sz val="12"/>
      <color rgb="FF000000"/>
      <name val="微软雅黑"/>
      <charset val="134"/>
    </font>
    <font>
      <sz val="12"/>
      <color rgb="FFFF0000"/>
      <name val="微软雅黑"/>
      <charset val="134"/>
    </font>
    <font>
      <b/>
      <sz val="11"/>
      <color rgb="FF000000"/>
      <name val="Times New Roman"/>
      <charset val="134"/>
    </font>
    <font>
      <b/>
      <sz val="11"/>
      <color rgb="FF000000"/>
      <name val="宋体"/>
      <charset val="134"/>
    </font>
    <font>
      <sz val="11"/>
      <color rgb="FF000000"/>
      <name val="Times New Roman"/>
      <charset val="134"/>
    </font>
    <font>
      <sz val="11"/>
      <color rgb="FF0000FF"/>
      <name val="等线"/>
      <charset val="134"/>
      <scheme val="minor"/>
    </font>
    <font>
      <b/>
      <sz val="10"/>
      <color theme="1"/>
      <name val="黑体"/>
      <charset val="134"/>
    </font>
    <font>
      <b/>
      <sz val="8"/>
      <color theme="1"/>
      <name val="Segoe UI Black"/>
      <charset val="134"/>
    </font>
    <font>
      <sz val="8"/>
      <color theme="1"/>
      <name val="Segoe UI Black"/>
      <charset val="134"/>
    </font>
    <font>
      <sz val="11"/>
      <color theme="1"/>
      <name val="Segoe UI Black"/>
      <charset val="134"/>
    </font>
    <font>
      <sz val="11"/>
      <color rgb="FF0000FF"/>
      <name val="Segoe UI Black"/>
      <charset val="134"/>
    </font>
    <font>
      <sz val="11"/>
      <color rgb="FFFF0000"/>
      <name val="Segoe UI Black"/>
      <charset val="134"/>
    </font>
    <font>
      <sz val="9"/>
      <color rgb="FF0000FF"/>
      <name val="Segoe UI Black"/>
      <charset val="134"/>
    </font>
    <font>
      <sz val="9"/>
      <color rgb="FFFF0000"/>
      <name val="Segoe UI Black"/>
      <charset val="134"/>
    </font>
    <font>
      <b/>
      <sz val="10"/>
      <color theme="1"/>
      <name val="微软雅黑"/>
      <charset val="134"/>
    </font>
    <font>
      <sz val="10"/>
      <color theme="1"/>
      <name val="Segoe UI Black"/>
      <charset val="134"/>
    </font>
    <font>
      <sz val="11"/>
      <color theme="1"/>
      <name val="Segoe UI"/>
      <charset val="134"/>
    </font>
    <font>
      <sz val="10"/>
      <color rgb="FF0000FF"/>
      <name val="Segoe UI Black"/>
      <charset val="134"/>
    </font>
    <font>
      <sz val="11"/>
      <color rgb="FF0000FF"/>
      <name val="Segoe UI"/>
      <charset val="134"/>
    </font>
    <font>
      <sz val="11"/>
      <color rgb="FF7030A0"/>
      <name val="Segoe UI Black"/>
      <charset val="134"/>
    </font>
    <font>
      <sz val="11"/>
      <color theme="1"/>
      <name val="等线"/>
      <charset val="0"/>
      <scheme val="minor"/>
    </font>
    <font>
      <sz val="11"/>
      <color theme="0"/>
      <name val="等线"/>
      <charset val="0"/>
      <scheme val="minor"/>
    </font>
    <font>
      <u/>
      <sz val="11"/>
      <color rgb="FF800080"/>
      <name val="等线"/>
      <charset val="0"/>
      <scheme val="minor"/>
    </font>
    <font>
      <i/>
      <sz val="11"/>
      <color rgb="FF7F7F7F"/>
      <name val="等线"/>
      <charset val="0"/>
      <scheme val="minor"/>
    </font>
    <font>
      <sz val="11"/>
      <color rgb="FFFA7D00"/>
      <name val="等线"/>
      <charset val="0"/>
      <scheme val="minor"/>
    </font>
    <font>
      <b/>
      <sz val="11"/>
      <color rgb="FF3F3F3F"/>
      <name val="等线"/>
      <charset val="0"/>
      <scheme val="minor"/>
    </font>
    <font>
      <sz val="11"/>
      <color rgb="FF9C0006"/>
      <name val="等线"/>
      <charset val="0"/>
      <scheme val="minor"/>
    </font>
    <font>
      <sz val="11"/>
      <color rgb="FF9C6500"/>
      <name val="等线"/>
      <charset val="0"/>
      <scheme val="minor"/>
    </font>
    <font>
      <u/>
      <sz val="11"/>
      <color rgb="FF0000FF"/>
      <name val="等线"/>
      <charset val="0"/>
      <scheme val="minor"/>
    </font>
    <font>
      <sz val="11"/>
      <color rgb="FF006100"/>
      <name val="等线"/>
      <charset val="0"/>
      <scheme val="minor"/>
    </font>
    <font>
      <b/>
      <sz val="18"/>
      <color theme="3"/>
      <name val="等线"/>
      <charset val="134"/>
      <scheme val="minor"/>
    </font>
    <font>
      <b/>
      <sz val="11"/>
      <color theme="3"/>
      <name val="等线"/>
      <charset val="134"/>
      <scheme val="minor"/>
    </font>
    <font>
      <b/>
      <sz val="11"/>
      <color theme="1"/>
      <name val="等线"/>
      <charset val="0"/>
      <scheme val="minor"/>
    </font>
    <font>
      <sz val="11"/>
      <color rgb="FFFF0000"/>
      <name val="等线"/>
      <charset val="0"/>
      <scheme val="minor"/>
    </font>
    <font>
      <b/>
      <sz val="11"/>
      <color rgb="FFFA7D00"/>
      <name val="等线"/>
      <charset val="0"/>
      <scheme val="minor"/>
    </font>
    <font>
      <b/>
      <sz val="11"/>
      <color rgb="FFFFFFFF"/>
      <name val="等线"/>
      <charset val="0"/>
      <scheme val="minor"/>
    </font>
    <font>
      <b/>
      <sz val="15"/>
      <color theme="3"/>
      <name val="等线"/>
      <charset val="134"/>
      <scheme val="minor"/>
    </font>
    <font>
      <b/>
      <sz val="13"/>
      <color theme="3"/>
      <name val="等线"/>
      <charset val="134"/>
      <scheme val="minor"/>
    </font>
    <font>
      <sz val="11"/>
      <color rgb="FF3F3F76"/>
      <name val="等线"/>
      <charset val="0"/>
      <scheme val="minor"/>
    </font>
    <font>
      <sz val="11"/>
      <color rgb="FF000000"/>
      <name val="宋体"/>
      <charset val="134"/>
    </font>
    <font>
      <vertAlign val="subscript"/>
      <sz val="11"/>
      <color rgb="FF000000"/>
      <name val="Times New Roman"/>
      <charset val="134"/>
    </font>
    <font>
      <b/>
      <sz val="10"/>
      <color theme="4" tint="-0.249977111117893"/>
      <name val="仿宋"/>
      <charset val="134"/>
    </font>
    <font>
      <b/>
      <sz val="10"/>
      <color theme="4" tint="-0.249977111117893"/>
      <name val="Segoe UI Black"/>
      <charset val="134"/>
    </font>
    <font>
      <b/>
      <sz val="8"/>
      <color theme="1"/>
      <name val="仿宋"/>
      <charset val="134"/>
    </font>
    <font>
      <b/>
      <sz val="10"/>
      <color theme="1"/>
      <name val="仿宋"/>
      <charset val="134"/>
    </font>
    <font>
      <b/>
      <sz val="10"/>
      <color theme="1"/>
      <name val="Segoe UI Black"/>
      <charset val="134"/>
    </font>
  </fonts>
  <fills count="39">
    <fill>
      <patternFill patternType="none"/>
    </fill>
    <fill>
      <patternFill patternType="gray125"/>
    </fill>
    <fill>
      <patternFill patternType="solid">
        <fgColor rgb="FF5B9BD5"/>
        <bgColor indexed="64"/>
      </patternFill>
    </fill>
    <fill>
      <patternFill patternType="solid">
        <fgColor rgb="FFD2DEEF"/>
        <bgColor indexed="64"/>
      </patternFill>
    </fill>
    <fill>
      <patternFill patternType="solid">
        <fgColor rgb="FFEAEFF7"/>
        <bgColor indexed="64"/>
      </patternFill>
    </fill>
    <fill>
      <patternFill patternType="solid">
        <fgColor theme="5" tint="0.599993896298105"/>
        <bgColor indexed="64"/>
      </patternFill>
    </fill>
    <fill>
      <patternFill patternType="solid">
        <fgColor theme="0"/>
        <bgColor indexed="64"/>
      </patternFill>
    </fill>
    <fill>
      <patternFill patternType="solid">
        <fgColor theme="0" tint="-0.14996795556505"/>
        <bgColor indexed="64"/>
      </patternFill>
    </fill>
    <fill>
      <patternFill patternType="solid">
        <fgColor theme="9" tint="0.399945066682943"/>
        <bgColor indexed="64"/>
      </patternFill>
    </fill>
    <fill>
      <patternFill patternType="solid">
        <fgColor theme="8" tint="0.599993896298105"/>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7"/>
        <bgColor indexed="64"/>
      </patternFill>
    </fill>
    <fill>
      <patternFill patternType="solid">
        <fgColor theme="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6"/>
        <bgColor indexed="64"/>
      </patternFill>
    </fill>
  </fills>
  <borders count="25">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medium">
        <color rgb="FF000000"/>
      </right>
      <top style="thick">
        <color rgb="FF000000"/>
      </top>
      <bottom style="thick">
        <color rgb="FF000000"/>
      </bottom>
      <diagonal/>
    </border>
    <border>
      <left/>
      <right/>
      <top style="thick">
        <color rgb="FF000000"/>
      </top>
      <bottom style="thick">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thick">
        <color rgb="FF000000"/>
      </bottom>
      <diagonal/>
    </border>
    <border>
      <left/>
      <right/>
      <top/>
      <bottom style="thick">
        <color rgb="FF000000"/>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diagonal/>
    </border>
    <border>
      <left style="thin">
        <color auto="1"/>
      </left>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4" fillId="37" borderId="0" applyNumberFormat="0" applyBorder="0" applyAlignment="0" applyProtection="0">
      <alignment vertical="center"/>
    </xf>
    <xf numFmtId="0" fontId="23" fillId="29" borderId="0" applyNumberFormat="0" applyBorder="0" applyAlignment="0" applyProtection="0">
      <alignment vertical="center"/>
    </xf>
    <xf numFmtId="0" fontId="24" fillId="18" borderId="0" applyNumberFormat="0" applyBorder="0" applyAlignment="0" applyProtection="0">
      <alignment vertical="center"/>
    </xf>
    <xf numFmtId="0" fontId="41" fillId="33" borderId="20" applyNumberFormat="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44" fontId="0" fillId="0" borderId="0" applyFont="0" applyFill="0" applyBorder="0" applyAlignment="0" applyProtection="0">
      <alignment vertical="center"/>
    </xf>
    <xf numFmtId="0" fontId="24" fillId="38" borderId="0" applyNumberFormat="0" applyBorder="0" applyAlignment="0" applyProtection="0">
      <alignment vertical="center"/>
    </xf>
    <xf numFmtId="9" fontId="0" fillId="0" borderId="0" applyFont="0" applyFill="0" applyBorder="0" applyAlignment="0" applyProtection="0">
      <alignment vertical="center"/>
    </xf>
    <xf numFmtId="0" fontId="24" fillId="3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30" borderId="0" applyNumberFormat="0" applyBorder="0" applyAlignment="0" applyProtection="0">
      <alignment vertical="center"/>
    </xf>
    <xf numFmtId="0" fontId="24" fillId="28" borderId="0" applyNumberFormat="0" applyBorder="0" applyAlignment="0" applyProtection="0">
      <alignment vertical="center"/>
    </xf>
    <xf numFmtId="0" fontId="37" fillId="15" borderId="20" applyNumberFormat="0" applyAlignment="0" applyProtection="0">
      <alignment vertical="center"/>
    </xf>
    <xf numFmtId="0" fontId="24" fillId="24" borderId="0" applyNumberFormat="0" applyBorder="0" applyAlignment="0" applyProtection="0">
      <alignment vertical="center"/>
    </xf>
    <xf numFmtId="0" fontId="30" fillId="17" borderId="0" applyNumberFormat="0" applyBorder="0" applyAlignment="0" applyProtection="0">
      <alignment vertical="center"/>
    </xf>
    <xf numFmtId="0" fontId="23" fillId="36" borderId="0" applyNumberFormat="0" applyBorder="0" applyAlignment="0" applyProtection="0">
      <alignment vertical="center"/>
    </xf>
    <xf numFmtId="0" fontId="32" fillId="22" borderId="0" applyNumberFormat="0" applyBorder="0" applyAlignment="0" applyProtection="0">
      <alignment vertical="center"/>
    </xf>
    <xf numFmtId="0" fontId="23" fillId="20" borderId="0" applyNumberFormat="0" applyBorder="0" applyAlignment="0" applyProtection="0">
      <alignment vertical="center"/>
    </xf>
    <xf numFmtId="0" fontId="35" fillId="0" borderId="19" applyNumberFormat="0" applyFill="0" applyAlignment="0" applyProtection="0">
      <alignment vertical="center"/>
    </xf>
    <xf numFmtId="0" fontId="29" fillId="16" borderId="0" applyNumberFormat="0" applyBorder="0" applyAlignment="0" applyProtection="0">
      <alignment vertical="center"/>
    </xf>
    <xf numFmtId="0" fontId="38" fillId="27" borderId="21" applyNumberFormat="0" applyAlignment="0" applyProtection="0">
      <alignment vertical="center"/>
    </xf>
    <xf numFmtId="0" fontId="28" fillId="15" borderId="18" applyNumberFormat="0" applyAlignment="0" applyProtection="0">
      <alignment vertical="center"/>
    </xf>
    <xf numFmtId="0" fontId="39" fillId="0" borderId="22" applyNumberFormat="0" applyFill="0" applyAlignment="0" applyProtection="0">
      <alignment vertical="center"/>
    </xf>
    <xf numFmtId="0" fontId="26" fillId="0" borderId="0" applyNumberFormat="0" applyFill="0" applyBorder="0" applyAlignment="0" applyProtection="0">
      <alignment vertical="center"/>
    </xf>
    <xf numFmtId="0" fontId="23" fillId="25" borderId="0" applyNumberFormat="0" applyBorder="0" applyAlignment="0" applyProtection="0">
      <alignment vertical="center"/>
    </xf>
    <xf numFmtId="0" fontId="3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3" fillId="26"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3" fillId="5" borderId="0" applyNumberFormat="0" applyBorder="0" applyAlignment="0" applyProtection="0">
      <alignment vertical="center"/>
    </xf>
    <xf numFmtId="0" fontId="36" fillId="0" borderId="0" applyNumberFormat="0" applyFill="0" applyBorder="0" applyAlignment="0" applyProtection="0">
      <alignment vertical="center"/>
    </xf>
    <xf numFmtId="0" fontId="24" fillId="14" borderId="0" applyNumberFormat="0" applyBorder="0" applyAlignment="0" applyProtection="0">
      <alignment vertical="center"/>
    </xf>
    <xf numFmtId="0" fontId="0" fillId="35" borderId="24" applyNumberFormat="0" applyFont="0" applyAlignment="0" applyProtection="0">
      <alignment vertical="center"/>
    </xf>
    <xf numFmtId="0" fontId="23" fillId="12" borderId="0" applyNumberFormat="0" applyBorder="0" applyAlignment="0" applyProtection="0">
      <alignment vertical="center"/>
    </xf>
    <xf numFmtId="0" fontId="24" fillId="11" borderId="0" applyNumberFormat="0" applyBorder="0" applyAlignment="0" applyProtection="0">
      <alignment vertical="center"/>
    </xf>
    <xf numFmtId="0" fontId="23" fillId="23" borderId="0" applyNumberFormat="0" applyBorder="0" applyAlignment="0" applyProtection="0">
      <alignment vertical="center"/>
    </xf>
    <xf numFmtId="0" fontId="31" fillId="0" borderId="0" applyNumberFormat="0" applyFill="0" applyBorder="0" applyAlignment="0" applyProtection="0">
      <alignment vertical="center"/>
    </xf>
    <xf numFmtId="41" fontId="0" fillId="0" borderId="0" applyFont="0" applyFill="0" applyBorder="0" applyAlignment="0" applyProtection="0">
      <alignment vertical="center"/>
    </xf>
    <xf numFmtId="0" fontId="40" fillId="0" borderId="22" applyNumberFormat="0" applyFill="0" applyAlignment="0" applyProtection="0">
      <alignment vertical="center"/>
    </xf>
    <xf numFmtId="0" fontId="23" fillId="9" borderId="0" applyNumberFormat="0" applyBorder="0" applyAlignment="0" applyProtection="0">
      <alignment vertical="center"/>
    </xf>
    <xf numFmtId="0" fontId="34" fillId="0" borderId="23" applyNumberFormat="0" applyFill="0" applyAlignment="0" applyProtection="0">
      <alignment vertical="center"/>
    </xf>
    <xf numFmtId="0" fontId="24" fillId="10" borderId="0" applyNumberFormat="0" applyBorder="0" applyAlignment="0" applyProtection="0">
      <alignment vertical="center"/>
    </xf>
    <xf numFmtId="0" fontId="23" fillId="32" borderId="0" applyNumberFormat="0" applyBorder="0" applyAlignment="0" applyProtection="0">
      <alignment vertical="center"/>
    </xf>
    <xf numFmtId="0" fontId="27" fillId="0" borderId="17" applyNumberFormat="0" applyFill="0" applyAlignment="0" applyProtection="0">
      <alignment vertical="center"/>
    </xf>
  </cellStyleXfs>
  <cellXfs count="63">
    <xf numFmtId="0" fontId="0" fillId="0" borderId="0" xfId="0"/>
    <xf numFmtId="0" fontId="1" fillId="0" borderId="0" xfId="0" applyFont="1"/>
    <xf numFmtId="0" fontId="2" fillId="2" borderId="1" xfId="0" applyFont="1" applyFill="1" applyBorder="1" applyAlignment="1">
      <alignment horizontal="center" vertical="center" wrapText="1" readingOrder="1"/>
    </xf>
    <xf numFmtId="0" fontId="2" fillId="2" borderId="1" xfId="0" applyFont="1" applyFill="1" applyBorder="1" applyAlignment="1">
      <alignment horizontal="left" vertical="center" wrapText="1" readingOrder="1"/>
    </xf>
    <xf numFmtId="0" fontId="3" fillId="3" borderId="2" xfId="0" applyFont="1" applyFill="1" applyBorder="1" applyAlignment="1">
      <alignment horizontal="center" vertical="center" wrapText="1" readingOrder="1"/>
    </xf>
    <xf numFmtId="0" fontId="3" fillId="3" borderId="2" xfId="0" applyFont="1" applyFill="1" applyBorder="1" applyAlignment="1">
      <alignment horizontal="left" vertical="center" wrapText="1" readingOrder="1"/>
    </xf>
    <xf numFmtId="0" fontId="3" fillId="4" borderId="3" xfId="0" applyFont="1" applyFill="1" applyBorder="1" applyAlignment="1">
      <alignment horizontal="center" vertical="center" wrapText="1" readingOrder="1"/>
    </xf>
    <xf numFmtId="0" fontId="3" fillId="4" borderId="3" xfId="0" applyFont="1" applyFill="1" applyBorder="1" applyAlignment="1">
      <alignment horizontal="left" vertical="center" wrapText="1" readingOrder="1"/>
    </xf>
    <xf numFmtId="0" fontId="4" fillId="3" borderId="2" xfId="0" applyFont="1" applyFill="1" applyBorder="1" applyAlignment="1">
      <alignment horizontal="left" vertical="center" wrapText="1" readingOrder="1"/>
    </xf>
    <xf numFmtId="0" fontId="5" fillId="0" borderId="4"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49" fontId="7" fillId="0" borderId="6" xfId="0" applyNumberFormat="1" applyFont="1" applyBorder="1" applyAlignment="1">
      <alignment horizontal="center" wrapText="1"/>
    </xf>
    <xf numFmtId="0" fontId="7" fillId="0" borderId="6" xfId="0" applyFont="1" applyBorder="1" applyAlignment="1">
      <alignment horizontal="center" wrapText="1"/>
    </xf>
    <xf numFmtId="0" fontId="7" fillId="0" borderId="7" xfId="0" applyFont="1" applyBorder="1" applyAlignment="1">
      <alignment horizontal="center" wrapText="1"/>
    </xf>
    <xf numFmtId="49" fontId="7" fillId="0" borderId="8" xfId="0" applyNumberFormat="1"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0" fillId="0" borderId="0" xfId="0" applyAlignment="1">
      <alignment vertical="center"/>
    </xf>
    <xf numFmtId="0" fontId="0" fillId="0" borderId="0" xfId="0" applyAlignment="1">
      <alignment horizontal="center"/>
    </xf>
    <xf numFmtId="0" fontId="8" fillId="0" borderId="0" xfId="0" applyFont="1"/>
    <xf numFmtId="0" fontId="9" fillId="5" borderId="10" xfId="0" applyFont="1" applyFill="1" applyBorder="1" applyAlignment="1">
      <alignment horizontal="center" vertical="center"/>
    </xf>
    <xf numFmtId="0" fontId="10" fillId="5" borderId="10" xfId="0" applyFont="1" applyFill="1" applyBorder="1" applyAlignment="1">
      <alignment horizontal="center" vertical="center" wrapText="1"/>
    </xf>
    <xf numFmtId="0" fontId="11" fillId="5" borderId="10" xfId="0" applyFont="1" applyFill="1" applyBorder="1" applyAlignment="1">
      <alignment horizontal="left" vertical="center"/>
    </xf>
    <xf numFmtId="0" fontId="12" fillId="6" borderId="11" xfId="0" applyFont="1" applyFill="1" applyBorder="1" applyAlignment="1">
      <alignment horizontal="center"/>
    </xf>
    <xf numFmtId="0" fontId="13" fillId="6" borderId="11" xfId="0" applyFont="1" applyFill="1" applyBorder="1" applyAlignment="1">
      <alignment horizontal="center"/>
    </xf>
    <xf numFmtId="0" fontId="14" fillId="6" borderId="11" xfId="0" applyFont="1" applyFill="1" applyBorder="1" applyAlignment="1">
      <alignment horizontal="center"/>
    </xf>
    <xf numFmtId="0" fontId="15" fillId="6" borderId="11" xfId="0" applyFont="1" applyFill="1" applyBorder="1" applyAlignment="1">
      <alignment horizontal="center"/>
    </xf>
    <xf numFmtId="0" fontId="12" fillId="7" borderId="11" xfId="0" applyFont="1" applyFill="1" applyBorder="1" applyAlignment="1">
      <alignment horizontal="center"/>
    </xf>
    <xf numFmtId="0" fontId="13" fillId="7" borderId="11" xfId="0" applyFont="1" applyFill="1" applyBorder="1" applyAlignment="1">
      <alignment horizontal="center"/>
    </xf>
    <xf numFmtId="0" fontId="14" fillId="7" borderId="11" xfId="0" applyFont="1" applyFill="1" applyBorder="1" applyAlignment="1">
      <alignment horizontal="center"/>
    </xf>
    <xf numFmtId="0" fontId="15" fillId="7" borderId="11" xfId="0" applyFont="1" applyFill="1" applyBorder="1" applyAlignment="1">
      <alignment horizontal="center"/>
    </xf>
    <xf numFmtId="0" fontId="16" fillId="6" borderId="11" xfId="0" applyFont="1" applyFill="1" applyBorder="1" applyAlignment="1">
      <alignment horizontal="center"/>
    </xf>
    <xf numFmtId="0" fontId="16" fillId="7" borderId="11" xfId="0" applyFont="1" applyFill="1" applyBorder="1" applyAlignment="1">
      <alignment horizontal="center"/>
    </xf>
    <xf numFmtId="0" fontId="17" fillId="8" borderId="11" xfId="0" applyFont="1" applyFill="1" applyBorder="1" applyAlignment="1">
      <alignment horizontal="center" vertical="center"/>
    </xf>
    <xf numFmtId="0" fontId="12" fillId="0" borderId="11" xfId="0" applyFont="1" applyBorder="1" applyAlignment="1">
      <alignment horizontal="center" shrinkToFit="1"/>
    </xf>
    <xf numFmtId="0" fontId="12" fillId="7" borderId="11" xfId="0" applyFont="1" applyFill="1" applyBorder="1" applyAlignment="1">
      <alignment horizontal="center" shrinkToFit="1"/>
    </xf>
    <xf numFmtId="0" fontId="18" fillId="8" borderId="11" xfId="0" applyFont="1" applyFill="1" applyBorder="1" applyAlignment="1">
      <alignment horizontal="left" vertical="center"/>
    </xf>
    <xf numFmtId="0" fontId="19" fillId="6" borderId="11" xfId="0" applyFont="1" applyFill="1" applyBorder="1" applyAlignment="1">
      <alignment horizontal="center"/>
    </xf>
    <xf numFmtId="0" fontId="19" fillId="7" borderId="11" xfId="0" applyFont="1" applyFill="1" applyBorder="1" applyAlignment="1">
      <alignment horizontal="center"/>
    </xf>
    <xf numFmtId="0" fontId="18" fillId="8" borderId="11" xfId="0" applyFont="1" applyFill="1" applyBorder="1" applyAlignment="1">
      <alignment horizontal="center" vertical="center"/>
    </xf>
    <xf numFmtId="0" fontId="20" fillId="8" borderId="11" xfId="0" applyFont="1" applyFill="1" applyBorder="1" applyAlignment="1">
      <alignment horizontal="center" vertical="center"/>
    </xf>
    <xf numFmtId="0" fontId="21" fillId="6" borderId="11" xfId="0" applyFont="1" applyFill="1" applyBorder="1" applyAlignment="1">
      <alignment horizontal="center"/>
    </xf>
    <xf numFmtId="0" fontId="21" fillId="7" borderId="11" xfId="0" applyFont="1" applyFill="1" applyBorder="1" applyAlignment="1">
      <alignment horizontal="center"/>
    </xf>
    <xf numFmtId="0" fontId="12" fillId="0" borderId="0" xfId="0" applyFont="1" applyAlignment="1">
      <alignment horizontal="center"/>
    </xf>
    <xf numFmtId="0" fontId="12" fillId="0" borderId="0" xfId="0" applyFont="1"/>
    <xf numFmtId="0" fontId="13" fillId="0" borderId="0" xfId="0" applyFont="1"/>
    <xf numFmtId="0" fontId="11" fillId="5" borderId="10" xfId="0" applyFont="1" applyFill="1" applyBorder="1" applyAlignment="1">
      <alignment horizontal="center" vertical="center"/>
    </xf>
    <xf numFmtId="0" fontId="12" fillId="0" borderId="11" xfId="0" applyFont="1" applyBorder="1" applyAlignment="1">
      <alignment horizontal="center"/>
    </xf>
    <xf numFmtId="0" fontId="0" fillId="6" borderId="11" xfId="0" applyFill="1" applyBorder="1" applyAlignment="1">
      <alignment horizontal="center"/>
    </xf>
    <xf numFmtId="0" fontId="0" fillId="7" borderId="11" xfId="0" applyFill="1" applyBorder="1" applyAlignment="1">
      <alignment horizontal="center"/>
    </xf>
    <xf numFmtId="0" fontId="0" fillId="0" borderId="11" xfId="0" applyBorder="1" applyAlignment="1">
      <alignment horizontal="center"/>
    </xf>
    <xf numFmtId="0" fontId="11" fillId="5" borderId="12" xfId="0" applyFont="1" applyFill="1" applyBorder="1" applyAlignment="1">
      <alignment horizontal="left" vertical="center"/>
    </xf>
    <xf numFmtId="0" fontId="14" fillId="6" borderId="13" xfId="0" applyFont="1" applyFill="1" applyBorder="1" applyAlignment="1">
      <alignment horizontal="center"/>
    </xf>
    <xf numFmtId="0" fontId="14" fillId="7" borderId="13" xfId="0" applyFont="1" applyFill="1" applyBorder="1" applyAlignment="1">
      <alignment horizontal="center"/>
    </xf>
    <xf numFmtId="0" fontId="14" fillId="7" borderId="14" xfId="0" applyFont="1" applyFill="1" applyBorder="1" applyAlignment="1">
      <alignment horizontal="center"/>
    </xf>
    <xf numFmtId="0" fontId="14" fillId="6" borderId="14" xfId="0" applyFont="1" applyFill="1" applyBorder="1" applyAlignment="1">
      <alignment horizontal="center"/>
    </xf>
    <xf numFmtId="0" fontId="18" fillId="8" borderId="15" xfId="0" applyFont="1" applyFill="1" applyBorder="1" applyAlignment="1">
      <alignment horizontal="center" vertical="center"/>
    </xf>
    <xf numFmtId="0" fontId="18" fillId="8" borderId="10" xfId="0" applyFont="1" applyFill="1" applyBorder="1" applyAlignment="1">
      <alignment horizontal="left" vertical="center"/>
    </xf>
    <xf numFmtId="0" fontId="22" fillId="6" borderId="16" xfId="0" applyFont="1" applyFill="1" applyBorder="1" applyAlignment="1">
      <alignment horizontal="center"/>
    </xf>
    <xf numFmtId="0" fontId="22" fillId="7" borderId="16" xfId="0" applyFont="1" applyFill="1" applyBorder="1" applyAlignment="1">
      <alignment horizontal="center"/>
    </xf>
    <xf numFmtId="0" fontId="18" fillId="8" borderId="10" xfId="0" applyFont="1" applyFill="1" applyBorder="1" applyAlignment="1">
      <alignment horizontal="center" vertical="center"/>
    </xf>
    <xf numFmtId="0" fontId="20" fillId="8" borderId="1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colors>
    <mruColors>
      <color rgb="00FF505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45066682943"/>
  </sheetPr>
  <dimension ref="A1:AS61"/>
  <sheetViews>
    <sheetView zoomScale="85" zoomScaleNormal="85" topLeftCell="A21" workbookViewId="0">
      <selection activeCell="AD45" sqref="AD45"/>
    </sheetView>
  </sheetViews>
  <sheetFormatPr defaultColWidth="9" defaultRowHeight="12.75"/>
  <cols>
    <col min="1" max="1" width="3.875" customWidth="1"/>
    <col min="2" max="2" width="8.625" style="19" customWidth="1"/>
    <col min="3" max="3" width="3" style="44" customWidth="1"/>
    <col min="4" max="4" width="3.5" style="44" customWidth="1"/>
    <col min="5" max="6" width="3.125" style="44" customWidth="1"/>
    <col min="7" max="7" width="3.25" style="44" customWidth="1"/>
    <col min="8" max="8" width="2.875" style="44" customWidth="1"/>
    <col min="9" max="9" width="3.5" style="44" customWidth="1"/>
    <col min="10" max="10" width="3.25" style="44" customWidth="1"/>
    <col min="11" max="11" width="2.875" style="44" customWidth="1"/>
    <col min="12" max="12" width="2.125" style="44" customWidth="1"/>
    <col min="13" max="13" width="2.375" style="44" customWidth="1"/>
    <col min="14" max="14" width="2.125" style="44" customWidth="1"/>
    <col min="15" max="15" width="2" style="44" customWidth="1"/>
    <col min="16" max="16" width="2.125" style="44" customWidth="1"/>
    <col min="17" max="17" width="7" style="44" customWidth="1"/>
    <col min="18" max="21" width="3.625" style="44" customWidth="1"/>
    <col min="22" max="22" width="8.25" style="44" customWidth="1"/>
    <col min="23" max="23" width="8.125" style="44" customWidth="1"/>
    <col min="24" max="24" width="8.375" style="44" customWidth="1"/>
    <col min="25" max="25" width="7.125" style="44" customWidth="1"/>
    <col min="26" max="26" width="6.125" style="44" customWidth="1"/>
    <col min="27" max="27" width="8.25" style="44" customWidth="1"/>
    <col min="28" max="28" width="5.75" style="44" customWidth="1"/>
    <col min="29" max="29" width="4.625" style="44" customWidth="1"/>
    <col min="30" max="30" width="4.875" style="44" customWidth="1"/>
    <col min="31" max="31" width="3.375" style="44" customWidth="1"/>
    <col min="32" max="32" width="4.75" style="45" customWidth="1"/>
    <col min="33" max="33" width="4.25" style="45" customWidth="1"/>
    <col min="34" max="45" width="9" style="46" customWidth="1"/>
  </cols>
  <sheetData>
    <row r="1" s="18" customFormat="1" ht="67.5" spans="1:45">
      <c r="A1" s="47" t="s">
        <v>0</v>
      </c>
      <c r="B1" s="21" t="s">
        <v>1</v>
      </c>
      <c r="C1" s="22" t="s">
        <v>2</v>
      </c>
      <c r="D1" s="22" t="s">
        <v>3</v>
      </c>
      <c r="E1" s="23" t="s">
        <v>4</v>
      </c>
      <c r="F1" s="23" t="s">
        <v>5</v>
      </c>
      <c r="G1" s="23" t="s">
        <v>6</v>
      </c>
      <c r="H1" s="23" t="s">
        <v>7</v>
      </c>
      <c r="I1" s="23" t="s">
        <v>8</v>
      </c>
      <c r="J1" s="23" t="s">
        <v>9</v>
      </c>
      <c r="K1" s="23" t="s">
        <v>10</v>
      </c>
      <c r="L1" s="23" t="s">
        <v>11</v>
      </c>
      <c r="M1" s="23" t="s">
        <v>12</v>
      </c>
      <c r="N1" s="23" t="s">
        <v>13</v>
      </c>
      <c r="O1" s="23" t="s">
        <v>14</v>
      </c>
      <c r="P1" s="52" t="s">
        <v>15</v>
      </c>
      <c r="Q1" s="57" t="s">
        <v>16</v>
      </c>
      <c r="R1" s="58" t="s">
        <v>17</v>
      </c>
      <c r="S1" s="58" t="s">
        <v>18</v>
      </c>
      <c r="T1" s="58" t="s">
        <v>19</v>
      </c>
      <c r="U1" s="58" t="s">
        <v>20</v>
      </c>
      <c r="V1" s="61" t="s">
        <v>21</v>
      </c>
      <c r="W1" s="61" t="s">
        <v>22</v>
      </c>
      <c r="X1" s="61" t="s">
        <v>23</v>
      </c>
      <c r="Y1" s="61" t="s">
        <v>24</v>
      </c>
      <c r="Z1" s="61" t="s">
        <v>25</v>
      </c>
      <c r="AA1" s="61" t="s">
        <v>26</v>
      </c>
      <c r="AB1" s="61" t="s">
        <v>27</v>
      </c>
      <c r="AC1" s="61" t="s">
        <v>28</v>
      </c>
      <c r="AD1" s="61" t="s">
        <v>29</v>
      </c>
      <c r="AE1" s="61" t="s">
        <v>30</v>
      </c>
      <c r="AF1" s="61" t="s">
        <v>31</v>
      </c>
      <c r="AG1" s="61" t="s">
        <v>32</v>
      </c>
      <c r="AH1" s="62" t="s">
        <v>33</v>
      </c>
      <c r="AI1" s="62" t="s">
        <v>34</v>
      </c>
      <c r="AJ1" s="62" t="s">
        <v>35</v>
      </c>
      <c r="AK1" s="62" t="s">
        <v>36</v>
      </c>
      <c r="AL1" s="62" t="s">
        <v>37</v>
      </c>
      <c r="AM1" s="62" t="s">
        <v>38</v>
      </c>
      <c r="AN1" s="62" t="s">
        <v>39</v>
      </c>
      <c r="AO1" s="62" t="s">
        <v>40</v>
      </c>
      <c r="AP1" s="62" t="s">
        <v>41</v>
      </c>
      <c r="AQ1" s="62" t="s">
        <v>42</v>
      </c>
      <c r="AR1" s="62" t="s">
        <v>42</v>
      </c>
      <c r="AS1" s="62" t="s">
        <v>42</v>
      </c>
    </row>
    <row r="2" spans="1:45">
      <c r="A2" s="48">
        <v>1</v>
      </c>
      <c r="B2" s="24" t="s">
        <v>43</v>
      </c>
      <c r="C2" s="25">
        <v>0</v>
      </c>
      <c r="D2" s="26">
        <v>0</v>
      </c>
      <c r="E2" s="25">
        <f t="shared" ref="E2:E61" si="0">IF(MOD($C2,64)/32&gt;=1,1,0)</f>
        <v>0</v>
      </c>
      <c r="F2" s="25">
        <f t="shared" ref="F2:F61" si="1">IF(MOD($C2,32)/16&gt;=1,1,0)</f>
        <v>0</v>
      </c>
      <c r="G2" s="25">
        <f t="shared" ref="G2:G61" si="2">IF(MOD($C2,16)/8&gt;=1,1,0)</f>
        <v>0</v>
      </c>
      <c r="H2" s="25">
        <f t="shared" ref="H2:H61" si="3">IF(MOD($C2,8)/4&gt;=1,1,0)</f>
        <v>0</v>
      </c>
      <c r="I2" s="25">
        <f t="shared" ref="I2:I61" si="4">IF(MOD($C2,4)/2&gt;=1,1,0)</f>
        <v>0</v>
      </c>
      <c r="J2" s="25">
        <f t="shared" ref="J2:J61" si="5">IF(MOD($C2,2)&gt;=1,1,0)</f>
        <v>0</v>
      </c>
      <c r="K2" s="26">
        <f t="shared" ref="K2:K61" si="6">IF(ISNUMBER($D2),IF(MOD($D2,64)/32&gt;=1,1,0),"X")</f>
        <v>0</v>
      </c>
      <c r="L2" s="26">
        <f t="shared" ref="L2:L61" si="7">IF(ISNUMBER($D2),IF(MOD($D2,32)/16&gt;=1,1,0),"X")</f>
        <v>0</v>
      </c>
      <c r="M2" s="26">
        <f t="shared" ref="M2:M61" si="8">IF(ISNUMBER($D2),IF(MOD($D2,16)/8&gt;=1,1,0),"X")</f>
        <v>0</v>
      </c>
      <c r="N2" s="26">
        <f t="shared" ref="N2:N61" si="9">IF(ISNUMBER($D2),IF(MOD($D2,8)/4&gt;=1,1,0),"X")</f>
        <v>0</v>
      </c>
      <c r="O2" s="26">
        <f t="shared" ref="O2:O61" si="10">IF(ISNUMBER($D2),IF(MOD($D2,4)/2&gt;=1,1,0),"X")</f>
        <v>0</v>
      </c>
      <c r="P2" s="53">
        <f t="shared" ref="P2:P61" si="11">IF(ISNUMBER($D2),IF(MOD($D2,2)&gt;=1,1,0),"X")</f>
        <v>0</v>
      </c>
      <c r="Q2" s="24">
        <v>0</v>
      </c>
      <c r="R2" s="24">
        <f t="shared" ref="R2:R61" si="12">IF(ISNUMBER($Q2),IF(MOD($Q2,16)/8&gt;=1,1,0),"X")</f>
        <v>0</v>
      </c>
      <c r="S2" s="24">
        <f t="shared" ref="S2:S61" si="13">IF(ISNUMBER($Q2),IF(MOD($Q2,8)/4&gt;=1,1,0),"X")</f>
        <v>0</v>
      </c>
      <c r="T2" s="24">
        <f t="shared" ref="T2:T61" si="14">IF(ISNUMBER($Q2),IF(MOD($Q2,4)/2&gt;=1,1,0),"X")</f>
        <v>0</v>
      </c>
      <c r="U2" s="24">
        <f t="shared" ref="U2:U61" si="15">IF(ISNUMBER($Q2),IF(MOD($Q2,2)&gt;=1,1,0),"X")</f>
        <v>0</v>
      </c>
      <c r="V2" s="24"/>
      <c r="W2" s="24"/>
      <c r="X2" s="24"/>
      <c r="Y2" s="24">
        <v>1</v>
      </c>
      <c r="Z2" s="24"/>
      <c r="AA2" s="24"/>
      <c r="AB2" s="24">
        <v>1</v>
      </c>
      <c r="AC2" s="24"/>
      <c r="AD2" s="24"/>
      <c r="AE2" s="24"/>
      <c r="AF2" s="24"/>
      <c r="AG2" s="24"/>
      <c r="AH2" s="25"/>
      <c r="AI2" s="25"/>
      <c r="AJ2" s="25"/>
      <c r="AK2" s="25"/>
      <c r="AL2" s="25"/>
      <c r="AM2" s="25"/>
      <c r="AN2" s="25"/>
      <c r="AO2" s="25"/>
      <c r="AP2" s="25"/>
      <c r="AQ2" s="25"/>
      <c r="AR2" s="25"/>
      <c r="AS2" s="25"/>
    </row>
    <row r="3" spans="1:45">
      <c r="A3" s="28">
        <v>2</v>
      </c>
      <c r="B3" s="28" t="s">
        <v>44</v>
      </c>
      <c r="C3" s="29">
        <v>0</v>
      </c>
      <c r="D3" s="30">
        <v>3</v>
      </c>
      <c r="E3" s="29">
        <f t="shared" si="0"/>
        <v>0</v>
      </c>
      <c r="F3" s="29">
        <f t="shared" si="1"/>
        <v>0</v>
      </c>
      <c r="G3" s="29">
        <f t="shared" si="2"/>
        <v>0</v>
      </c>
      <c r="H3" s="29">
        <f t="shared" si="3"/>
        <v>0</v>
      </c>
      <c r="I3" s="29">
        <f t="shared" si="4"/>
        <v>0</v>
      </c>
      <c r="J3" s="29">
        <f t="shared" si="5"/>
        <v>0</v>
      </c>
      <c r="K3" s="30">
        <f t="shared" si="6"/>
        <v>0</v>
      </c>
      <c r="L3" s="30">
        <f t="shared" si="7"/>
        <v>0</v>
      </c>
      <c r="M3" s="30">
        <f t="shared" si="8"/>
        <v>0</v>
      </c>
      <c r="N3" s="30">
        <f t="shared" si="9"/>
        <v>0</v>
      </c>
      <c r="O3" s="30">
        <f t="shared" si="10"/>
        <v>1</v>
      </c>
      <c r="P3" s="54">
        <f t="shared" si="11"/>
        <v>1</v>
      </c>
      <c r="Q3" s="28">
        <v>1</v>
      </c>
      <c r="R3" s="28">
        <f t="shared" si="12"/>
        <v>0</v>
      </c>
      <c r="S3" s="28">
        <f t="shared" si="13"/>
        <v>0</v>
      </c>
      <c r="T3" s="28">
        <f t="shared" si="14"/>
        <v>0</v>
      </c>
      <c r="U3" s="28">
        <f t="shared" si="15"/>
        <v>1</v>
      </c>
      <c r="V3" s="28"/>
      <c r="W3" s="28"/>
      <c r="X3" s="28"/>
      <c r="Y3" s="28">
        <v>1</v>
      </c>
      <c r="Z3" s="28"/>
      <c r="AA3" s="28"/>
      <c r="AB3" s="28">
        <v>1</v>
      </c>
      <c r="AC3" s="28"/>
      <c r="AD3" s="28"/>
      <c r="AE3" s="28"/>
      <c r="AF3" s="28"/>
      <c r="AG3" s="28"/>
      <c r="AH3" s="29"/>
      <c r="AI3" s="29"/>
      <c r="AJ3" s="29"/>
      <c r="AK3" s="29"/>
      <c r="AL3" s="29"/>
      <c r="AM3" s="29"/>
      <c r="AN3" s="29"/>
      <c r="AO3" s="29"/>
      <c r="AP3" s="29"/>
      <c r="AQ3" s="29"/>
      <c r="AR3" s="29"/>
      <c r="AS3" s="29"/>
    </row>
    <row r="4" spans="1:45">
      <c r="A4" s="48">
        <v>3</v>
      </c>
      <c r="B4" s="24" t="s">
        <v>45</v>
      </c>
      <c r="C4" s="25">
        <v>0</v>
      </c>
      <c r="D4" s="26">
        <v>2</v>
      </c>
      <c r="E4" s="25">
        <f t="shared" si="0"/>
        <v>0</v>
      </c>
      <c r="F4" s="25">
        <f t="shared" si="1"/>
        <v>0</v>
      </c>
      <c r="G4" s="25">
        <f t="shared" si="2"/>
        <v>0</v>
      </c>
      <c r="H4" s="25">
        <f t="shared" si="3"/>
        <v>0</v>
      </c>
      <c r="I4" s="25">
        <f t="shared" si="4"/>
        <v>0</v>
      </c>
      <c r="J4" s="25">
        <f t="shared" si="5"/>
        <v>0</v>
      </c>
      <c r="K4" s="26">
        <f t="shared" si="6"/>
        <v>0</v>
      </c>
      <c r="L4" s="26">
        <f t="shared" si="7"/>
        <v>0</v>
      </c>
      <c r="M4" s="26">
        <f t="shared" si="8"/>
        <v>0</v>
      </c>
      <c r="N4" s="26">
        <f t="shared" si="9"/>
        <v>0</v>
      </c>
      <c r="O4" s="26">
        <f t="shared" si="10"/>
        <v>1</v>
      </c>
      <c r="P4" s="53">
        <f t="shared" si="11"/>
        <v>0</v>
      </c>
      <c r="Q4" s="24">
        <v>2</v>
      </c>
      <c r="R4" s="24">
        <f t="shared" si="12"/>
        <v>0</v>
      </c>
      <c r="S4" s="24">
        <f t="shared" si="13"/>
        <v>0</v>
      </c>
      <c r="T4" s="24">
        <f t="shared" si="14"/>
        <v>1</v>
      </c>
      <c r="U4" s="24">
        <f t="shared" si="15"/>
        <v>0</v>
      </c>
      <c r="V4" s="24"/>
      <c r="W4" s="24"/>
      <c r="X4" s="24"/>
      <c r="Y4" s="24">
        <v>1</v>
      </c>
      <c r="Z4" s="24"/>
      <c r="AA4" s="24"/>
      <c r="AB4" s="24">
        <v>1</v>
      </c>
      <c r="AC4" s="24"/>
      <c r="AD4" s="24"/>
      <c r="AE4" s="24"/>
      <c r="AF4" s="24"/>
      <c r="AG4" s="24"/>
      <c r="AH4" s="25"/>
      <c r="AI4" s="25"/>
      <c r="AJ4" s="25"/>
      <c r="AK4" s="25"/>
      <c r="AL4" s="25"/>
      <c r="AM4" s="25"/>
      <c r="AN4" s="25"/>
      <c r="AO4" s="25"/>
      <c r="AP4" s="25"/>
      <c r="AQ4" s="25"/>
      <c r="AR4" s="25"/>
      <c r="AS4" s="25"/>
    </row>
    <row r="5" spans="1:45">
      <c r="A5" s="28">
        <v>4</v>
      </c>
      <c r="B5" s="28" t="s">
        <v>46</v>
      </c>
      <c r="C5" s="29">
        <v>0</v>
      </c>
      <c r="D5" s="30">
        <v>32</v>
      </c>
      <c r="E5" s="29">
        <f t="shared" si="0"/>
        <v>0</v>
      </c>
      <c r="F5" s="29">
        <f t="shared" si="1"/>
        <v>0</v>
      </c>
      <c r="G5" s="29">
        <f t="shared" si="2"/>
        <v>0</v>
      </c>
      <c r="H5" s="29">
        <f t="shared" si="3"/>
        <v>0</v>
      </c>
      <c r="I5" s="29">
        <f t="shared" si="4"/>
        <v>0</v>
      </c>
      <c r="J5" s="29">
        <f t="shared" si="5"/>
        <v>0</v>
      </c>
      <c r="K5" s="30">
        <f t="shared" si="6"/>
        <v>1</v>
      </c>
      <c r="L5" s="30">
        <f t="shared" si="7"/>
        <v>0</v>
      </c>
      <c r="M5" s="30">
        <f t="shared" si="8"/>
        <v>0</v>
      </c>
      <c r="N5" s="30">
        <f t="shared" si="9"/>
        <v>0</v>
      </c>
      <c r="O5" s="30">
        <f t="shared" si="10"/>
        <v>0</v>
      </c>
      <c r="P5" s="54">
        <f t="shared" si="11"/>
        <v>0</v>
      </c>
      <c r="Q5" s="28">
        <v>5</v>
      </c>
      <c r="R5" s="28">
        <f t="shared" si="12"/>
        <v>0</v>
      </c>
      <c r="S5" s="28">
        <f t="shared" si="13"/>
        <v>1</v>
      </c>
      <c r="T5" s="28">
        <f t="shared" si="14"/>
        <v>0</v>
      </c>
      <c r="U5" s="28">
        <f t="shared" si="15"/>
        <v>1</v>
      </c>
      <c r="V5" s="28"/>
      <c r="W5" s="28"/>
      <c r="X5" s="28"/>
      <c r="Y5" s="28">
        <v>1</v>
      </c>
      <c r="Z5" s="28"/>
      <c r="AA5" s="28"/>
      <c r="AB5" s="28">
        <v>1</v>
      </c>
      <c r="AC5" s="28"/>
      <c r="AD5" s="28"/>
      <c r="AE5" s="28"/>
      <c r="AF5" s="28"/>
      <c r="AG5" s="28"/>
      <c r="AH5" s="29"/>
      <c r="AI5" s="29"/>
      <c r="AJ5" s="29"/>
      <c r="AK5" s="29"/>
      <c r="AL5" s="29"/>
      <c r="AM5" s="29"/>
      <c r="AN5" s="29"/>
      <c r="AO5" s="29"/>
      <c r="AP5" s="29"/>
      <c r="AQ5" s="29"/>
      <c r="AR5" s="29"/>
      <c r="AS5" s="29"/>
    </row>
    <row r="6" spans="1:45">
      <c r="A6" s="48">
        <v>5</v>
      </c>
      <c r="B6" s="24" t="s">
        <v>47</v>
      </c>
      <c r="C6" s="25">
        <v>0</v>
      </c>
      <c r="D6" s="26">
        <v>33</v>
      </c>
      <c r="E6" s="25">
        <f t="shared" si="0"/>
        <v>0</v>
      </c>
      <c r="F6" s="25">
        <f t="shared" si="1"/>
        <v>0</v>
      </c>
      <c r="G6" s="25">
        <f t="shared" si="2"/>
        <v>0</v>
      </c>
      <c r="H6" s="25">
        <f t="shared" si="3"/>
        <v>0</v>
      </c>
      <c r="I6" s="25">
        <f t="shared" si="4"/>
        <v>0</v>
      </c>
      <c r="J6" s="25">
        <f t="shared" si="5"/>
        <v>0</v>
      </c>
      <c r="K6" s="26">
        <f t="shared" si="6"/>
        <v>1</v>
      </c>
      <c r="L6" s="26">
        <f t="shared" si="7"/>
        <v>0</v>
      </c>
      <c r="M6" s="26">
        <f t="shared" si="8"/>
        <v>0</v>
      </c>
      <c r="N6" s="26">
        <f t="shared" si="9"/>
        <v>0</v>
      </c>
      <c r="O6" s="26">
        <f t="shared" si="10"/>
        <v>0</v>
      </c>
      <c r="P6" s="53">
        <f t="shared" si="11"/>
        <v>1</v>
      </c>
      <c r="Q6" s="24">
        <v>5</v>
      </c>
      <c r="R6" s="24">
        <f t="shared" si="12"/>
        <v>0</v>
      </c>
      <c r="S6" s="24">
        <f t="shared" si="13"/>
        <v>1</v>
      </c>
      <c r="T6" s="24">
        <f t="shared" si="14"/>
        <v>0</v>
      </c>
      <c r="U6" s="24">
        <f t="shared" si="15"/>
        <v>1</v>
      </c>
      <c r="V6" s="24"/>
      <c r="W6" s="24"/>
      <c r="X6" s="24"/>
      <c r="Y6" s="24">
        <v>1</v>
      </c>
      <c r="Z6" s="24"/>
      <c r="AA6" s="24"/>
      <c r="AB6" s="24">
        <v>1</v>
      </c>
      <c r="AC6" s="24"/>
      <c r="AD6" s="24"/>
      <c r="AE6" s="24"/>
      <c r="AF6" s="24"/>
      <c r="AG6" s="24"/>
      <c r="AH6" s="25"/>
      <c r="AI6" s="25"/>
      <c r="AJ6" s="25"/>
      <c r="AK6" s="25"/>
      <c r="AL6" s="25"/>
      <c r="AM6" s="25"/>
      <c r="AN6" s="25"/>
      <c r="AO6" s="25"/>
      <c r="AP6" s="25"/>
      <c r="AQ6" s="25"/>
      <c r="AR6" s="25"/>
      <c r="AS6" s="25"/>
    </row>
    <row r="7" spans="1:45">
      <c r="A7" s="28">
        <v>6</v>
      </c>
      <c r="B7" s="28" t="s">
        <v>48</v>
      </c>
      <c r="C7" s="29">
        <v>0</v>
      </c>
      <c r="D7" s="30">
        <v>34</v>
      </c>
      <c r="E7" s="29">
        <f t="shared" si="0"/>
        <v>0</v>
      </c>
      <c r="F7" s="29">
        <f t="shared" si="1"/>
        <v>0</v>
      </c>
      <c r="G7" s="29">
        <f t="shared" si="2"/>
        <v>0</v>
      </c>
      <c r="H7" s="29">
        <f t="shared" si="3"/>
        <v>0</v>
      </c>
      <c r="I7" s="29">
        <f t="shared" si="4"/>
        <v>0</v>
      </c>
      <c r="J7" s="29">
        <f t="shared" si="5"/>
        <v>0</v>
      </c>
      <c r="K7" s="30">
        <f t="shared" si="6"/>
        <v>1</v>
      </c>
      <c r="L7" s="30">
        <f t="shared" si="7"/>
        <v>0</v>
      </c>
      <c r="M7" s="30">
        <f t="shared" si="8"/>
        <v>0</v>
      </c>
      <c r="N7" s="30">
        <f t="shared" si="9"/>
        <v>0</v>
      </c>
      <c r="O7" s="30">
        <f t="shared" si="10"/>
        <v>1</v>
      </c>
      <c r="P7" s="54">
        <f t="shared" si="11"/>
        <v>0</v>
      </c>
      <c r="Q7" s="28">
        <v>6</v>
      </c>
      <c r="R7" s="28">
        <f t="shared" si="12"/>
        <v>0</v>
      </c>
      <c r="S7" s="28">
        <f t="shared" si="13"/>
        <v>1</v>
      </c>
      <c r="T7" s="28">
        <f t="shared" si="14"/>
        <v>1</v>
      </c>
      <c r="U7" s="28">
        <f t="shared" si="15"/>
        <v>0</v>
      </c>
      <c r="V7" s="28"/>
      <c r="W7" s="28"/>
      <c r="X7" s="28"/>
      <c r="Y7" s="28">
        <v>1</v>
      </c>
      <c r="Z7" s="28"/>
      <c r="AA7" s="28"/>
      <c r="AB7" s="28">
        <v>1</v>
      </c>
      <c r="AC7" s="28"/>
      <c r="AD7" s="28"/>
      <c r="AE7" s="28"/>
      <c r="AF7" s="28"/>
      <c r="AG7" s="28"/>
      <c r="AH7" s="29"/>
      <c r="AI7" s="29"/>
      <c r="AJ7" s="29"/>
      <c r="AK7" s="29"/>
      <c r="AL7" s="29"/>
      <c r="AM7" s="29"/>
      <c r="AN7" s="29"/>
      <c r="AO7" s="29"/>
      <c r="AP7" s="29"/>
      <c r="AQ7" s="29"/>
      <c r="AR7" s="29"/>
      <c r="AS7" s="29"/>
    </row>
    <row r="8" spans="1:45">
      <c r="A8" s="48">
        <v>7</v>
      </c>
      <c r="B8" s="24" t="s">
        <v>49</v>
      </c>
      <c r="C8" s="25">
        <v>0</v>
      </c>
      <c r="D8" s="26">
        <v>36</v>
      </c>
      <c r="E8" s="25">
        <f t="shared" si="0"/>
        <v>0</v>
      </c>
      <c r="F8" s="25">
        <f t="shared" si="1"/>
        <v>0</v>
      </c>
      <c r="G8" s="25">
        <f t="shared" si="2"/>
        <v>0</v>
      </c>
      <c r="H8" s="25">
        <f t="shared" si="3"/>
        <v>0</v>
      </c>
      <c r="I8" s="25">
        <f t="shared" si="4"/>
        <v>0</v>
      </c>
      <c r="J8" s="25">
        <f t="shared" si="5"/>
        <v>0</v>
      </c>
      <c r="K8" s="26">
        <f t="shared" si="6"/>
        <v>1</v>
      </c>
      <c r="L8" s="26">
        <f t="shared" si="7"/>
        <v>0</v>
      </c>
      <c r="M8" s="26">
        <f t="shared" si="8"/>
        <v>0</v>
      </c>
      <c r="N8" s="26">
        <f t="shared" si="9"/>
        <v>1</v>
      </c>
      <c r="O8" s="26">
        <f t="shared" si="10"/>
        <v>0</v>
      </c>
      <c r="P8" s="53">
        <f t="shared" si="11"/>
        <v>0</v>
      </c>
      <c r="Q8" s="24">
        <v>7</v>
      </c>
      <c r="R8" s="24">
        <f t="shared" si="12"/>
        <v>0</v>
      </c>
      <c r="S8" s="24">
        <f t="shared" si="13"/>
        <v>1</v>
      </c>
      <c r="T8" s="24">
        <f t="shared" si="14"/>
        <v>1</v>
      </c>
      <c r="U8" s="24">
        <f t="shared" si="15"/>
        <v>1</v>
      </c>
      <c r="V8" s="24"/>
      <c r="W8" s="24"/>
      <c r="X8" s="24"/>
      <c r="Y8" s="24">
        <v>1</v>
      </c>
      <c r="Z8" s="24"/>
      <c r="AA8" s="24"/>
      <c r="AB8" s="24">
        <v>1</v>
      </c>
      <c r="AC8" s="24"/>
      <c r="AD8" s="24"/>
      <c r="AE8" s="24"/>
      <c r="AF8" s="24"/>
      <c r="AG8" s="24"/>
      <c r="AH8" s="25"/>
      <c r="AI8" s="25"/>
      <c r="AJ8" s="25"/>
      <c r="AK8" s="25"/>
      <c r="AL8" s="25"/>
      <c r="AM8" s="25"/>
      <c r="AN8" s="25"/>
      <c r="AO8" s="25"/>
      <c r="AP8" s="25"/>
      <c r="AQ8" s="25"/>
      <c r="AR8" s="25"/>
      <c r="AS8" s="25"/>
    </row>
    <row r="9" spans="1:45">
      <c r="A9" s="28">
        <v>8</v>
      </c>
      <c r="B9" s="28" t="s">
        <v>50</v>
      </c>
      <c r="C9" s="29">
        <v>0</v>
      </c>
      <c r="D9" s="30">
        <v>37</v>
      </c>
      <c r="E9" s="29">
        <f t="shared" si="0"/>
        <v>0</v>
      </c>
      <c r="F9" s="29">
        <f t="shared" si="1"/>
        <v>0</v>
      </c>
      <c r="G9" s="29">
        <f t="shared" si="2"/>
        <v>0</v>
      </c>
      <c r="H9" s="29">
        <f t="shared" si="3"/>
        <v>0</v>
      </c>
      <c r="I9" s="29">
        <f t="shared" si="4"/>
        <v>0</v>
      </c>
      <c r="J9" s="29">
        <f t="shared" si="5"/>
        <v>0</v>
      </c>
      <c r="K9" s="30">
        <f t="shared" si="6"/>
        <v>1</v>
      </c>
      <c r="L9" s="30">
        <f t="shared" si="7"/>
        <v>0</v>
      </c>
      <c r="M9" s="30">
        <f t="shared" si="8"/>
        <v>0</v>
      </c>
      <c r="N9" s="30">
        <f t="shared" si="9"/>
        <v>1</v>
      </c>
      <c r="O9" s="30">
        <f t="shared" si="10"/>
        <v>0</v>
      </c>
      <c r="P9" s="54">
        <f t="shared" si="11"/>
        <v>1</v>
      </c>
      <c r="Q9" s="28">
        <v>8</v>
      </c>
      <c r="R9" s="28">
        <f t="shared" si="12"/>
        <v>1</v>
      </c>
      <c r="S9" s="28">
        <f t="shared" si="13"/>
        <v>0</v>
      </c>
      <c r="T9" s="28">
        <f t="shared" si="14"/>
        <v>0</v>
      </c>
      <c r="U9" s="28">
        <f t="shared" si="15"/>
        <v>0</v>
      </c>
      <c r="V9" s="28"/>
      <c r="W9" s="28"/>
      <c r="X9" s="28"/>
      <c r="Y9" s="28">
        <v>1</v>
      </c>
      <c r="Z9" s="28"/>
      <c r="AA9" s="28"/>
      <c r="AB9" s="28">
        <v>1</v>
      </c>
      <c r="AC9" s="28"/>
      <c r="AD9" s="28"/>
      <c r="AE9" s="28"/>
      <c r="AF9" s="28"/>
      <c r="AG9" s="28"/>
      <c r="AH9" s="29"/>
      <c r="AI9" s="29"/>
      <c r="AJ9" s="29"/>
      <c r="AK9" s="29"/>
      <c r="AL9" s="29"/>
      <c r="AM9" s="29"/>
      <c r="AN9" s="29"/>
      <c r="AO9" s="29"/>
      <c r="AP9" s="29"/>
      <c r="AQ9" s="29"/>
      <c r="AR9" s="29"/>
      <c r="AS9" s="29"/>
    </row>
    <row r="10" spans="1:45">
      <c r="A10" s="48">
        <v>9</v>
      </c>
      <c r="B10" s="24" t="s">
        <v>51</v>
      </c>
      <c r="C10" s="25">
        <v>0</v>
      </c>
      <c r="D10" s="26">
        <v>39</v>
      </c>
      <c r="E10" s="25">
        <f t="shared" si="0"/>
        <v>0</v>
      </c>
      <c r="F10" s="25">
        <f t="shared" si="1"/>
        <v>0</v>
      </c>
      <c r="G10" s="25">
        <f t="shared" si="2"/>
        <v>0</v>
      </c>
      <c r="H10" s="25">
        <f t="shared" si="3"/>
        <v>0</v>
      </c>
      <c r="I10" s="25">
        <f t="shared" si="4"/>
        <v>0</v>
      </c>
      <c r="J10" s="25">
        <f t="shared" si="5"/>
        <v>0</v>
      </c>
      <c r="K10" s="26">
        <f t="shared" si="6"/>
        <v>1</v>
      </c>
      <c r="L10" s="26">
        <f t="shared" si="7"/>
        <v>0</v>
      </c>
      <c r="M10" s="26">
        <f t="shared" si="8"/>
        <v>0</v>
      </c>
      <c r="N10" s="26">
        <f t="shared" si="9"/>
        <v>1</v>
      </c>
      <c r="O10" s="26">
        <f t="shared" si="10"/>
        <v>1</v>
      </c>
      <c r="P10" s="53">
        <f t="shared" si="11"/>
        <v>1</v>
      </c>
      <c r="Q10" s="24">
        <v>10</v>
      </c>
      <c r="R10" s="24">
        <f t="shared" si="12"/>
        <v>1</v>
      </c>
      <c r="S10" s="24">
        <f t="shared" si="13"/>
        <v>0</v>
      </c>
      <c r="T10" s="24">
        <f t="shared" si="14"/>
        <v>1</v>
      </c>
      <c r="U10" s="24">
        <f t="shared" si="15"/>
        <v>0</v>
      </c>
      <c r="V10" s="24"/>
      <c r="W10" s="24"/>
      <c r="X10" s="24"/>
      <c r="Y10" s="24">
        <v>1</v>
      </c>
      <c r="Z10" s="24" t="s">
        <v>52</v>
      </c>
      <c r="AA10" s="24" t="s">
        <v>52</v>
      </c>
      <c r="AB10" s="24">
        <v>1</v>
      </c>
      <c r="AC10" s="24"/>
      <c r="AD10" s="24"/>
      <c r="AE10" s="24"/>
      <c r="AF10" s="24"/>
      <c r="AG10" s="24"/>
      <c r="AH10" s="25"/>
      <c r="AI10" s="25"/>
      <c r="AJ10" s="25"/>
      <c r="AK10" s="25"/>
      <c r="AL10" s="25"/>
      <c r="AM10" s="25"/>
      <c r="AN10" s="25"/>
      <c r="AO10" s="25"/>
      <c r="AP10" s="25"/>
      <c r="AQ10" s="25"/>
      <c r="AR10" s="25"/>
      <c r="AS10" s="25"/>
    </row>
    <row r="11" spans="1:45">
      <c r="A11" s="28">
        <v>10</v>
      </c>
      <c r="B11" s="28" t="s">
        <v>53</v>
      </c>
      <c r="C11" s="29">
        <v>0</v>
      </c>
      <c r="D11" s="30">
        <v>42</v>
      </c>
      <c r="E11" s="29">
        <f t="shared" si="0"/>
        <v>0</v>
      </c>
      <c r="F11" s="29">
        <f t="shared" si="1"/>
        <v>0</v>
      </c>
      <c r="G11" s="29">
        <f t="shared" si="2"/>
        <v>0</v>
      </c>
      <c r="H11" s="29">
        <f t="shared" si="3"/>
        <v>0</v>
      </c>
      <c r="I11" s="29">
        <f t="shared" si="4"/>
        <v>0</v>
      </c>
      <c r="J11" s="29">
        <f t="shared" si="5"/>
        <v>0</v>
      </c>
      <c r="K11" s="30">
        <f t="shared" si="6"/>
        <v>1</v>
      </c>
      <c r="L11" s="30">
        <f t="shared" si="7"/>
        <v>0</v>
      </c>
      <c r="M11" s="30">
        <f t="shared" si="8"/>
        <v>1</v>
      </c>
      <c r="N11" s="30">
        <f t="shared" si="9"/>
        <v>0</v>
      </c>
      <c r="O11" s="30">
        <f t="shared" si="10"/>
        <v>1</v>
      </c>
      <c r="P11" s="54">
        <f t="shared" si="11"/>
        <v>0</v>
      </c>
      <c r="Q11" s="28">
        <v>11</v>
      </c>
      <c r="R11" s="28">
        <f t="shared" si="12"/>
        <v>1</v>
      </c>
      <c r="S11" s="28">
        <f t="shared" si="13"/>
        <v>0</v>
      </c>
      <c r="T11" s="28">
        <f t="shared" si="14"/>
        <v>1</v>
      </c>
      <c r="U11" s="28">
        <f t="shared" si="15"/>
        <v>1</v>
      </c>
      <c r="V11" s="28"/>
      <c r="W11" s="28"/>
      <c r="X11" s="28"/>
      <c r="Y11" s="28">
        <v>1</v>
      </c>
      <c r="Z11" s="28"/>
      <c r="AA11" s="28"/>
      <c r="AB11" s="28">
        <v>1</v>
      </c>
      <c r="AC11" s="28"/>
      <c r="AD11" s="28"/>
      <c r="AE11" s="28"/>
      <c r="AF11" s="28"/>
      <c r="AG11" s="28"/>
      <c r="AH11" s="29"/>
      <c r="AI11" s="29"/>
      <c r="AJ11" s="29"/>
      <c r="AK11" s="29"/>
      <c r="AL11" s="29"/>
      <c r="AM11" s="29"/>
      <c r="AN11" s="29"/>
      <c r="AO11" s="29"/>
      <c r="AP11" s="29"/>
      <c r="AQ11" s="29"/>
      <c r="AR11" s="29"/>
      <c r="AS11" s="29"/>
    </row>
    <row r="12" spans="1:45">
      <c r="A12" s="48">
        <v>11</v>
      </c>
      <c r="B12" s="24" t="s">
        <v>54</v>
      </c>
      <c r="C12" s="25">
        <v>0</v>
      </c>
      <c r="D12" s="26">
        <v>43</v>
      </c>
      <c r="E12" s="25">
        <f t="shared" si="0"/>
        <v>0</v>
      </c>
      <c r="F12" s="25">
        <f t="shared" si="1"/>
        <v>0</v>
      </c>
      <c r="G12" s="25">
        <f t="shared" si="2"/>
        <v>0</v>
      </c>
      <c r="H12" s="25">
        <f t="shared" si="3"/>
        <v>0</v>
      </c>
      <c r="I12" s="25">
        <f t="shared" si="4"/>
        <v>0</v>
      </c>
      <c r="J12" s="25">
        <f t="shared" si="5"/>
        <v>0</v>
      </c>
      <c r="K12" s="26">
        <f t="shared" si="6"/>
        <v>1</v>
      </c>
      <c r="L12" s="26">
        <f t="shared" si="7"/>
        <v>0</v>
      </c>
      <c r="M12" s="26">
        <f t="shared" si="8"/>
        <v>1</v>
      </c>
      <c r="N12" s="26">
        <f t="shared" si="9"/>
        <v>0</v>
      </c>
      <c r="O12" s="26">
        <f t="shared" si="10"/>
        <v>1</v>
      </c>
      <c r="P12" s="53">
        <f t="shared" si="11"/>
        <v>1</v>
      </c>
      <c r="Q12" s="24">
        <v>12</v>
      </c>
      <c r="R12" s="24">
        <f t="shared" si="12"/>
        <v>1</v>
      </c>
      <c r="S12" s="24">
        <f t="shared" si="13"/>
        <v>1</v>
      </c>
      <c r="T12" s="24">
        <f t="shared" si="14"/>
        <v>0</v>
      </c>
      <c r="U12" s="24">
        <f t="shared" si="15"/>
        <v>0</v>
      </c>
      <c r="V12" s="24"/>
      <c r="W12" s="24"/>
      <c r="X12" s="24"/>
      <c r="Y12" s="24">
        <v>1</v>
      </c>
      <c r="Z12" s="24"/>
      <c r="AA12" s="24"/>
      <c r="AB12" s="24">
        <v>1</v>
      </c>
      <c r="AC12" s="24"/>
      <c r="AD12" s="24"/>
      <c r="AE12" s="24"/>
      <c r="AF12" s="24"/>
      <c r="AG12" s="24"/>
      <c r="AH12" s="25"/>
      <c r="AI12" s="25"/>
      <c r="AJ12" s="25"/>
      <c r="AK12" s="25"/>
      <c r="AL12" s="25"/>
      <c r="AM12" s="25"/>
      <c r="AN12" s="25"/>
      <c r="AO12" s="25"/>
      <c r="AP12" s="25"/>
      <c r="AQ12" s="25"/>
      <c r="AR12" s="25"/>
      <c r="AS12" s="25"/>
    </row>
    <row r="13" spans="1:45">
      <c r="A13" s="28">
        <v>12</v>
      </c>
      <c r="B13" s="28" t="s">
        <v>30</v>
      </c>
      <c r="C13" s="29">
        <v>0</v>
      </c>
      <c r="D13" s="30">
        <v>8</v>
      </c>
      <c r="E13" s="29">
        <f t="shared" si="0"/>
        <v>0</v>
      </c>
      <c r="F13" s="29">
        <f t="shared" si="1"/>
        <v>0</v>
      </c>
      <c r="G13" s="29">
        <f t="shared" si="2"/>
        <v>0</v>
      </c>
      <c r="H13" s="29">
        <f t="shared" si="3"/>
        <v>0</v>
      </c>
      <c r="I13" s="29">
        <f t="shared" si="4"/>
        <v>0</v>
      </c>
      <c r="J13" s="29">
        <f t="shared" si="5"/>
        <v>0</v>
      </c>
      <c r="K13" s="30">
        <f t="shared" si="6"/>
        <v>0</v>
      </c>
      <c r="L13" s="30">
        <f t="shared" si="7"/>
        <v>0</v>
      </c>
      <c r="M13" s="30">
        <f t="shared" si="8"/>
        <v>1</v>
      </c>
      <c r="N13" s="30">
        <f t="shared" si="9"/>
        <v>0</v>
      </c>
      <c r="O13" s="30">
        <f t="shared" si="10"/>
        <v>0</v>
      </c>
      <c r="P13" s="55">
        <f t="shared" si="11"/>
        <v>0</v>
      </c>
      <c r="Q13" s="28" t="s">
        <v>55</v>
      </c>
      <c r="R13" s="28" t="str">
        <f t="shared" si="12"/>
        <v>X</v>
      </c>
      <c r="S13" s="28" t="str">
        <f t="shared" si="13"/>
        <v>X</v>
      </c>
      <c r="T13" s="28" t="str">
        <f t="shared" si="14"/>
        <v>X</v>
      </c>
      <c r="U13" s="28" t="str">
        <f t="shared" si="15"/>
        <v>X</v>
      </c>
      <c r="V13" s="28"/>
      <c r="W13" s="28"/>
      <c r="X13" s="28"/>
      <c r="Y13" s="28"/>
      <c r="Z13" s="28"/>
      <c r="AA13" s="28"/>
      <c r="AB13" s="28"/>
      <c r="AC13" s="28"/>
      <c r="AD13" s="28"/>
      <c r="AE13" s="28">
        <v>1</v>
      </c>
      <c r="AF13" s="28">
        <v>1</v>
      </c>
      <c r="AG13" s="28"/>
      <c r="AH13" s="29"/>
      <c r="AI13" s="29"/>
      <c r="AJ13" s="29"/>
      <c r="AK13" s="29"/>
      <c r="AL13" s="29"/>
      <c r="AM13" s="29"/>
      <c r="AN13" s="29"/>
      <c r="AO13" s="29"/>
      <c r="AP13" s="29"/>
      <c r="AQ13" s="29"/>
      <c r="AR13" s="29"/>
      <c r="AS13" s="29"/>
    </row>
    <row r="14" spans="1:45">
      <c r="A14" s="48">
        <v>13</v>
      </c>
      <c r="B14" s="24" t="s">
        <v>25</v>
      </c>
      <c r="C14" s="25">
        <v>0</v>
      </c>
      <c r="D14" s="26">
        <v>12</v>
      </c>
      <c r="E14" s="25">
        <f t="shared" si="0"/>
        <v>0</v>
      </c>
      <c r="F14" s="25">
        <f t="shared" si="1"/>
        <v>0</v>
      </c>
      <c r="G14" s="25">
        <f t="shared" si="2"/>
        <v>0</v>
      </c>
      <c r="H14" s="25">
        <f t="shared" si="3"/>
        <v>0</v>
      </c>
      <c r="I14" s="25">
        <f t="shared" si="4"/>
        <v>0</v>
      </c>
      <c r="J14" s="25">
        <f t="shared" si="5"/>
        <v>0</v>
      </c>
      <c r="K14" s="26">
        <f t="shared" si="6"/>
        <v>0</v>
      </c>
      <c r="L14" s="26">
        <f t="shared" si="7"/>
        <v>0</v>
      </c>
      <c r="M14" s="26">
        <f t="shared" si="8"/>
        <v>1</v>
      </c>
      <c r="N14" s="26">
        <f t="shared" si="9"/>
        <v>1</v>
      </c>
      <c r="O14" s="26">
        <f t="shared" si="10"/>
        <v>0</v>
      </c>
      <c r="P14" s="56">
        <f t="shared" si="11"/>
        <v>0</v>
      </c>
      <c r="Q14" s="24" t="s">
        <v>55</v>
      </c>
      <c r="R14" s="24" t="str">
        <f t="shared" si="12"/>
        <v>X</v>
      </c>
      <c r="S14" s="24" t="str">
        <f t="shared" si="13"/>
        <v>X</v>
      </c>
      <c r="T14" s="24" t="str">
        <f t="shared" si="14"/>
        <v>X</v>
      </c>
      <c r="U14" s="24" t="str">
        <f t="shared" si="15"/>
        <v>X</v>
      </c>
      <c r="V14" s="24"/>
      <c r="W14" s="24"/>
      <c r="X14" s="24"/>
      <c r="Y14" s="24"/>
      <c r="Z14" s="24">
        <v>1</v>
      </c>
      <c r="AA14" s="24"/>
      <c r="AB14" s="24"/>
      <c r="AC14" s="24"/>
      <c r="AD14" s="24"/>
      <c r="AE14" s="24"/>
      <c r="AF14" s="24"/>
      <c r="AG14" s="24"/>
      <c r="AH14" s="25"/>
      <c r="AI14" s="25"/>
      <c r="AJ14" s="25"/>
      <c r="AK14" s="25"/>
      <c r="AL14" s="25"/>
      <c r="AM14" s="25"/>
      <c r="AN14" s="25"/>
      <c r="AO14" s="25"/>
      <c r="AP14" s="25"/>
      <c r="AQ14" s="25"/>
      <c r="AR14" s="25"/>
      <c r="AS14" s="25"/>
    </row>
    <row r="15" spans="1:45">
      <c r="A15" s="28">
        <v>14</v>
      </c>
      <c r="B15" s="28" t="s">
        <v>56</v>
      </c>
      <c r="C15" s="29">
        <v>2</v>
      </c>
      <c r="D15" s="30" t="s">
        <v>55</v>
      </c>
      <c r="E15" s="29">
        <f t="shared" si="0"/>
        <v>0</v>
      </c>
      <c r="F15" s="29">
        <f t="shared" si="1"/>
        <v>0</v>
      </c>
      <c r="G15" s="29">
        <f t="shared" si="2"/>
        <v>0</v>
      </c>
      <c r="H15" s="29">
        <f t="shared" si="3"/>
        <v>0</v>
      </c>
      <c r="I15" s="29">
        <f t="shared" si="4"/>
        <v>1</v>
      </c>
      <c r="J15" s="29">
        <f t="shared" si="5"/>
        <v>0</v>
      </c>
      <c r="K15" s="30" t="str">
        <f t="shared" si="6"/>
        <v>X</v>
      </c>
      <c r="L15" s="30" t="str">
        <f t="shared" si="7"/>
        <v>X</v>
      </c>
      <c r="M15" s="30" t="str">
        <f t="shared" si="8"/>
        <v>X</v>
      </c>
      <c r="N15" s="30" t="str">
        <f t="shared" si="9"/>
        <v>X</v>
      </c>
      <c r="O15" s="30" t="str">
        <f t="shared" si="10"/>
        <v>X</v>
      </c>
      <c r="P15" s="55" t="str">
        <f t="shared" si="11"/>
        <v>X</v>
      </c>
      <c r="Q15" s="28" t="s">
        <v>55</v>
      </c>
      <c r="R15" s="28" t="str">
        <f t="shared" si="12"/>
        <v>X</v>
      </c>
      <c r="S15" s="28" t="str">
        <f t="shared" si="13"/>
        <v>X</v>
      </c>
      <c r="T15" s="28" t="str">
        <f t="shared" si="14"/>
        <v>X</v>
      </c>
      <c r="U15" s="28" t="str">
        <f t="shared" si="15"/>
        <v>X</v>
      </c>
      <c r="V15" s="28"/>
      <c r="W15" s="28"/>
      <c r="X15" s="28"/>
      <c r="Y15" s="28"/>
      <c r="Z15" s="28"/>
      <c r="AA15" s="28"/>
      <c r="AB15" s="28"/>
      <c r="AC15" s="28"/>
      <c r="AD15" s="28"/>
      <c r="AE15" s="28"/>
      <c r="AF15" s="28">
        <v>1</v>
      </c>
      <c r="AG15" s="28"/>
      <c r="AH15" s="29"/>
      <c r="AI15" s="29"/>
      <c r="AJ15" s="29"/>
      <c r="AK15" s="29"/>
      <c r="AL15" s="29"/>
      <c r="AM15" s="29"/>
      <c r="AN15" s="29"/>
      <c r="AO15" s="29"/>
      <c r="AP15" s="29"/>
      <c r="AQ15" s="29"/>
      <c r="AR15" s="29"/>
      <c r="AS15" s="29"/>
    </row>
    <row r="16" spans="1:45">
      <c r="A16" s="48">
        <v>15</v>
      </c>
      <c r="B16" s="24" t="s">
        <v>32</v>
      </c>
      <c r="C16" s="25">
        <v>3</v>
      </c>
      <c r="D16" s="26" t="s">
        <v>55</v>
      </c>
      <c r="E16" s="25">
        <f t="shared" si="0"/>
        <v>0</v>
      </c>
      <c r="F16" s="25">
        <f t="shared" si="1"/>
        <v>0</v>
      </c>
      <c r="G16" s="25">
        <f t="shared" si="2"/>
        <v>0</v>
      </c>
      <c r="H16" s="25">
        <f t="shared" si="3"/>
        <v>0</v>
      </c>
      <c r="I16" s="25">
        <f t="shared" si="4"/>
        <v>1</v>
      </c>
      <c r="J16" s="25">
        <f t="shared" si="5"/>
        <v>1</v>
      </c>
      <c r="K16" s="26" t="str">
        <f t="shared" si="6"/>
        <v>X</v>
      </c>
      <c r="L16" s="26" t="str">
        <f t="shared" si="7"/>
        <v>X</v>
      </c>
      <c r="M16" s="26" t="str">
        <f t="shared" si="8"/>
        <v>X</v>
      </c>
      <c r="N16" s="26" t="str">
        <f t="shared" si="9"/>
        <v>X</v>
      </c>
      <c r="O16" s="26" t="str">
        <f t="shared" si="10"/>
        <v>X</v>
      </c>
      <c r="P16" s="56" t="str">
        <f t="shared" si="11"/>
        <v>X</v>
      </c>
      <c r="Q16" s="24" t="s">
        <v>55</v>
      </c>
      <c r="R16" s="24" t="str">
        <f t="shared" si="12"/>
        <v>X</v>
      </c>
      <c r="S16" s="24" t="str">
        <f t="shared" si="13"/>
        <v>X</v>
      </c>
      <c r="T16" s="24" t="str">
        <f t="shared" si="14"/>
        <v>X</v>
      </c>
      <c r="U16" s="24" t="str">
        <f t="shared" si="15"/>
        <v>X</v>
      </c>
      <c r="V16" s="24"/>
      <c r="W16" s="24"/>
      <c r="X16" s="24"/>
      <c r="Y16" s="24">
        <v>1</v>
      </c>
      <c r="Z16" s="24"/>
      <c r="AA16" s="24"/>
      <c r="AB16" s="24"/>
      <c r="AC16" s="24"/>
      <c r="AD16" s="24"/>
      <c r="AE16" s="24"/>
      <c r="AF16" s="24">
        <v>1</v>
      </c>
      <c r="AG16" s="24">
        <v>1</v>
      </c>
      <c r="AH16" s="25"/>
      <c r="AI16" s="25"/>
      <c r="AJ16" s="25"/>
      <c r="AK16" s="25"/>
      <c r="AL16" s="25"/>
      <c r="AM16" s="25"/>
      <c r="AN16" s="25"/>
      <c r="AO16" s="25"/>
      <c r="AP16" s="25"/>
      <c r="AQ16" s="25"/>
      <c r="AR16" s="25"/>
      <c r="AS16" s="25"/>
    </row>
    <row r="17" spans="1:45">
      <c r="A17" s="28">
        <v>16</v>
      </c>
      <c r="B17" s="28" t="s">
        <v>28</v>
      </c>
      <c r="C17" s="29">
        <v>4</v>
      </c>
      <c r="D17" s="30" t="s">
        <v>55</v>
      </c>
      <c r="E17" s="29">
        <f t="shared" si="0"/>
        <v>0</v>
      </c>
      <c r="F17" s="29">
        <f t="shared" si="1"/>
        <v>0</v>
      </c>
      <c r="G17" s="29">
        <f t="shared" si="2"/>
        <v>0</v>
      </c>
      <c r="H17" s="29">
        <f t="shared" si="3"/>
        <v>1</v>
      </c>
      <c r="I17" s="29">
        <f t="shared" si="4"/>
        <v>0</v>
      </c>
      <c r="J17" s="29">
        <f t="shared" si="5"/>
        <v>0</v>
      </c>
      <c r="K17" s="30" t="str">
        <f t="shared" si="6"/>
        <v>X</v>
      </c>
      <c r="L17" s="30" t="str">
        <f t="shared" si="7"/>
        <v>X</v>
      </c>
      <c r="M17" s="30" t="str">
        <f t="shared" si="8"/>
        <v>X</v>
      </c>
      <c r="N17" s="30" t="str">
        <f t="shared" si="9"/>
        <v>X</v>
      </c>
      <c r="O17" s="30" t="str">
        <f t="shared" si="10"/>
        <v>X</v>
      </c>
      <c r="P17" s="55" t="str">
        <f t="shared" si="11"/>
        <v>X</v>
      </c>
      <c r="Q17" s="28" t="s">
        <v>55</v>
      </c>
      <c r="R17" s="28" t="str">
        <f t="shared" si="12"/>
        <v>X</v>
      </c>
      <c r="S17" s="28" t="str">
        <f t="shared" si="13"/>
        <v>X</v>
      </c>
      <c r="T17" s="28" t="str">
        <f t="shared" si="14"/>
        <v>X</v>
      </c>
      <c r="U17" s="28" t="str">
        <f t="shared" si="15"/>
        <v>X</v>
      </c>
      <c r="V17" s="28"/>
      <c r="W17" s="28"/>
      <c r="X17" s="28"/>
      <c r="Y17" s="28"/>
      <c r="Z17" s="28"/>
      <c r="AA17" s="28">
        <v>1</v>
      </c>
      <c r="AB17" s="28"/>
      <c r="AC17" s="28">
        <v>1</v>
      </c>
      <c r="AD17" s="28"/>
      <c r="AE17" s="28"/>
      <c r="AF17" s="28"/>
      <c r="AG17" s="28"/>
      <c r="AH17" s="29"/>
      <c r="AI17" s="29"/>
      <c r="AJ17" s="29"/>
      <c r="AK17" s="29"/>
      <c r="AL17" s="29"/>
      <c r="AM17" s="29"/>
      <c r="AN17" s="29"/>
      <c r="AO17" s="29"/>
      <c r="AP17" s="29"/>
      <c r="AQ17" s="29"/>
      <c r="AR17" s="29"/>
      <c r="AS17" s="29"/>
    </row>
    <row r="18" spans="1:45">
      <c r="A18" s="48">
        <v>17</v>
      </c>
      <c r="B18" s="24" t="s">
        <v>29</v>
      </c>
      <c r="C18" s="25">
        <v>5</v>
      </c>
      <c r="D18" s="26" t="s">
        <v>55</v>
      </c>
      <c r="E18" s="25">
        <f t="shared" si="0"/>
        <v>0</v>
      </c>
      <c r="F18" s="25">
        <f t="shared" si="1"/>
        <v>0</v>
      </c>
      <c r="G18" s="25">
        <f t="shared" si="2"/>
        <v>0</v>
      </c>
      <c r="H18" s="25">
        <f t="shared" si="3"/>
        <v>1</v>
      </c>
      <c r="I18" s="25">
        <f t="shared" si="4"/>
        <v>0</v>
      </c>
      <c r="J18" s="25">
        <f t="shared" si="5"/>
        <v>1</v>
      </c>
      <c r="K18" s="26" t="str">
        <f t="shared" si="6"/>
        <v>X</v>
      </c>
      <c r="L18" s="26" t="str">
        <f t="shared" si="7"/>
        <v>X</v>
      </c>
      <c r="M18" s="26" t="str">
        <f t="shared" si="8"/>
        <v>X</v>
      </c>
      <c r="N18" s="26" t="str">
        <f t="shared" si="9"/>
        <v>X</v>
      </c>
      <c r="O18" s="26" t="str">
        <f t="shared" si="10"/>
        <v>X</v>
      </c>
      <c r="P18" s="56" t="str">
        <f t="shared" si="11"/>
        <v>X</v>
      </c>
      <c r="Q18" s="24" t="s">
        <v>55</v>
      </c>
      <c r="R18" s="24" t="str">
        <f t="shared" si="12"/>
        <v>X</v>
      </c>
      <c r="S18" s="24" t="str">
        <f t="shared" si="13"/>
        <v>X</v>
      </c>
      <c r="T18" s="24" t="str">
        <f t="shared" si="14"/>
        <v>X</v>
      </c>
      <c r="U18" s="24" t="str">
        <f t="shared" si="15"/>
        <v>X</v>
      </c>
      <c r="V18" s="24"/>
      <c r="W18" s="24"/>
      <c r="X18" s="24" t="s">
        <v>52</v>
      </c>
      <c r="Y18" s="24"/>
      <c r="Z18" s="24"/>
      <c r="AA18" s="24">
        <v>1</v>
      </c>
      <c r="AB18" s="24"/>
      <c r="AC18" s="24"/>
      <c r="AD18" s="24">
        <v>1</v>
      </c>
      <c r="AE18" s="24"/>
      <c r="AF18" s="24"/>
      <c r="AG18" s="24"/>
      <c r="AH18" s="25"/>
      <c r="AI18" s="25"/>
      <c r="AJ18" s="25"/>
      <c r="AK18" s="25"/>
      <c r="AL18" s="25"/>
      <c r="AM18" s="25"/>
      <c r="AN18" s="25"/>
      <c r="AO18" s="25"/>
      <c r="AP18" s="25"/>
      <c r="AQ18" s="25"/>
      <c r="AR18" s="25"/>
      <c r="AS18" s="25"/>
    </row>
    <row r="19" spans="1:45">
      <c r="A19" s="28">
        <v>18</v>
      </c>
      <c r="B19" s="28" t="s">
        <v>57</v>
      </c>
      <c r="C19" s="29">
        <v>8</v>
      </c>
      <c r="D19" s="30" t="s">
        <v>55</v>
      </c>
      <c r="E19" s="29">
        <f t="shared" si="0"/>
        <v>0</v>
      </c>
      <c r="F19" s="29">
        <f t="shared" si="1"/>
        <v>0</v>
      </c>
      <c r="G19" s="29">
        <f t="shared" si="2"/>
        <v>1</v>
      </c>
      <c r="H19" s="29">
        <f t="shared" si="3"/>
        <v>0</v>
      </c>
      <c r="I19" s="29">
        <f t="shared" si="4"/>
        <v>0</v>
      </c>
      <c r="J19" s="29">
        <f t="shared" si="5"/>
        <v>0</v>
      </c>
      <c r="K19" s="30" t="str">
        <f t="shared" si="6"/>
        <v>X</v>
      </c>
      <c r="L19" s="30" t="str">
        <f t="shared" si="7"/>
        <v>X</v>
      </c>
      <c r="M19" s="30" t="str">
        <f t="shared" si="8"/>
        <v>X</v>
      </c>
      <c r="N19" s="30" t="str">
        <f t="shared" si="9"/>
        <v>X</v>
      </c>
      <c r="O19" s="30" t="str">
        <f t="shared" si="10"/>
        <v>X</v>
      </c>
      <c r="P19" s="55" t="str">
        <f t="shared" si="11"/>
        <v>X</v>
      </c>
      <c r="Q19" s="28">
        <v>5</v>
      </c>
      <c r="R19" s="28">
        <f t="shared" si="12"/>
        <v>0</v>
      </c>
      <c r="S19" s="28">
        <f t="shared" si="13"/>
        <v>1</v>
      </c>
      <c r="T19" s="28">
        <f t="shared" si="14"/>
        <v>0</v>
      </c>
      <c r="U19" s="28">
        <f t="shared" si="15"/>
        <v>1</v>
      </c>
      <c r="V19" s="28"/>
      <c r="W19" s="28"/>
      <c r="X19" s="28">
        <v>1</v>
      </c>
      <c r="Y19" s="28">
        <v>1</v>
      </c>
      <c r="Z19" s="28"/>
      <c r="AA19" s="28">
        <v>1</v>
      </c>
      <c r="AB19" s="28"/>
      <c r="AC19" s="28"/>
      <c r="AD19" s="28"/>
      <c r="AE19" s="28"/>
      <c r="AF19" s="28"/>
      <c r="AG19" s="28"/>
      <c r="AH19" s="29"/>
      <c r="AI19" s="29"/>
      <c r="AJ19" s="29"/>
      <c r="AK19" s="29"/>
      <c r="AL19" s="29"/>
      <c r="AM19" s="29"/>
      <c r="AN19" s="29"/>
      <c r="AO19" s="29"/>
      <c r="AP19" s="29"/>
      <c r="AQ19" s="29"/>
      <c r="AR19" s="29"/>
      <c r="AS19" s="29"/>
    </row>
    <row r="20" spans="1:45">
      <c r="A20" s="48">
        <v>19</v>
      </c>
      <c r="B20" s="24" t="s">
        <v>58</v>
      </c>
      <c r="C20" s="25">
        <v>12</v>
      </c>
      <c r="D20" s="26" t="s">
        <v>55</v>
      </c>
      <c r="E20" s="25">
        <f t="shared" si="0"/>
        <v>0</v>
      </c>
      <c r="F20" s="25">
        <f t="shared" si="1"/>
        <v>0</v>
      </c>
      <c r="G20" s="25">
        <f t="shared" si="2"/>
        <v>1</v>
      </c>
      <c r="H20" s="25">
        <f t="shared" si="3"/>
        <v>1</v>
      </c>
      <c r="I20" s="25">
        <f t="shared" si="4"/>
        <v>0</v>
      </c>
      <c r="J20" s="25">
        <f t="shared" si="5"/>
        <v>0</v>
      </c>
      <c r="K20" s="26" t="str">
        <f t="shared" si="6"/>
        <v>X</v>
      </c>
      <c r="L20" s="26" t="str">
        <f t="shared" si="7"/>
        <v>X</v>
      </c>
      <c r="M20" s="26" t="str">
        <f t="shared" si="8"/>
        <v>X</v>
      </c>
      <c r="N20" s="26" t="str">
        <f t="shared" si="9"/>
        <v>X</v>
      </c>
      <c r="O20" s="26" t="str">
        <f t="shared" si="10"/>
        <v>X</v>
      </c>
      <c r="P20" s="56" t="str">
        <f t="shared" si="11"/>
        <v>X</v>
      </c>
      <c r="Q20" s="24">
        <v>7</v>
      </c>
      <c r="R20" s="24">
        <f t="shared" si="12"/>
        <v>0</v>
      </c>
      <c r="S20" s="24">
        <f t="shared" si="13"/>
        <v>1</v>
      </c>
      <c r="T20" s="24">
        <f t="shared" si="14"/>
        <v>1</v>
      </c>
      <c r="U20" s="24">
        <f t="shared" si="15"/>
        <v>1</v>
      </c>
      <c r="V20" s="24"/>
      <c r="W20" s="24"/>
      <c r="X20" s="24">
        <v>1</v>
      </c>
      <c r="Y20" s="24">
        <v>1</v>
      </c>
      <c r="Z20" s="24"/>
      <c r="AA20" s="24"/>
      <c r="AB20" s="24"/>
      <c r="AC20" s="24"/>
      <c r="AD20" s="24"/>
      <c r="AE20" s="24"/>
      <c r="AF20" s="24"/>
      <c r="AG20" s="24"/>
      <c r="AH20" s="25"/>
      <c r="AI20" s="25"/>
      <c r="AJ20" s="25"/>
      <c r="AK20" s="25"/>
      <c r="AL20" s="25"/>
      <c r="AM20" s="25"/>
      <c r="AN20" s="25"/>
      <c r="AO20" s="25"/>
      <c r="AP20" s="25"/>
      <c r="AQ20" s="25"/>
      <c r="AR20" s="25"/>
      <c r="AS20" s="25"/>
    </row>
    <row r="21" spans="1:45">
      <c r="A21" s="28">
        <v>20</v>
      </c>
      <c r="B21" s="28" t="s">
        <v>59</v>
      </c>
      <c r="C21" s="29">
        <v>9</v>
      </c>
      <c r="D21" s="30" t="s">
        <v>55</v>
      </c>
      <c r="E21" s="29">
        <f t="shared" si="0"/>
        <v>0</v>
      </c>
      <c r="F21" s="29">
        <f t="shared" si="1"/>
        <v>0</v>
      </c>
      <c r="G21" s="29">
        <f t="shared" si="2"/>
        <v>1</v>
      </c>
      <c r="H21" s="29">
        <f t="shared" si="3"/>
        <v>0</v>
      </c>
      <c r="I21" s="29">
        <f t="shared" si="4"/>
        <v>0</v>
      </c>
      <c r="J21" s="29">
        <f t="shared" si="5"/>
        <v>1</v>
      </c>
      <c r="K21" s="30" t="str">
        <f t="shared" si="6"/>
        <v>X</v>
      </c>
      <c r="L21" s="30" t="str">
        <f t="shared" si="7"/>
        <v>X</v>
      </c>
      <c r="M21" s="30" t="str">
        <f t="shared" si="8"/>
        <v>X</v>
      </c>
      <c r="N21" s="30" t="str">
        <f t="shared" si="9"/>
        <v>X</v>
      </c>
      <c r="O21" s="30" t="str">
        <f t="shared" si="10"/>
        <v>X</v>
      </c>
      <c r="P21" s="55" t="str">
        <f t="shared" si="11"/>
        <v>X</v>
      </c>
      <c r="Q21" s="28">
        <v>5</v>
      </c>
      <c r="R21" s="28">
        <f t="shared" si="12"/>
        <v>0</v>
      </c>
      <c r="S21" s="28">
        <f t="shared" si="13"/>
        <v>1</v>
      </c>
      <c r="T21" s="28">
        <f t="shared" si="14"/>
        <v>0</v>
      </c>
      <c r="U21" s="28">
        <f t="shared" si="15"/>
        <v>1</v>
      </c>
      <c r="V21" s="28"/>
      <c r="W21" s="28"/>
      <c r="X21" s="28">
        <v>1</v>
      </c>
      <c r="Y21" s="28">
        <v>1</v>
      </c>
      <c r="Z21" s="28"/>
      <c r="AA21" s="28">
        <v>1</v>
      </c>
      <c r="AB21" s="28"/>
      <c r="AC21" s="28"/>
      <c r="AD21" s="28"/>
      <c r="AE21" s="28"/>
      <c r="AF21" s="28"/>
      <c r="AG21" s="28"/>
      <c r="AH21" s="29"/>
      <c r="AI21" s="29"/>
      <c r="AJ21" s="29"/>
      <c r="AK21" s="29"/>
      <c r="AL21" s="29"/>
      <c r="AM21" s="29"/>
      <c r="AN21" s="29"/>
      <c r="AO21" s="29"/>
      <c r="AP21" s="29"/>
      <c r="AQ21" s="29"/>
      <c r="AR21" s="29"/>
      <c r="AS21" s="29"/>
    </row>
    <row r="22" spans="1:45">
      <c r="A22" s="48">
        <v>21</v>
      </c>
      <c r="B22" s="24" t="s">
        <v>60</v>
      </c>
      <c r="C22" s="25">
        <v>10</v>
      </c>
      <c r="D22" s="26" t="s">
        <v>55</v>
      </c>
      <c r="E22" s="25">
        <f t="shared" si="0"/>
        <v>0</v>
      </c>
      <c r="F22" s="25">
        <f t="shared" si="1"/>
        <v>0</v>
      </c>
      <c r="G22" s="25">
        <f t="shared" si="2"/>
        <v>1</v>
      </c>
      <c r="H22" s="25">
        <f t="shared" si="3"/>
        <v>0</v>
      </c>
      <c r="I22" s="25">
        <f t="shared" si="4"/>
        <v>1</v>
      </c>
      <c r="J22" s="25">
        <f t="shared" si="5"/>
        <v>0</v>
      </c>
      <c r="K22" s="26" t="str">
        <f t="shared" si="6"/>
        <v>X</v>
      </c>
      <c r="L22" s="26" t="str">
        <f t="shared" si="7"/>
        <v>X</v>
      </c>
      <c r="M22" s="26" t="str">
        <f t="shared" si="8"/>
        <v>X</v>
      </c>
      <c r="N22" s="26" t="str">
        <f t="shared" si="9"/>
        <v>X</v>
      </c>
      <c r="O22" s="26" t="str">
        <f t="shared" si="10"/>
        <v>X</v>
      </c>
      <c r="P22" s="56" t="str">
        <f t="shared" si="11"/>
        <v>X</v>
      </c>
      <c r="Q22" s="24">
        <v>11</v>
      </c>
      <c r="R22" s="24">
        <f t="shared" si="12"/>
        <v>1</v>
      </c>
      <c r="S22" s="24">
        <f t="shared" si="13"/>
        <v>0</v>
      </c>
      <c r="T22" s="24">
        <f t="shared" si="14"/>
        <v>1</v>
      </c>
      <c r="U22" s="24">
        <f t="shared" si="15"/>
        <v>1</v>
      </c>
      <c r="V22" s="24"/>
      <c r="W22" s="24"/>
      <c r="X22" s="24">
        <v>1</v>
      </c>
      <c r="Y22" s="24">
        <v>1</v>
      </c>
      <c r="Z22" s="24"/>
      <c r="AA22" s="24">
        <v>1</v>
      </c>
      <c r="AB22" s="24"/>
      <c r="AC22" s="24"/>
      <c r="AD22" s="24"/>
      <c r="AE22" s="24"/>
      <c r="AF22" s="24"/>
      <c r="AG22" s="24"/>
      <c r="AH22" s="25"/>
      <c r="AI22" s="25"/>
      <c r="AJ22" s="25"/>
      <c r="AK22" s="25"/>
      <c r="AL22" s="25"/>
      <c r="AM22" s="25"/>
      <c r="AN22" s="25"/>
      <c r="AO22" s="25"/>
      <c r="AP22" s="25"/>
      <c r="AQ22" s="25"/>
      <c r="AR22" s="25"/>
      <c r="AS22" s="25"/>
    </row>
    <row r="23" spans="1:45">
      <c r="A23" s="28">
        <v>22</v>
      </c>
      <c r="B23" s="28" t="s">
        <v>61</v>
      </c>
      <c r="C23" s="29">
        <v>13</v>
      </c>
      <c r="D23" s="30" t="s">
        <v>55</v>
      </c>
      <c r="E23" s="29">
        <f t="shared" si="0"/>
        <v>0</v>
      </c>
      <c r="F23" s="29">
        <f t="shared" si="1"/>
        <v>0</v>
      </c>
      <c r="G23" s="29">
        <f t="shared" si="2"/>
        <v>1</v>
      </c>
      <c r="H23" s="29">
        <f t="shared" si="3"/>
        <v>1</v>
      </c>
      <c r="I23" s="29">
        <f t="shared" si="4"/>
        <v>0</v>
      </c>
      <c r="J23" s="29">
        <f t="shared" si="5"/>
        <v>1</v>
      </c>
      <c r="K23" s="30" t="str">
        <f t="shared" si="6"/>
        <v>X</v>
      </c>
      <c r="L23" s="30" t="str">
        <f t="shared" si="7"/>
        <v>X</v>
      </c>
      <c r="M23" s="30" t="str">
        <f t="shared" si="8"/>
        <v>X</v>
      </c>
      <c r="N23" s="30" t="str">
        <f t="shared" si="9"/>
        <v>X</v>
      </c>
      <c r="O23" s="30" t="str">
        <f t="shared" si="10"/>
        <v>X</v>
      </c>
      <c r="P23" s="55" t="str">
        <f t="shared" si="11"/>
        <v>X</v>
      </c>
      <c r="Q23" s="28">
        <v>8</v>
      </c>
      <c r="R23" s="28">
        <f t="shared" si="12"/>
        <v>1</v>
      </c>
      <c r="S23" s="28">
        <f t="shared" si="13"/>
        <v>0</v>
      </c>
      <c r="T23" s="28">
        <f t="shared" si="14"/>
        <v>0</v>
      </c>
      <c r="U23" s="28">
        <f t="shared" si="15"/>
        <v>0</v>
      </c>
      <c r="V23" s="28"/>
      <c r="W23" s="28"/>
      <c r="X23" s="28">
        <v>1</v>
      </c>
      <c r="Y23" s="28">
        <v>1</v>
      </c>
      <c r="Z23" s="28"/>
      <c r="AA23" s="28"/>
      <c r="AB23" s="28"/>
      <c r="AC23" s="28"/>
      <c r="AD23" s="28"/>
      <c r="AE23" s="28"/>
      <c r="AF23" s="28"/>
      <c r="AG23" s="28"/>
      <c r="AH23" s="29"/>
      <c r="AI23" s="29"/>
      <c r="AJ23" s="29"/>
      <c r="AK23" s="29"/>
      <c r="AL23" s="29"/>
      <c r="AM23" s="29"/>
      <c r="AN23" s="29"/>
      <c r="AO23" s="29"/>
      <c r="AP23" s="29"/>
      <c r="AQ23" s="29"/>
      <c r="AR23" s="29"/>
      <c r="AS23" s="29"/>
    </row>
    <row r="24" spans="1:45">
      <c r="A24" s="48">
        <v>23</v>
      </c>
      <c r="B24" s="24" t="s">
        <v>62</v>
      </c>
      <c r="C24" s="25">
        <v>35</v>
      </c>
      <c r="D24" s="26" t="s">
        <v>55</v>
      </c>
      <c r="E24" s="25">
        <f t="shared" si="0"/>
        <v>1</v>
      </c>
      <c r="F24" s="25">
        <f t="shared" si="1"/>
        <v>0</v>
      </c>
      <c r="G24" s="25">
        <f t="shared" si="2"/>
        <v>0</v>
      </c>
      <c r="H24" s="25">
        <f t="shared" si="3"/>
        <v>0</v>
      </c>
      <c r="I24" s="25">
        <f t="shared" si="4"/>
        <v>1</v>
      </c>
      <c r="J24" s="25">
        <f t="shared" si="5"/>
        <v>1</v>
      </c>
      <c r="K24" s="26" t="str">
        <f t="shared" si="6"/>
        <v>X</v>
      </c>
      <c r="L24" s="26" t="str">
        <f t="shared" si="7"/>
        <v>X</v>
      </c>
      <c r="M24" s="26" t="str">
        <f t="shared" si="8"/>
        <v>X</v>
      </c>
      <c r="N24" s="26" t="str">
        <f t="shared" si="9"/>
        <v>X</v>
      </c>
      <c r="O24" s="26" t="str">
        <f t="shared" si="10"/>
        <v>X</v>
      </c>
      <c r="P24" s="56" t="str">
        <f t="shared" si="11"/>
        <v>X</v>
      </c>
      <c r="Q24" s="24">
        <v>5</v>
      </c>
      <c r="R24" s="24">
        <f t="shared" si="12"/>
        <v>0</v>
      </c>
      <c r="S24" s="24">
        <f t="shared" si="13"/>
        <v>1</v>
      </c>
      <c r="T24" s="24">
        <f t="shared" si="14"/>
        <v>0</v>
      </c>
      <c r="U24" s="24">
        <f t="shared" si="15"/>
        <v>1</v>
      </c>
      <c r="V24" s="24">
        <v>1</v>
      </c>
      <c r="W24" s="24"/>
      <c r="X24" s="24">
        <v>1</v>
      </c>
      <c r="Y24" s="24">
        <v>1</v>
      </c>
      <c r="Z24" s="24"/>
      <c r="AA24" s="24">
        <v>1</v>
      </c>
      <c r="AB24" s="24"/>
      <c r="AC24" s="24"/>
      <c r="AD24" s="24"/>
      <c r="AE24" s="24"/>
      <c r="AF24" s="24"/>
      <c r="AG24" s="24"/>
      <c r="AH24" s="25"/>
      <c r="AI24" s="25"/>
      <c r="AJ24" s="25"/>
      <c r="AK24" s="25"/>
      <c r="AL24" s="25"/>
      <c r="AM24" s="25"/>
      <c r="AN24" s="25"/>
      <c r="AO24" s="25"/>
      <c r="AP24" s="25"/>
      <c r="AQ24" s="25"/>
      <c r="AR24" s="25"/>
      <c r="AS24" s="25"/>
    </row>
    <row r="25" spans="1:45">
      <c r="A25" s="28">
        <v>24</v>
      </c>
      <c r="B25" s="28" t="s">
        <v>63</v>
      </c>
      <c r="C25" s="29">
        <v>43</v>
      </c>
      <c r="D25" s="30" t="s">
        <v>55</v>
      </c>
      <c r="E25" s="29">
        <f t="shared" si="0"/>
        <v>1</v>
      </c>
      <c r="F25" s="29">
        <f t="shared" si="1"/>
        <v>0</v>
      </c>
      <c r="G25" s="29">
        <f t="shared" si="2"/>
        <v>1</v>
      </c>
      <c r="H25" s="29">
        <f t="shared" si="3"/>
        <v>0</v>
      </c>
      <c r="I25" s="29">
        <f t="shared" si="4"/>
        <v>1</v>
      </c>
      <c r="J25" s="29">
        <f t="shared" si="5"/>
        <v>1</v>
      </c>
      <c r="K25" s="30" t="str">
        <f t="shared" si="6"/>
        <v>X</v>
      </c>
      <c r="L25" s="30" t="str">
        <f t="shared" si="7"/>
        <v>X</v>
      </c>
      <c r="M25" s="30" t="str">
        <f t="shared" si="8"/>
        <v>X</v>
      </c>
      <c r="N25" s="30" t="str">
        <f t="shared" si="9"/>
        <v>X</v>
      </c>
      <c r="O25" s="30" t="str">
        <f t="shared" si="10"/>
        <v>X</v>
      </c>
      <c r="P25" s="55" t="str">
        <f t="shared" si="11"/>
        <v>X</v>
      </c>
      <c r="Q25" s="28">
        <v>5</v>
      </c>
      <c r="R25" s="28">
        <f t="shared" si="12"/>
        <v>0</v>
      </c>
      <c r="S25" s="28">
        <f t="shared" si="13"/>
        <v>1</v>
      </c>
      <c r="T25" s="28">
        <f t="shared" si="14"/>
        <v>0</v>
      </c>
      <c r="U25" s="28">
        <f t="shared" si="15"/>
        <v>1</v>
      </c>
      <c r="V25" s="28"/>
      <c r="W25" s="28">
        <v>1</v>
      </c>
      <c r="X25" s="28">
        <v>1</v>
      </c>
      <c r="Y25" s="28"/>
      <c r="Z25" s="28"/>
      <c r="AA25" s="28">
        <v>1</v>
      </c>
      <c r="AB25" s="28"/>
      <c r="AC25" s="28"/>
      <c r="AD25" s="28"/>
      <c r="AE25" s="28"/>
      <c r="AF25" s="28"/>
      <c r="AG25" s="28"/>
      <c r="AH25" s="29"/>
      <c r="AI25" s="29"/>
      <c r="AJ25" s="29"/>
      <c r="AK25" s="29"/>
      <c r="AL25" s="29"/>
      <c r="AM25" s="29"/>
      <c r="AN25" s="29"/>
      <c r="AO25" s="29"/>
      <c r="AP25" s="29"/>
      <c r="AQ25" s="29"/>
      <c r="AR25" s="29"/>
      <c r="AS25" s="29"/>
    </row>
    <row r="26" spans="1:45">
      <c r="A26" s="48">
        <v>25</v>
      </c>
      <c r="B26" s="49" t="s">
        <v>64</v>
      </c>
      <c r="C26" s="24">
        <v>0</v>
      </c>
      <c r="D26" s="24">
        <v>4</v>
      </c>
      <c r="E26" s="29">
        <f t="shared" si="0"/>
        <v>0</v>
      </c>
      <c r="F26" s="29">
        <f t="shared" si="1"/>
        <v>0</v>
      </c>
      <c r="G26" s="29">
        <f t="shared" si="2"/>
        <v>0</v>
      </c>
      <c r="H26" s="29">
        <f t="shared" si="3"/>
        <v>0</v>
      </c>
      <c r="I26" s="29">
        <f t="shared" si="4"/>
        <v>0</v>
      </c>
      <c r="J26" s="29">
        <f t="shared" si="5"/>
        <v>0</v>
      </c>
      <c r="K26" s="30">
        <f t="shared" si="6"/>
        <v>0</v>
      </c>
      <c r="L26" s="30">
        <f t="shared" si="7"/>
        <v>0</v>
      </c>
      <c r="M26" s="30">
        <f t="shared" si="8"/>
        <v>0</v>
      </c>
      <c r="N26" s="30">
        <f t="shared" si="9"/>
        <v>1</v>
      </c>
      <c r="O26" s="30">
        <f t="shared" si="10"/>
        <v>0</v>
      </c>
      <c r="P26" s="55">
        <f t="shared" si="11"/>
        <v>0</v>
      </c>
      <c r="Q26" s="59">
        <v>0</v>
      </c>
      <c r="R26" s="28">
        <f t="shared" si="12"/>
        <v>0</v>
      </c>
      <c r="S26" s="28">
        <f t="shared" si="13"/>
        <v>0</v>
      </c>
      <c r="T26" s="28">
        <f t="shared" si="14"/>
        <v>0</v>
      </c>
      <c r="U26" s="28">
        <f t="shared" si="15"/>
        <v>0</v>
      </c>
      <c r="V26" s="24"/>
      <c r="W26" s="24"/>
      <c r="X26" s="24"/>
      <c r="Y26" s="24">
        <v>1</v>
      </c>
      <c r="Z26" s="24"/>
      <c r="AA26" s="24"/>
      <c r="AB26" s="24">
        <v>1</v>
      </c>
      <c r="AC26" s="24"/>
      <c r="AD26" s="24"/>
      <c r="AE26" s="24"/>
      <c r="AF26" s="24"/>
      <c r="AG26" s="24"/>
      <c r="AH26" s="25">
        <v>1</v>
      </c>
      <c r="AI26" s="25"/>
      <c r="AJ26" s="25"/>
      <c r="AK26" s="25"/>
      <c r="AL26" s="25"/>
      <c r="AM26" s="25"/>
      <c r="AN26" s="25"/>
      <c r="AO26" s="25"/>
      <c r="AP26" s="25"/>
      <c r="AQ26" s="25"/>
      <c r="AR26" s="25"/>
      <c r="AS26" s="25"/>
    </row>
    <row r="27" spans="1:45">
      <c r="A27" s="28">
        <v>26</v>
      </c>
      <c r="B27" s="50" t="s">
        <v>65</v>
      </c>
      <c r="C27" s="28">
        <v>0</v>
      </c>
      <c r="D27" s="28">
        <v>6</v>
      </c>
      <c r="E27" s="29">
        <f t="shared" si="0"/>
        <v>0</v>
      </c>
      <c r="F27" s="29">
        <f t="shared" si="1"/>
        <v>0</v>
      </c>
      <c r="G27" s="29">
        <f t="shared" si="2"/>
        <v>0</v>
      </c>
      <c r="H27" s="29">
        <f t="shared" si="3"/>
        <v>0</v>
      </c>
      <c r="I27" s="29">
        <f t="shared" si="4"/>
        <v>0</v>
      </c>
      <c r="J27" s="29">
        <f t="shared" si="5"/>
        <v>0</v>
      </c>
      <c r="K27" s="30">
        <f t="shared" si="6"/>
        <v>0</v>
      </c>
      <c r="L27" s="30">
        <f t="shared" si="7"/>
        <v>0</v>
      </c>
      <c r="M27" s="30">
        <f t="shared" si="8"/>
        <v>0</v>
      </c>
      <c r="N27" s="30">
        <f t="shared" si="9"/>
        <v>1</v>
      </c>
      <c r="O27" s="30">
        <f t="shared" si="10"/>
        <v>1</v>
      </c>
      <c r="P27" s="55">
        <f t="shared" si="11"/>
        <v>0</v>
      </c>
      <c r="Q27" s="60">
        <v>2</v>
      </c>
      <c r="R27" s="28">
        <f t="shared" si="12"/>
        <v>0</v>
      </c>
      <c r="S27" s="28">
        <f t="shared" si="13"/>
        <v>0</v>
      </c>
      <c r="T27" s="28">
        <f t="shared" si="14"/>
        <v>1</v>
      </c>
      <c r="U27" s="28">
        <f t="shared" si="15"/>
        <v>0</v>
      </c>
      <c r="V27" s="28"/>
      <c r="W27" s="28"/>
      <c r="X27" s="28"/>
      <c r="Y27" s="28">
        <v>1</v>
      </c>
      <c r="Z27" s="28"/>
      <c r="AA27" s="28"/>
      <c r="AB27" s="28">
        <v>1</v>
      </c>
      <c r="AC27" s="28"/>
      <c r="AD27" s="28"/>
      <c r="AE27" s="28"/>
      <c r="AF27" s="28"/>
      <c r="AG27" s="28"/>
      <c r="AH27" s="29">
        <v>1</v>
      </c>
      <c r="AI27" s="29"/>
      <c r="AJ27" s="29"/>
      <c r="AK27" s="29"/>
      <c r="AL27" s="29"/>
      <c r="AM27" s="29"/>
      <c r="AN27" s="29"/>
      <c r="AO27" s="29"/>
      <c r="AP27" s="29"/>
      <c r="AQ27" s="29"/>
      <c r="AR27" s="29"/>
      <c r="AS27" s="29"/>
    </row>
    <row r="28" spans="1:45">
      <c r="A28" s="48">
        <v>27</v>
      </c>
      <c r="B28" s="49" t="s">
        <v>66</v>
      </c>
      <c r="C28" s="24">
        <v>0</v>
      </c>
      <c r="D28" s="24">
        <v>7</v>
      </c>
      <c r="E28" s="29">
        <f t="shared" si="0"/>
        <v>0</v>
      </c>
      <c r="F28" s="29">
        <f t="shared" si="1"/>
        <v>0</v>
      </c>
      <c r="G28" s="29">
        <f t="shared" si="2"/>
        <v>0</v>
      </c>
      <c r="H28" s="29">
        <f t="shared" si="3"/>
        <v>0</v>
      </c>
      <c r="I28" s="29">
        <f t="shared" si="4"/>
        <v>0</v>
      </c>
      <c r="J28" s="29">
        <f t="shared" si="5"/>
        <v>0</v>
      </c>
      <c r="K28" s="30">
        <f t="shared" si="6"/>
        <v>0</v>
      </c>
      <c r="L28" s="30">
        <f t="shared" si="7"/>
        <v>0</v>
      </c>
      <c r="M28" s="30">
        <f t="shared" si="8"/>
        <v>0</v>
      </c>
      <c r="N28" s="30">
        <f t="shared" si="9"/>
        <v>1</v>
      </c>
      <c r="O28" s="30">
        <f t="shared" si="10"/>
        <v>1</v>
      </c>
      <c r="P28" s="55">
        <f t="shared" si="11"/>
        <v>1</v>
      </c>
      <c r="Q28" s="59">
        <v>1</v>
      </c>
      <c r="R28" s="28">
        <f t="shared" si="12"/>
        <v>0</v>
      </c>
      <c r="S28" s="28">
        <f t="shared" si="13"/>
        <v>0</v>
      </c>
      <c r="T28" s="28">
        <f t="shared" si="14"/>
        <v>0</v>
      </c>
      <c r="U28" s="28">
        <f t="shared" si="15"/>
        <v>1</v>
      </c>
      <c r="V28" s="24"/>
      <c r="W28" s="24"/>
      <c r="X28" s="24"/>
      <c r="Y28" s="24">
        <v>1</v>
      </c>
      <c r="Z28" s="24"/>
      <c r="AA28" s="24"/>
      <c r="AB28" s="24">
        <v>1</v>
      </c>
      <c r="AC28" s="24"/>
      <c r="AD28" s="24"/>
      <c r="AE28" s="24"/>
      <c r="AF28" s="24"/>
      <c r="AG28" s="24"/>
      <c r="AH28" s="25">
        <v>1</v>
      </c>
      <c r="AI28" s="25"/>
      <c r="AJ28" s="25"/>
      <c r="AK28" s="25"/>
      <c r="AL28" s="25"/>
      <c r="AM28" s="25"/>
      <c r="AN28" s="25"/>
      <c r="AO28" s="25"/>
      <c r="AP28" s="25"/>
      <c r="AQ28" s="25"/>
      <c r="AR28" s="25"/>
      <c r="AS28" s="25"/>
    </row>
    <row r="29" spans="1:45">
      <c r="A29" s="28">
        <v>28</v>
      </c>
      <c r="B29" s="50" t="s">
        <v>67</v>
      </c>
      <c r="C29" s="28">
        <v>0</v>
      </c>
      <c r="D29" s="28">
        <v>35</v>
      </c>
      <c r="E29" s="29">
        <f t="shared" si="0"/>
        <v>0</v>
      </c>
      <c r="F29" s="29">
        <f t="shared" si="1"/>
        <v>0</v>
      </c>
      <c r="G29" s="29">
        <f t="shared" si="2"/>
        <v>0</v>
      </c>
      <c r="H29" s="29">
        <f t="shared" si="3"/>
        <v>0</v>
      </c>
      <c r="I29" s="29">
        <f t="shared" si="4"/>
        <v>0</v>
      </c>
      <c r="J29" s="29">
        <f t="shared" si="5"/>
        <v>0</v>
      </c>
      <c r="K29" s="30">
        <f t="shared" si="6"/>
        <v>1</v>
      </c>
      <c r="L29" s="30">
        <f t="shared" si="7"/>
        <v>0</v>
      </c>
      <c r="M29" s="30">
        <f t="shared" si="8"/>
        <v>0</v>
      </c>
      <c r="N29" s="30">
        <f t="shared" si="9"/>
        <v>0</v>
      </c>
      <c r="O29" s="30">
        <f t="shared" si="10"/>
        <v>1</v>
      </c>
      <c r="P29" s="55">
        <f t="shared" si="11"/>
        <v>1</v>
      </c>
      <c r="Q29" s="60">
        <v>6</v>
      </c>
      <c r="R29" s="28">
        <f t="shared" si="12"/>
        <v>0</v>
      </c>
      <c r="S29" s="28">
        <f t="shared" si="13"/>
        <v>1</v>
      </c>
      <c r="T29" s="28">
        <f t="shared" si="14"/>
        <v>1</v>
      </c>
      <c r="U29" s="28">
        <f t="shared" si="15"/>
        <v>0</v>
      </c>
      <c r="V29" s="28"/>
      <c r="W29" s="28"/>
      <c r="X29" s="28"/>
      <c r="Y29" s="28">
        <v>1</v>
      </c>
      <c r="Z29" s="28"/>
      <c r="AA29" s="28"/>
      <c r="AB29" s="28">
        <v>1</v>
      </c>
      <c r="AC29" s="28"/>
      <c r="AD29" s="28"/>
      <c r="AE29" s="28"/>
      <c r="AF29" s="28"/>
      <c r="AG29" s="28"/>
      <c r="AH29" s="29"/>
      <c r="AI29" s="29"/>
      <c r="AJ29" s="29"/>
      <c r="AK29" s="29"/>
      <c r="AL29" s="29"/>
      <c r="AM29" s="29"/>
      <c r="AN29" s="29"/>
      <c r="AO29" s="29"/>
      <c r="AP29" s="29"/>
      <c r="AQ29" s="29"/>
      <c r="AR29" s="29"/>
      <c r="AS29" s="29"/>
    </row>
    <row r="30" spans="1:45">
      <c r="A30" s="48">
        <v>29</v>
      </c>
      <c r="B30" s="49" t="s">
        <v>68</v>
      </c>
      <c r="C30" s="24">
        <v>0</v>
      </c>
      <c r="D30" s="24">
        <v>38</v>
      </c>
      <c r="E30" s="29">
        <f t="shared" si="0"/>
        <v>0</v>
      </c>
      <c r="F30" s="29">
        <f t="shared" si="1"/>
        <v>0</v>
      </c>
      <c r="G30" s="29">
        <f t="shared" si="2"/>
        <v>0</v>
      </c>
      <c r="H30" s="29">
        <f t="shared" si="3"/>
        <v>0</v>
      </c>
      <c r="I30" s="29">
        <f t="shared" si="4"/>
        <v>0</v>
      </c>
      <c r="J30" s="29">
        <f t="shared" si="5"/>
        <v>0</v>
      </c>
      <c r="K30" s="30">
        <f t="shared" si="6"/>
        <v>1</v>
      </c>
      <c r="L30" s="30">
        <f t="shared" si="7"/>
        <v>0</v>
      </c>
      <c r="M30" s="30">
        <f t="shared" si="8"/>
        <v>0</v>
      </c>
      <c r="N30" s="30">
        <f t="shared" si="9"/>
        <v>1</v>
      </c>
      <c r="O30" s="30">
        <f t="shared" si="10"/>
        <v>1</v>
      </c>
      <c r="P30" s="55">
        <f t="shared" si="11"/>
        <v>0</v>
      </c>
      <c r="Q30" s="59">
        <v>9</v>
      </c>
      <c r="R30" s="28">
        <f t="shared" si="12"/>
        <v>1</v>
      </c>
      <c r="S30" s="28">
        <f t="shared" si="13"/>
        <v>0</v>
      </c>
      <c r="T30" s="28">
        <f t="shared" si="14"/>
        <v>0</v>
      </c>
      <c r="U30" s="28">
        <f t="shared" si="15"/>
        <v>1</v>
      </c>
      <c r="V30" s="24"/>
      <c r="W30" s="24"/>
      <c r="X30" s="24"/>
      <c r="Y30" s="24">
        <v>1</v>
      </c>
      <c r="Z30" s="24"/>
      <c r="AA30" s="24"/>
      <c r="AB30" s="24">
        <v>1</v>
      </c>
      <c r="AC30" s="24"/>
      <c r="AD30" s="24"/>
      <c r="AE30" s="24"/>
      <c r="AF30" s="24"/>
      <c r="AG30" s="24"/>
      <c r="AH30" s="25"/>
      <c r="AI30" s="25"/>
      <c r="AJ30" s="25"/>
      <c r="AK30" s="25"/>
      <c r="AL30" s="25"/>
      <c r="AM30" s="25"/>
      <c r="AN30" s="25"/>
      <c r="AO30" s="25"/>
      <c r="AP30" s="25"/>
      <c r="AQ30" s="25"/>
      <c r="AR30" s="25"/>
      <c r="AS30" s="25"/>
    </row>
    <row r="31" spans="1:45">
      <c r="A31" s="28">
        <v>30</v>
      </c>
      <c r="B31" s="50" t="s">
        <v>69</v>
      </c>
      <c r="C31" s="28">
        <v>14</v>
      </c>
      <c r="D31" s="28" t="s">
        <v>55</v>
      </c>
      <c r="E31" s="29">
        <f t="shared" si="0"/>
        <v>0</v>
      </c>
      <c r="F31" s="29">
        <f t="shared" si="1"/>
        <v>0</v>
      </c>
      <c r="G31" s="29">
        <f t="shared" si="2"/>
        <v>1</v>
      </c>
      <c r="H31" s="29">
        <f t="shared" si="3"/>
        <v>1</v>
      </c>
      <c r="I31" s="29">
        <f t="shared" si="4"/>
        <v>1</v>
      </c>
      <c r="J31" s="29">
        <f t="shared" si="5"/>
        <v>0</v>
      </c>
      <c r="K31" s="30" t="str">
        <f t="shared" si="6"/>
        <v>X</v>
      </c>
      <c r="L31" s="30" t="str">
        <f t="shared" si="7"/>
        <v>X</v>
      </c>
      <c r="M31" s="30" t="str">
        <f t="shared" si="8"/>
        <v>X</v>
      </c>
      <c r="N31" s="30" t="str">
        <f t="shared" si="9"/>
        <v>X</v>
      </c>
      <c r="O31" s="30" t="str">
        <f t="shared" si="10"/>
        <v>X</v>
      </c>
      <c r="P31" s="55" t="str">
        <f t="shared" si="11"/>
        <v>X</v>
      </c>
      <c r="Q31" s="60">
        <v>9</v>
      </c>
      <c r="R31" s="28">
        <f t="shared" si="12"/>
        <v>1</v>
      </c>
      <c r="S31" s="28">
        <f t="shared" si="13"/>
        <v>0</v>
      </c>
      <c r="T31" s="28">
        <f t="shared" si="14"/>
        <v>0</v>
      </c>
      <c r="U31" s="28">
        <f t="shared" si="15"/>
        <v>1</v>
      </c>
      <c r="V31" s="28"/>
      <c r="W31" s="28"/>
      <c r="X31" s="28">
        <v>1</v>
      </c>
      <c r="Y31" s="28">
        <v>1</v>
      </c>
      <c r="Z31" s="28"/>
      <c r="AA31" s="28"/>
      <c r="AB31" s="28"/>
      <c r="AC31" s="28"/>
      <c r="AD31" s="28"/>
      <c r="AE31" s="28"/>
      <c r="AF31" s="28"/>
      <c r="AG31" s="28"/>
      <c r="AH31" s="29"/>
      <c r="AI31" s="29"/>
      <c r="AJ31" s="29"/>
      <c r="AK31" s="29"/>
      <c r="AL31" s="29"/>
      <c r="AM31" s="29"/>
      <c r="AN31" s="29"/>
      <c r="AO31" s="29"/>
      <c r="AP31" s="29"/>
      <c r="AQ31" s="29"/>
      <c r="AR31" s="29"/>
      <c r="AS31" s="29"/>
    </row>
    <row r="32" spans="1:45">
      <c r="A32" s="48">
        <v>31</v>
      </c>
      <c r="B32" s="49" t="s">
        <v>34</v>
      </c>
      <c r="C32" s="24">
        <v>15</v>
      </c>
      <c r="D32" s="24" t="s">
        <v>55</v>
      </c>
      <c r="E32" s="29">
        <f t="shared" si="0"/>
        <v>0</v>
      </c>
      <c r="F32" s="29">
        <f t="shared" si="1"/>
        <v>0</v>
      </c>
      <c r="G32" s="29">
        <f t="shared" si="2"/>
        <v>1</v>
      </c>
      <c r="H32" s="29">
        <f t="shared" si="3"/>
        <v>1</v>
      </c>
      <c r="I32" s="29">
        <f t="shared" si="4"/>
        <v>1</v>
      </c>
      <c r="J32" s="29">
        <f t="shared" si="5"/>
        <v>1</v>
      </c>
      <c r="K32" s="30" t="str">
        <f t="shared" si="6"/>
        <v>X</v>
      </c>
      <c r="L32" s="30" t="str">
        <f t="shared" si="7"/>
        <v>X</v>
      </c>
      <c r="M32" s="30" t="str">
        <f t="shared" si="8"/>
        <v>X</v>
      </c>
      <c r="N32" s="30" t="str">
        <f t="shared" si="9"/>
        <v>X</v>
      </c>
      <c r="O32" s="30" t="str">
        <f t="shared" si="10"/>
        <v>X</v>
      </c>
      <c r="P32" s="55" t="str">
        <f t="shared" si="11"/>
        <v>X</v>
      </c>
      <c r="Q32" s="59" t="s">
        <v>55</v>
      </c>
      <c r="R32" s="28" t="str">
        <f t="shared" si="12"/>
        <v>X</v>
      </c>
      <c r="S32" s="28" t="str">
        <f t="shared" si="13"/>
        <v>X</v>
      </c>
      <c r="T32" s="28" t="str">
        <f t="shared" si="14"/>
        <v>X</v>
      </c>
      <c r="U32" s="28" t="str">
        <f t="shared" si="15"/>
        <v>X</v>
      </c>
      <c r="V32" s="24"/>
      <c r="W32" s="24"/>
      <c r="X32" s="24"/>
      <c r="Y32" s="24">
        <v>1</v>
      </c>
      <c r="Z32" s="24"/>
      <c r="AA32" s="24"/>
      <c r="AB32" s="24"/>
      <c r="AC32" s="24"/>
      <c r="AD32" s="24"/>
      <c r="AE32" s="24"/>
      <c r="AF32" s="24"/>
      <c r="AG32" s="24"/>
      <c r="AH32" s="25"/>
      <c r="AI32" s="25">
        <v>1</v>
      </c>
      <c r="AJ32" s="25"/>
      <c r="AK32" s="25"/>
      <c r="AL32" s="25"/>
      <c r="AM32" s="25"/>
      <c r="AN32" s="25"/>
      <c r="AO32" s="25"/>
      <c r="AP32" s="25"/>
      <c r="AQ32" s="25"/>
      <c r="AR32" s="25"/>
      <c r="AS32" s="25"/>
    </row>
    <row r="33" spans="1:45">
      <c r="A33" s="28">
        <v>32</v>
      </c>
      <c r="B33" s="50" t="s">
        <v>70</v>
      </c>
      <c r="C33" s="28">
        <v>11</v>
      </c>
      <c r="D33" s="28" t="s">
        <v>55</v>
      </c>
      <c r="E33" s="29">
        <f t="shared" ref="E33:E46" si="16">IF(MOD($C33,64)/32&gt;=1,1,0)</f>
        <v>0</v>
      </c>
      <c r="F33" s="29">
        <f t="shared" ref="F33:F46" si="17">IF(MOD($C33,32)/16&gt;=1,1,0)</f>
        <v>0</v>
      </c>
      <c r="G33" s="29">
        <f t="shared" ref="G33:G46" si="18">IF(MOD($C33,16)/8&gt;=1,1,0)</f>
        <v>1</v>
      </c>
      <c r="H33" s="29">
        <f t="shared" ref="H33:H46" si="19">IF(MOD($C33,8)/4&gt;=1,1,0)</f>
        <v>0</v>
      </c>
      <c r="I33" s="29">
        <f t="shared" ref="I33:I46" si="20">IF(MOD($C33,4)/2&gt;=1,1,0)</f>
        <v>1</v>
      </c>
      <c r="J33" s="29">
        <f t="shared" ref="J33:J46" si="21">IF(MOD($C33,2)&gt;=1,1,0)</f>
        <v>1</v>
      </c>
      <c r="K33" s="30" t="str">
        <f t="shared" ref="K33:K46" si="22">IF(ISNUMBER($D33),IF(MOD($D33,64)/32&gt;=1,1,0),"X")</f>
        <v>X</v>
      </c>
      <c r="L33" s="30" t="str">
        <f t="shared" ref="L33:L46" si="23">IF(ISNUMBER($D33),IF(MOD($D33,32)/16&gt;=1,1,0),"X")</f>
        <v>X</v>
      </c>
      <c r="M33" s="30" t="str">
        <f t="shared" ref="M33:M46" si="24">IF(ISNUMBER($D33),IF(MOD($D33,16)/8&gt;=1,1,0),"X")</f>
        <v>X</v>
      </c>
      <c r="N33" s="30" t="str">
        <f t="shared" ref="N33:N46" si="25">IF(ISNUMBER($D33),IF(MOD($D33,8)/4&gt;=1,1,0),"X")</f>
        <v>X</v>
      </c>
      <c r="O33" s="30" t="str">
        <f t="shared" ref="O33:O46" si="26">IF(ISNUMBER($D33),IF(MOD($D33,4)/2&gt;=1,1,0),"X")</f>
        <v>X</v>
      </c>
      <c r="P33" s="55" t="str">
        <f t="shared" ref="P33:P46" si="27">IF(ISNUMBER($D33),IF(MOD($D33,2)&gt;=1,1,0),"X")</f>
        <v>X</v>
      </c>
      <c r="Q33" s="60">
        <v>11</v>
      </c>
      <c r="R33" s="28">
        <f t="shared" si="12"/>
        <v>1</v>
      </c>
      <c r="S33" s="28">
        <f t="shared" si="13"/>
        <v>0</v>
      </c>
      <c r="T33" s="28">
        <f t="shared" si="14"/>
        <v>1</v>
      </c>
      <c r="U33" s="28">
        <f t="shared" si="15"/>
        <v>1</v>
      </c>
      <c r="V33" s="28"/>
      <c r="W33" s="28"/>
      <c r="X33" s="28">
        <v>1</v>
      </c>
      <c r="Y33" s="28">
        <v>1</v>
      </c>
      <c r="Z33" s="28"/>
      <c r="AA33" s="28">
        <v>1</v>
      </c>
      <c r="AB33" s="28"/>
      <c r="AC33" s="28"/>
      <c r="AD33" s="28"/>
      <c r="AE33" s="28"/>
      <c r="AF33" s="28"/>
      <c r="AG33" s="28"/>
      <c r="AH33" s="29"/>
      <c r="AI33" s="29"/>
      <c r="AJ33" s="29"/>
      <c r="AK33" s="29"/>
      <c r="AL33" s="29"/>
      <c r="AM33" s="29"/>
      <c r="AN33" s="29"/>
      <c r="AO33" s="29"/>
      <c r="AP33" s="29"/>
      <c r="AQ33" s="29"/>
      <c r="AR33" s="29"/>
      <c r="AS33" s="29"/>
    </row>
    <row r="34" spans="1:45">
      <c r="A34" s="48">
        <v>33</v>
      </c>
      <c r="B34" s="49" t="s">
        <v>71</v>
      </c>
      <c r="C34" s="24">
        <v>0</v>
      </c>
      <c r="D34" s="24">
        <v>25</v>
      </c>
      <c r="E34" s="29">
        <f t="shared" si="16"/>
        <v>0</v>
      </c>
      <c r="F34" s="29">
        <f t="shared" si="17"/>
        <v>0</v>
      </c>
      <c r="G34" s="29">
        <f t="shared" si="18"/>
        <v>0</v>
      </c>
      <c r="H34" s="29">
        <f t="shared" si="19"/>
        <v>0</v>
      </c>
      <c r="I34" s="29">
        <f t="shared" si="20"/>
        <v>0</v>
      </c>
      <c r="J34" s="29">
        <f t="shared" si="21"/>
        <v>0</v>
      </c>
      <c r="K34" s="30">
        <f t="shared" si="22"/>
        <v>0</v>
      </c>
      <c r="L34" s="30">
        <f t="shared" si="23"/>
        <v>1</v>
      </c>
      <c r="M34" s="30">
        <f t="shared" si="24"/>
        <v>1</v>
      </c>
      <c r="N34" s="30">
        <f t="shared" si="25"/>
        <v>0</v>
      </c>
      <c r="O34" s="30">
        <f t="shared" si="26"/>
        <v>0</v>
      </c>
      <c r="P34" s="55">
        <f t="shared" si="27"/>
        <v>1</v>
      </c>
      <c r="Q34" s="59">
        <v>3</v>
      </c>
      <c r="R34" s="28">
        <f t="shared" si="12"/>
        <v>0</v>
      </c>
      <c r="S34" s="28">
        <f t="shared" si="13"/>
        <v>0</v>
      </c>
      <c r="T34" s="28">
        <f t="shared" si="14"/>
        <v>1</v>
      </c>
      <c r="U34" s="28">
        <f t="shared" si="15"/>
        <v>1</v>
      </c>
      <c r="V34" s="24"/>
      <c r="W34" s="24"/>
      <c r="X34" s="24"/>
      <c r="Y34" s="24"/>
      <c r="Z34" s="24"/>
      <c r="AA34" s="24"/>
      <c r="AB34" s="24"/>
      <c r="AC34" s="24"/>
      <c r="AD34" s="24"/>
      <c r="AE34" s="24"/>
      <c r="AF34" s="24"/>
      <c r="AG34" s="24"/>
      <c r="AH34" s="25"/>
      <c r="AI34" s="25"/>
      <c r="AJ34" s="25">
        <v>1</v>
      </c>
      <c r="AK34" s="25"/>
      <c r="AL34" s="25"/>
      <c r="AM34" s="25"/>
      <c r="AN34" s="25"/>
      <c r="AO34" s="25"/>
      <c r="AP34" s="25"/>
      <c r="AQ34" s="25"/>
      <c r="AR34" s="25"/>
      <c r="AS34" s="25"/>
    </row>
    <row r="35" spans="1:45">
      <c r="A35" s="28">
        <v>34</v>
      </c>
      <c r="B35" s="50" t="s">
        <v>72</v>
      </c>
      <c r="C35" s="28">
        <v>0</v>
      </c>
      <c r="D35" s="28">
        <v>27</v>
      </c>
      <c r="E35" s="29">
        <f t="shared" si="16"/>
        <v>0</v>
      </c>
      <c r="F35" s="29">
        <f t="shared" si="17"/>
        <v>0</v>
      </c>
      <c r="G35" s="29">
        <f t="shared" si="18"/>
        <v>0</v>
      </c>
      <c r="H35" s="29">
        <f t="shared" si="19"/>
        <v>0</v>
      </c>
      <c r="I35" s="29">
        <f t="shared" si="20"/>
        <v>0</v>
      </c>
      <c r="J35" s="29">
        <f t="shared" si="21"/>
        <v>0</v>
      </c>
      <c r="K35" s="30">
        <f t="shared" si="22"/>
        <v>0</v>
      </c>
      <c r="L35" s="30">
        <f t="shared" si="23"/>
        <v>1</v>
      </c>
      <c r="M35" s="30">
        <f t="shared" si="24"/>
        <v>1</v>
      </c>
      <c r="N35" s="30">
        <f t="shared" si="25"/>
        <v>0</v>
      </c>
      <c r="O35" s="30">
        <f t="shared" si="26"/>
        <v>1</v>
      </c>
      <c r="P35" s="55">
        <f t="shared" si="27"/>
        <v>1</v>
      </c>
      <c r="Q35" s="60">
        <v>4</v>
      </c>
      <c r="R35" s="28">
        <f t="shared" si="12"/>
        <v>0</v>
      </c>
      <c r="S35" s="28">
        <f t="shared" si="13"/>
        <v>1</v>
      </c>
      <c r="T35" s="28">
        <f t="shared" si="14"/>
        <v>0</v>
      </c>
      <c r="U35" s="28">
        <f t="shared" si="15"/>
        <v>0</v>
      </c>
      <c r="V35" s="28"/>
      <c r="W35" s="28"/>
      <c r="X35" s="28"/>
      <c r="Y35" s="28"/>
      <c r="Z35" s="28"/>
      <c r="AA35" s="28"/>
      <c r="AB35" s="28"/>
      <c r="AC35" s="28"/>
      <c r="AD35" s="28"/>
      <c r="AE35" s="28"/>
      <c r="AF35" s="28"/>
      <c r="AG35" s="28"/>
      <c r="AH35" s="29"/>
      <c r="AI35" s="29"/>
      <c r="AJ35" s="29">
        <v>1</v>
      </c>
      <c r="AK35" s="29"/>
      <c r="AL35" s="29"/>
      <c r="AM35" s="29"/>
      <c r="AN35" s="29"/>
      <c r="AO35" s="29"/>
      <c r="AP35" s="29"/>
      <c r="AQ35" s="29"/>
      <c r="AR35" s="29"/>
      <c r="AS35" s="29"/>
    </row>
    <row r="36" spans="1:45">
      <c r="A36" s="48">
        <v>35</v>
      </c>
      <c r="B36" s="49" t="s">
        <v>36</v>
      </c>
      <c r="C36" s="24">
        <v>0</v>
      </c>
      <c r="D36" s="24">
        <v>18</v>
      </c>
      <c r="E36" s="29">
        <f t="shared" si="16"/>
        <v>0</v>
      </c>
      <c r="F36" s="29">
        <f t="shared" si="17"/>
        <v>0</v>
      </c>
      <c r="G36" s="29">
        <f t="shared" si="18"/>
        <v>0</v>
      </c>
      <c r="H36" s="29">
        <f t="shared" si="19"/>
        <v>0</v>
      </c>
      <c r="I36" s="29">
        <f t="shared" si="20"/>
        <v>0</v>
      </c>
      <c r="J36" s="29">
        <f t="shared" si="21"/>
        <v>0</v>
      </c>
      <c r="K36" s="30">
        <f t="shared" si="22"/>
        <v>0</v>
      </c>
      <c r="L36" s="30">
        <f t="shared" si="23"/>
        <v>1</v>
      </c>
      <c r="M36" s="30">
        <f t="shared" si="24"/>
        <v>0</v>
      </c>
      <c r="N36" s="30">
        <f t="shared" si="25"/>
        <v>0</v>
      </c>
      <c r="O36" s="30">
        <f t="shared" si="26"/>
        <v>1</v>
      </c>
      <c r="P36" s="55">
        <f t="shared" si="27"/>
        <v>0</v>
      </c>
      <c r="Q36" s="59" t="s">
        <v>55</v>
      </c>
      <c r="R36" s="28" t="str">
        <f t="shared" si="12"/>
        <v>X</v>
      </c>
      <c r="S36" s="28" t="str">
        <f t="shared" si="13"/>
        <v>X</v>
      </c>
      <c r="T36" s="28" t="str">
        <f t="shared" si="14"/>
        <v>X</v>
      </c>
      <c r="U36" s="28" t="str">
        <f t="shared" si="15"/>
        <v>X</v>
      </c>
      <c r="V36" s="24"/>
      <c r="W36" s="24"/>
      <c r="X36" s="24"/>
      <c r="Y36" s="24">
        <v>1</v>
      </c>
      <c r="Z36" s="24"/>
      <c r="AA36" s="24"/>
      <c r="AB36" s="24">
        <v>1</v>
      </c>
      <c r="AC36" s="24" t="s">
        <v>52</v>
      </c>
      <c r="AD36" s="24"/>
      <c r="AE36" s="24"/>
      <c r="AF36" s="24"/>
      <c r="AG36" s="24"/>
      <c r="AH36" s="25"/>
      <c r="AI36" s="25"/>
      <c r="AJ36" s="25"/>
      <c r="AK36" s="25">
        <v>1</v>
      </c>
      <c r="AL36" s="25"/>
      <c r="AM36" s="25"/>
      <c r="AN36" s="25"/>
      <c r="AO36" s="25"/>
      <c r="AP36" s="25"/>
      <c r="AQ36" s="25"/>
      <c r="AR36" s="25"/>
      <c r="AS36" s="25"/>
    </row>
    <row r="37" spans="1:45">
      <c r="A37" s="28">
        <v>36</v>
      </c>
      <c r="B37" s="50" t="s">
        <v>73</v>
      </c>
      <c r="C37" s="28">
        <v>32</v>
      </c>
      <c r="D37" s="28" t="s">
        <v>55</v>
      </c>
      <c r="E37" s="29">
        <f t="shared" si="16"/>
        <v>1</v>
      </c>
      <c r="F37" s="29">
        <f t="shared" si="17"/>
        <v>0</v>
      </c>
      <c r="G37" s="29">
        <f t="shared" si="18"/>
        <v>0</v>
      </c>
      <c r="H37" s="29">
        <f t="shared" si="19"/>
        <v>0</v>
      </c>
      <c r="I37" s="29">
        <f t="shared" si="20"/>
        <v>0</v>
      </c>
      <c r="J37" s="29">
        <f t="shared" si="21"/>
        <v>0</v>
      </c>
      <c r="K37" s="30" t="str">
        <f t="shared" si="22"/>
        <v>X</v>
      </c>
      <c r="L37" s="30" t="str">
        <f t="shared" si="23"/>
        <v>X</v>
      </c>
      <c r="M37" s="30" t="str">
        <f t="shared" si="24"/>
        <v>X</v>
      </c>
      <c r="N37" s="30" t="str">
        <f t="shared" si="25"/>
        <v>X</v>
      </c>
      <c r="O37" s="30" t="str">
        <f t="shared" si="26"/>
        <v>X</v>
      </c>
      <c r="P37" s="55" t="str">
        <f t="shared" si="27"/>
        <v>X</v>
      </c>
      <c r="Q37" s="60">
        <v>5</v>
      </c>
      <c r="R37" s="28">
        <f t="shared" si="12"/>
        <v>0</v>
      </c>
      <c r="S37" s="28">
        <f t="shared" si="13"/>
        <v>1</v>
      </c>
      <c r="T37" s="28">
        <f t="shared" si="14"/>
        <v>0</v>
      </c>
      <c r="U37" s="28">
        <f t="shared" si="15"/>
        <v>1</v>
      </c>
      <c r="V37" s="28">
        <v>1</v>
      </c>
      <c r="W37" s="28"/>
      <c r="X37" s="28">
        <v>1</v>
      </c>
      <c r="Y37" s="28">
        <v>1</v>
      </c>
      <c r="Z37" s="28"/>
      <c r="AA37" s="28">
        <v>1</v>
      </c>
      <c r="AB37" s="28"/>
      <c r="AC37" s="28"/>
      <c r="AD37" s="28"/>
      <c r="AE37" s="28"/>
      <c r="AF37" s="28"/>
      <c r="AG37" s="28"/>
      <c r="AH37" s="29"/>
      <c r="AI37" s="29"/>
      <c r="AJ37" s="29"/>
      <c r="AK37" s="29"/>
      <c r="AL37" s="29"/>
      <c r="AM37" s="29">
        <v>1</v>
      </c>
      <c r="AN37" s="29">
        <v>1</v>
      </c>
      <c r="AO37" s="29"/>
      <c r="AP37" s="29"/>
      <c r="AQ37" s="29"/>
      <c r="AR37" s="29"/>
      <c r="AS37" s="29"/>
    </row>
    <row r="38" spans="1:45">
      <c r="A38" s="48">
        <v>37</v>
      </c>
      <c r="B38" s="49" t="s">
        <v>74</v>
      </c>
      <c r="C38" s="24">
        <v>36</v>
      </c>
      <c r="D38" s="24" t="s">
        <v>55</v>
      </c>
      <c r="E38" s="29">
        <f t="shared" si="16"/>
        <v>1</v>
      </c>
      <c r="F38" s="29">
        <f t="shared" si="17"/>
        <v>0</v>
      </c>
      <c r="G38" s="29">
        <f t="shared" si="18"/>
        <v>0</v>
      </c>
      <c r="H38" s="29">
        <f t="shared" si="19"/>
        <v>1</v>
      </c>
      <c r="I38" s="29">
        <f t="shared" si="20"/>
        <v>0</v>
      </c>
      <c r="J38" s="29">
        <f t="shared" si="21"/>
        <v>0</v>
      </c>
      <c r="K38" s="30" t="str">
        <f t="shared" si="22"/>
        <v>X</v>
      </c>
      <c r="L38" s="30" t="str">
        <f t="shared" si="23"/>
        <v>X</v>
      </c>
      <c r="M38" s="30" t="str">
        <f t="shared" si="24"/>
        <v>X</v>
      </c>
      <c r="N38" s="30" t="str">
        <f t="shared" si="25"/>
        <v>X</v>
      </c>
      <c r="O38" s="30" t="str">
        <f t="shared" si="26"/>
        <v>X</v>
      </c>
      <c r="P38" s="55" t="str">
        <f t="shared" si="27"/>
        <v>X</v>
      </c>
      <c r="Q38" s="59">
        <v>5</v>
      </c>
      <c r="R38" s="28">
        <f t="shared" si="12"/>
        <v>0</v>
      </c>
      <c r="S38" s="28">
        <f t="shared" si="13"/>
        <v>1</v>
      </c>
      <c r="T38" s="28">
        <f t="shared" si="14"/>
        <v>0</v>
      </c>
      <c r="U38" s="28">
        <f t="shared" si="15"/>
        <v>1</v>
      </c>
      <c r="V38" s="24">
        <v>1</v>
      </c>
      <c r="W38" s="24"/>
      <c r="X38" s="24">
        <v>1</v>
      </c>
      <c r="Y38" s="24">
        <v>1</v>
      </c>
      <c r="Z38" s="24"/>
      <c r="AA38" s="24">
        <v>1</v>
      </c>
      <c r="AB38" s="24"/>
      <c r="AC38" s="24"/>
      <c r="AD38" s="24"/>
      <c r="AE38" s="24"/>
      <c r="AF38" s="24"/>
      <c r="AG38" s="24"/>
      <c r="AH38" s="25"/>
      <c r="AI38" s="25"/>
      <c r="AJ38" s="25"/>
      <c r="AK38" s="25"/>
      <c r="AL38" s="25"/>
      <c r="AM38" s="25">
        <v>1</v>
      </c>
      <c r="AN38" s="25"/>
      <c r="AO38" s="25"/>
      <c r="AP38" s="25"/>
      <c r="AQ38" s="25"/>
      <c r="AR38" s="25"/>
      <c r="AS38" s="25"/>
    </row>
    <row r="39" spans="1:45">
      <c r="A39" s="28">
        <v>38</v>
      </c>
      <c r="B39" s="50" t="s">
        <v>75</v>
      </c>
      <c r="C39" s="28">
        <v>33</v>
      </c>
      <c r="D39" s="28" t="s">
        <v>55</v>
      </c>
      <c r="E39" s="29">
        <f t="shared" si="16"/>
        <v>1</v>
      </c>
      <c r="F39" s="29">
        <f t="shared" si="17"/>
        <v>0</v>
      </c>
      <c r="G39" s="29">
        <f t="shared" si="18"/>
        <v>0</v>
      </c>
      <c r="H39" s="29">
        <f t="shared" si="19"/>
        <v>0</v>
      </c>
      <c r="I39" s="29">
        <f t="shared" si="20"/>
        <v>0</v>
      </c>
      <c r="J39" s="29">
        <f t="shared" si="21"/>
        <v>1</v>
      </c>
      <c r="K39" s="30" t="str">
        <f t="shared" si="22"/>
        <v>X</v>
      </c>
      <c r="L39" s="30" t="str">
        <f t="shared" si="23"/>
        <v>X</v>
      </c>
      <c r="M39" s="30" t="str">
        <f t="shared" si="24"/>
        <v>X</v>
      </c>
      <c r="N39" s="30" t="str">
        <f t="shared" si="25"/>
        <v>X</v>
      </c>
      <c r="O39" s="30" t="str">
        <f t="shared" si="26"/>
        <v>X</v>
      </c>
      <c r="P39" s="55" t="str">
        <f t="shared" si="27"/>
        <v>X</v>
      </c>
      <c r="Q39" s="60">
        <v>5</v>
      </c>
      <c r="R39" s="28">
        <f t="shared" si="12"/>
        <v>0</v>
      </c>
      <c r="S39" s="28">
        <f t="shared" si="13"/>
        <v>1</v>
      </c>
      <c r="T39" s="28">
        <f t="shared" si="14"/>
        <v>0</v>
      </c>
      <c r="U39" s="28">
        <f t="shared" si="15"/>
        <v>1</v>
      </c>
      <c r="V39" s="28">
        <v>1</v>
      </c>
      <c r="W39" s="28"/>
      <c r="X39" s="28">
        <v>1</v>
      </c>
      <c r="Y39" s="28">
        <v>1</v>
      </c>
      <c r="Z39" s="28"/>
      <c r="AA39" s="28">
        <v>1</v>
      </c>
      <c r="AB39" s="28"/>
      <c r="AC39" s="28"/>
      <c r="AD39" s="28"/>
      <c r="AE39" s="28"/>
      <c r="AF39" s="28"/>
      <c r="AG39" s="28"/>
      <c r="AH39" s="29"/>
      <c r="AI39" s="29"/>
      <c r="AJ39" s="29"/>
      <c r="AK39" s="29"/>
      <c r="AL39" s="29">
        <v>1</v>
      </c>
      <c r="AM39" s="29"/>
      <c r="AN39" s="29">
        <v>1</v>
      </c>
      <c r="AO39" s="29"/>
      <c r="AP39" s="29"/>
      <c r="AQ39" s="29"/>
      <c r="AR39" s="29"/>
      <c r="AS39" s="29"/>
    </row>
    <row r="40" spans="1:45">
      <c r="A40" s="48">
        <v>39</v>
      </c>
      <c r="B40" s="49" t="s">
        <v>76</v>
      </c>
      <c r="C40" s="24">
        <v>37</v>
      </c>
      <c r="D40" s="24" t="s">
        <v>55</v>
      </c>
      <c r="E40" s="29">
        <f t="shared" si="16"/>
        <v>1</v>
      </c>
      <c r="F40" s="29">
        <f t="shared" si="17"/>
        <v>0</v>
      </c>
      <c r="G40" s="29">
        <f t="shared" si="18"/>
        <v>0</v>
      </c>
      <c r="H40" s="29">
        <f t="shared" si="19"/>
        <v>1</v>
      </c>
      <c r="I40" s="29">
        <f t="shared" si="20"/>
        <v>0</v>
      </c>
      <c r="J40" s="29">
        <f t="shared" si="21"/>
        <v>1</v>
      </c>
      <c r="K40" s="30" t="str">
        <f t="shared" si="22"/>
        <v>X</v>
      </c>
      <c r="L40" s="30" t="str">
        <f t="shared" si="23"/>
        <v>X</v>
      </c>
      <c r="M40" s="30" t="str">
        <f t="shared" si="24"/>
        <v>X</v>
      </c>
      <c r="N40" s="30" t="str">
        <f t="shared" si="25"/>
        <v>X</v>
      </c>
      <c r="O40" s="30" t="str">
        <f t="shared" si="26"/>
        <v>X</v>
      </c>
      <c r="P40" s="55" t="str">
        <f t="shared" si="27"/>
        <v>X</v>
      </c>
      <c r="Q40" s="59">
        <v>5</v>
      </c>
      <c r="R40" s="28">
        <f t="shared" si="12"/>
        <v>0</v>
      </c>
      <c r="S40" s="28">
        <f t="shared" si="13"/>
        <v>1</v>
      </c>
      <c r="T40" s="28">
        <f t="shared" si="14"/>
        <v>0</v>
      </c>
      <c r="U40" s="28">
        <f t="shared" si="15"/>
        <v>1</v>
      </c>
      <c r="V40" s="24">
        <v>1</v>
      </c>
      <c r="W40" s="24"/>
      <c r="X40" s="24">
        <v>1</v>
      </c>
      <c r="Y40" s="24">
        <v>1</v>
      </c>
      <c r="Z40" s="24"/>
      <c r="AA40" s="24">
        <v>1</v>
      </c>
      <c r="AB40" s="24"/>
      <c r="AC40" s="24"/>
      <c r="AD40" s="24"/>
      <c r="AE40" s="24"/>
      <c r="AF40" s="24"/>
      <c r="AG40" s="24"/>
      <c r="AH40" s="25"/>
      <c r="AI40" s="25"/>
      <c r="AJ40" s="25"/>
      <c r="AK40" s="25"/>
      <c r="AL40" s="25">
        <v>1</v>
      </c>
      <c r="AM40" s="25"/>
      <c r="AN40" s="25"/>
      <c r="AO40" s="25"/>
      <c r="AP40" s="25"/>
      <c r="AQ40" s="25"/>
      <c r="AR40" s="25"/>
      <c r="AS40" s="25"/>
    </row>
    <row r="41" spans="1:45">
      <c r="A41" s="28">
        <v>40</v>
      </c>
      <c r="B41" s="50" t="s">
        <v>77</v>
      </c>
      <c r="C41" s="28">
        <v>40</v>
      </c>
      <c r="D41" s="28" t="s">
        <v>55</v>
      </c>
      <c r="E41" s="29">
        <f t="shared" si="16"/>
        <v>1</v>
      </c>
      <c r="F41" s="29">
        <f t="shared" si="17"/>
        <v>0</v>
      </c>
      <c r="G41" s="29">
        <f t="shared" si="18"/>
        <v>1</v>
      </c>
      <c r="H41" s="29">
        <f t="shared" si="19"/>
        <v>0</v>
      </c>
      <c r="I41" s="29">
        <f t="shared" si="20"/>
        <v>0</v>
      </c>
      <c r="J41" s="29">
        <f t="shared" si="21"/>
        <v>0</v>
      </c>
      <c r="K41" s="30" t="str">
        <f t="shared" si="22"/>
        <v>X</v>
      </c>
      <c r="L41" s="30" t="str">
        <f t="shared" si="23"/>
        <v>X</v>
      </c>
      <c r="M41" s="30" t="str">
        <f t="shared" si="24"/>
        <v>X</v>
      </c>
      <c r="N41" s="30" t="str">
        <f t="shared" si="25"/>
        <v>X</v>
      </c>
      <c r="O41" s="30" t="str">
        <f t="shared" si="26"/>
        <v>X</v>
      </c>
      <c r="P41" s="55" t="str">
        <f t="shared" si="27"/>
        <v>X</v>
      </c>
      <c r="Q41" s="60">
        <v>5</v>
      </c>
      <c r="R41" s="28">
        <f t="shared" si="12"/>
        <v>0</v>
      </c>
      <c r="S41" s="28">
        <f t="shared" si="13"/>
        <v>1</v>
      </c>
      <c r="T41" s="28">
        <f t="shared" si="14"/>
        <v>0</v>
      </c>
      <c r="U41" s="28">
        <f t="shared" si="15"/>
        <v>1</v>
      </c>
      <c r="V41" s="28"/>
      <c r="W41" s="28">
        <v>1</v>
      </c>
      <c r="X41" s="28">
        <v>1</v>
      </c>
      <c r="Y41" s="28"/>
      <c r="Z41" s="28"/>
      <c r="AA41" s="28">
        <v>1</v>
      </c>
      <c r="AB41" s="28"/>
      <c r="AC41" s="28"/>
      <c r="AD41" s="28"/>
      <c r="AE41" s="28"/>
      <c r="AF41" s="28"/>
      <c r="AG41" s="28"/>
      <c r="AH41" s="29"/>
      <c r="AI41" s="29"/>
      <c r="AJ41" s="29"/>
      <c r="AK41" s="29"/>
      <c r="AL41" s="29"/>
      <c r="AM41" s="29">
        <v>1</v>
      </c>
      <c r="AN41" s="29"/>
      <c r="AO41" s="29"/>
      <c r="AP41" s="29"/>
      <c r="AQ41" s="29"/>
      <c r="AR41" s="29"/>
      <c r="AS41" s="29"/>
    </row>
    <row r="42" spans="1:45">
      <c r="A42" s="48">
        <v>41</v>
      </c>
      <c r="B42" s="49" t="s">
        <v>78</v>
      </c>
      <c r="C42" s="24">
        <v>41</v>
      </c>
      <c r="D42" s="24" t="s">
        <v>55</v>
      </c>
      <c r="E42" s="29">
        <f t="shared" si="16"/>
        <v>1</v>
      </c>
      <c r="F42" s="29">
        <f t="shared" si="17"/>
        <v>0</v>
      </c>
      <c r="G42" s="29">
        <f t="shared" si="18"/>
        <v>1</v>
      </c>
      <c r="H42" s="29">
        <f t="shared" si="19"/>
        <v>0</v>
      </c>
      <c r="I42" s="29">
        <f t="shared" si="20"/>
        <v>0</v>
      </c>
      <c r="J42" s="29">
        <f t="shared" si="21"/>
        <v>1</v>
      </c>
      <c r="K42" s="30" t="str">
        <f t="shared" si="22"/>
        <v>X</v>
      </c>
      <c r="L42" s="30" t="str">
        <f t="shared" si="23"/>
        <v>X</v>
      </c>
      <c r="M42" s="30" t="str">
        <f t="shared" si="24"/>
        <v>X</v>
      </c>
      <c r="N42" s="30" t="str">
        <f t="shared" si="25"/>
        <v>X</v>
      </c>
      <c r="O42" s="30" t="str">
        <f t="shared" si="26"/>
        <v>X</v>
      </c>
      <c r="P42" s="55" t="str">
        <f t="shared" si="27"/>
        <v>X</v>
      </c>
      <c r="Q42" s="59">
        <v>5</v>
      </c>
      <c r="R42" s="28">
        <f t="shared" si="12"/>
        <v>0</v>
      </c>
      <c r="S42" s="28">
        <f t="shared" si="13"/>
        <v>1</v>
      </c>
      <c r="T42" s="28">
        <f t="shared" si="14"/>
        <v>0</v>
      </c>
      <c r="U42" s="28">
        <f t="shared" si="15"/>
        <v>1</v>
      </c>
      <c r="V42" s="24"/>
      <c r="W42" s="24">
        <v>1</v>
      </c>
      <c r="X42" s="24">
        <v>1</v>
      </c>
      <c r="Y42" s="24"/>
      <c r="Z42" s="24"/>
      <c r="AA42" s="24">
        <v>1</v>
      </c>
      <c r="AB42" s="24"/>
      <c r="AC42" s="24"/>
      <c r="AD42" s="24"/>
      <c r="AE42" s="24"/>
      <c r="AF42" s="24"/>
      <c r="AG42" s="24"/>
      <c r="AH42" s="25"/>
      <c r="AI42" s="25"/>
      <c r="AJ42" s="25"/>
      <c r="AK42" s="25"/>
      <c r="AL42" s="25">
        <v>1</v>
      </c>
      <c r="AM42" s="25"/>
      <c r="AN42" s="25"/>
      <c r="AO42" s="25"/>
      <c r="AP42" s="25"/>
      <c r="AQ42" s="25"/>
      <c r="AR42" s="25"/>
      <c r="AS42" s="25"/>
    </row>
    <row r="43" spans="1:45">
      <c r="A43" s="28">
        <v>42</v>
      </c>
      <c r="B43" s="50" t="s">
        <v>79</v>
      </c>
      <c r="C43" s="28">
        <v>6</v>
      </c>
      <c r="D43" s="28" t="s">
        <v>55</v>
      </c>
      <c r="E43" s="29">
        <f t="shared" si="16"/>
        <v>0</v>
      </c>
      <c r="F43" s="29">
        <f t="shared" si="17"/>
        <v>0</v>
      </c>
      <c r="G43" s="29">
        <f t="shared" si="18"/>
        <v>0</v>
      </c>
      <c r="H43" s="29">
        <f t="shared" si="19"/>
        <v>1</v>
      </c>
      <c r="I43" s="29">
        <f t="shared" si="20"/>
        <v>1</v>
      </c>
      <c r="J43" s="29">
        <f t="shared" si="21"/>
        <v>0</v>
      </c>
      <c r="K43" s="30" t="str">
        <f t="shared" si="22"/>
        <v>X</v>
      </c>
      <c r="L43" s="30" t="str">
        <f t="shared" si="23"/>
        <v>X</v>
      </c>
      <c r="M43" s="30" t="str">
        <f t="shared" si="24"/>
        <v>X</v>
      </c>
      <c r="N43" s="30" t="str">
        <f t="shared" si="25"/>
        <v>X</v>
      </c>
      <c r="O43" s="30" t="str">
        <f t="shared" si="26"/>
        <v>X</v>
      </c>
      <c r="P43" s="55" t="str">
        <f t="shared" si="27"/>
        <v>X</v>
      </c>
      <c r="Q43" s="60">
        <v>11</v>
      </c>
      <c r="R43" s="28">
        <f t="shared" si="12"/>
        <v>1</v>
      </c>
      <c r="S43" s="28">
        <f t="shared" si="13"/>
        <v>0</v>
      </c>
      <c r="T43" s="28">
        <f t="shared" si="14"/>
        <v>1</v>
      </c>
      <c r="U43" s="28">
        <f t="shared" si="15"/>
        <v>1</v>
      </c>
      <c r="V43" s="28"/>
      <c r="W43" s="28"/>
      <c r="X43" s="28"/>
      <c r="Y43" s="28"/>
      <c r="Z43" s="28"/>
      <c r="AA43" s="28">
        <v>1</v>
      </c>
      <c r="AB43" s="28"/>
      <c r="AC43" s="28"/>
      <c r="AD43" s="28"/>
      <c r="AE43" s="28"/>
      <c r="AF43" s="28"/>
      <c r="AG43" s="28"/>
      <c r="AH43" s="29"/>
      <c r="AI43" s="29"/>
      <c r="AJ43" s="29"/>
      <c r="AK43" s="29"/>
      <c r="AL43" s="29"/>
      <c r="AM43" s="29"/>
      <c r="AN43" s="29"/>
      <c r="AO43" s="29"/>
      <c r="AP43" s="29">
        <v>1</v>
      </c>
      <c r="AQ43" s="29"/>
      <c r="AR43" s="29"/>
      <c r="AS43" s="29"/>
    </row>
    <row r="44" spans="1:45">
      <c r="A44" s="48">
        <v>43</v>
      </c>
      <c r="B44" s="49" t="s">
        <v>80</v>
      </c>
      <c r="C44" s="24">
        <v>7</v>
      </c>
      <c r="D44" s="24" t="s">
        <v>55</v>
      </c>
      <c r="E44" s="29">
        <f t="shared" si="16"/>
        <v>0</v>
      </c>
      <c r="F44" s="29">
        <f t="shared" si="17"/>
        <v>0</v>
      </c>
      <c r="G44" s="29">
        <f t="shared" si="18"/>
        <v>0</v>
      </c>
      <c r="H44" s="29">
        <f t="shared" si="19"/>
        <v>1</v>
      </c>
      <c r="I44" s="29">
        <f t="shared" si="20"/>
        <v>1</v>
      </c>
      <c r="J44" s="29">
        <f t="shared" si="21"/>
        <v>1</v>
      </c>
      <c r="K44" s="30" t="str">
        <f t="shared" si="22"/>
        <v>X</v>
      </c>
      <c r="L44" s="30" t="str">
        <f t="shared" si="23"/>
        <v>X</v>
      </c>
      <c r="M44" s="30" t="str">
        <f t="shared" si="24"/>
        <v>X</v>
      </c>
      <c r="N44" s="30" t="str">
        <f t="shared" si="25"/>
        <v>X</v>
      </c>
      <c r="O44" s="30" t="str">
        <f t="shared" si="26"/>
        <v>X</v>
      </c>
      <c r="P44" s="55" t="str">
        <f t="shared" si="27"/>
        <v>X</v>
      </c>
      <c r="Q44" s="59">
        <v>11</v>
      </c>
      <c r="R44" s="28">
        <f t="shared" si="12"/>
        <v>1</v>
      </c>
      <c r="S44" s="28">
        <f t="shared" si="13"/>
        <v>0</v>
      </c>
      <c r="T44" s="28">
        <f t="shared" si="14"/>
        <v>1</v>
      </c>
      <c r="U44" s="28">
        <f t="shared" si="15"/>
        <v>1</v>
      </c>
      <c r="V44" s="24"/>
      <c r="W44" s="24"/>
      <c r="X44" s="24"/>
      <c r="Y44" s="24"/>
      <c r="Z44" s="24"/>
      <c r="AA44" s="24">
        <v>1</v>
      </c>
      <c r="AB44" s="24"/>
      <c r="AC44" s="24"/>
      <c r="AD44" s="24"/>
      <c r="AE44" s="24"/>
      <c r="AF44" s="24"/>
      <c r="AG44" s="24"/>
      <c r="AH44" s="25"/>
      <c r="AI44" s="25"/>
      <c r="AJ44" s="25"/>
      <c r="AK44" s="25"/>
      <c r="AL44" s="25"/>
      <c r="AM44" s="25"/>
      <c r="AN44" s="25"/>
      <c r="AO44" s="25">
        <v>1</v>
      </c>
      <c r="AP44" s="25"/>
      <c r="AQ44" s="25"/>
      <c r="AR44" s="25"/>
      <c r="AS44" s="25"/>
    </row>
    <row r="45" spans="1:45">
      <c r="A45" s="28">
        <v>44</v>
      </c>
      <c r="B45" s="50" t="s">
        <v>81</v>
      </c>
      <c r="C45" s="28">
        <v>1</v>
      </c>
      <c r="D45" s="28" t="s">
        <v>55</v>
      </c>
      <c r="E45" s="29">
        <f t="shared" si="16"/>
        <v>0</v>
      </c>
      <c r="F45" s="29">
        <f t="shared" si="17"/>
        <v>0</v>
      </c>
      <c r="G45" s="29">
        <f t="shared" si="18"/>
        <v>0</v>
      </c>
      <c r="H45" s="29">
        <f t="shared" si="19"/>
        <v>0</v>
      </c>
      <c r="I45" s="29">
        <f t="shared" si="20"/>
        <v>0</v>
      </c>
      <c r="J45" s="29">
        <f t="shared" si="21"/>
        <v>1</v>
      </c>
      <c r="K45" s="30" t="str">
        <f t="shared" si="22"/>
        <v>X</v>
      </c>
      <c r="L45" s="30" t="str">
        <f t="shared" si="23"/>
        <v>X</v>
      </c>
      <c r="M45" s="30" t="str">
        <f t="shared" si="24"/>
        <v>X</v>
      </c>
      <c r="N45" s="30" t="str">
        <f t="shared" si="25"/>
        <v>X</v>
      </c>
      <c r="O45" s="30" t="str">
        <f t="shared" si="26"/>
        <v>X</v>
      </c>
      <c r="P45" s="55" t="str">
        <f t="shared" si="27"/>
        <v>X</v>
      </c>
      <c r="Q45" s="60">
        <v>11</v>
      </c>
      <c r="R45" s="28">
        <f t="shared" si="12"/>
        <v>1</v>
      </c>
      <c r="S45" s="28">
        <f t="shared" si="13"/>
        <v>0</v>
      </c>
      <c r="T45" s="28">
        <f t="shared" si="14"/>
        <v>1</v>
      </c>
      <c r="U45" s="28">
        <f t="shared" si="15"/>
        <v>1</v>
      </c>
      <c r="V45" s="28"/>
      <c r="W45" s="28"/>
      <c r="X45" s="28"/>
      <c r="Y45" s="28"/>
      <c r="Z45" s="28"/>
      <c r="AA45" s="28">
        <v>1</v>
      </c>
      <c r="AB45" s="28"/>
      <c r="AC45" s="28"/>
      <c r="AD45" s="28"/>
      <c r="AE45" s="28"/>
      <c r="AF45" s="28"/>
      <c r="AG45" s="28"/>
      <c r="AH45" s="29"/>
      <c r="AI45" s="29"/>
      <c r="AJ45" s="29"/>
      <c r="AK45" s="29"/>
      <c r="AL45" s="29"/>
      <c r="AM45" s="29"/>
      <c r="AN45" s="29"/>
      <c r="AO45" s="29">
        <v>1</v>
      </c>
      <c r="AP45" s="29">
        <v>1</v>
      </c>
      <c r="AQ45" s="29"/>
      <c r="AR45" s="29"/>
      <c r="AS45" s="29"/>
    </row>
    <row r="46" spans="1:45">
      <c r="A46" s="48">
        <v>45</v>
      </c>
      <c r="B46" s="49" t="s">
        <v>82</v>
      </c>
      <c r="C46" s="24">
        <v>1</v>
      </c>
      <c r="D46" s="24" t="s">
        <v>55</v>
      </c>
      <c r="E46" s="29">
        <f t="shared" si="16"/>
        <v>0</v>
      </c>
      <c r="F46" s="29">
        <f t="shared" si="17"/>
        <v>0</v>
      </c>
      <c r="G46" s="29">
        <f t="shared" si="18"/>
        <v>0</v>
      </c>
      <c r="H46" s="29">
        <f t="shared" si="19"/>
        <v>0</v>
      </c>
      <c r="I46" s="29">
        <f t="shared" si="20"/>
        <v>0</v>
      </c>
      <c r="J46" s="29">
        <f t="shared" si="21"/>
        <v>1</v>
      </c>
      <c r="K46" s="30" t="str">
        <f t="shared" si="22"/>
        <v>X</v>
      </c>
      <c r="L46" s="30" t="str">
        <f t="shared" si="23"/>
        <v>X</v>
      </c>
      <c r="M46" s="30" t="str">
        <f t="shared" si="24"/>
        <v>X</v>
      </c>
      <c r="N46" s="30" t="str">
        <f t="shared" si="25"/>
        <v>X</v>
      </c>
      <c r="O46" s="30" t="str">
        <f t="shared" si="26"/>
        <v>X</v>
      </c>
      <c r="P46" s="55" t="str">
        <f t="shared" si="27"/>
        <v>X</v>
      </c>
      <c r="Q46" s="59">
        <v>11</v>
      </c>
      <c r="R46" s="28">
        <f t="shared" si="12"/>
        <v>1</v>
      </c>
      <c r="S46" s="28">
        <f t="shared" si="13"/>
        <v>0</v>
      </c>
      <c r="T46" s="28">
        <f t="shared" si="14"/>
        <v>1</v>
      </c>
      <c r="U46" s="28">
        <f t="shared" si="15"/>
        <v>1</v>
      </c>
      <c r="V46" s="24"/>
      <c r="W46" s="24"/>
      <c r="X46" s="24"/>
      <c r="Y46" s="24"/>
      <c r="Z46" s="24"/>
      <c r="AA46" s="24">
        <v>1</v>
      </c>
      <c r="AB46" s="24"/>
      <c r="AC46" s="24"/>
      <c r="AD46" s="24"/>
      <c r="AE46" s="24"/>
      <c r="AF46" s="24"/>
      <c r="AG46" s="24"/>
      <c r="AH46" s="25"/>
      <c r="AI46" s="25"/>
      <c r="AJ46" s="25"/>
      <c r="AK46" s="25"/>
      <c r="AL46" s="25"/>
      <c r="AM46" s="25"/>
      <c r="AN46" s="25"/>
      <c r="AO46" s="25">
        <v>1</v>
      </c>
      <c r="AP46" s="25">
        <v>1</v>
      </c>
      <c r="AQ46" s="25"/>
      <c r="AR46" s="25"/>
      <c r="AS46" s="25"/>
    </row>
    <row r="47" spans="1:45">
      <c r="A47" s="50"/>
      <c r="B47" s="50"/>
      <c r="C47" s="28"/>
      <c r="D47" s="28"/>
      <c r="E47" s="29">
        <f t="shared" si="0"/>
        <v>0</v>
      </c>
      <c r="F47" s="29">
        <f t="shared" si="1"/>
        <v>0</v>
      </c>
      <c r="G47" s="29">
        <f t="shared" si="2"/>
        <v>0</v>
      </c>
      <c r="H47" s="29">
        <f t="shared" si="3"/>
        <v>0</v>
      </c>
      <c r="I47" s="29">
        <f t="shared" si="4"/>
        <v>0</v>
      </c>
      <c r="J47" s="29">
        <f t="shared" si="5"/>
        <v>0</v>
      </c>
      <c r="K47" s="30" t="str">
        <f t="shared" si="6"/>
        <v>X</v>
      </c>
      <c r="L47" s="30" t="str">
        <f t="shared" si="7"/>
        <v>X</v>
      </c>
      <c r="M47" s="30" t="str">
        <f t="shared" si="8"/>
        <v>X</v>
      </c>
      <c r="N47" s="30" t="str">
        <f t="shared" si="9"/>
        <v>X</v>
      </c>
      <c r="O47" s="30" t="str">
        <f t="shared" si="10"/>
        <v>X</v>
      </c>
      <c r="P47" s="55" t="str">
        <f t="shared" si="11"/>
        <v>X</v>
      </c>
      <c r="Q47" s="60"/>
      <c r="R47" s="28" t="str">
        <f t="shared" si="12"/>
        <v>X</v>
      </c>
      <c r="S47" s="28" t="str">
        <f t="shared" si="13"/>
        <v>X</v>
      </c>
      <c r="T47" s="28" t="str">
        <f t="shared" si="14"/>
        <v>X</v>
      </c>
      <c r="U47" s="28" t="str">
        <f t="shared" si="15"/>
        <v>X</v>
      </c>
      <c r="V47" s="28"/>
      <c r="W47" s="28"/>
      <c r="X47" s="28"/>
      <c r="Y47" s="28"/>
      <c r="Z47" s="28"/>
      <c r="AA47" s="28"/>
      <c r="AB47" s="28"/>
      <c r="AC47" s="28"/>
      <c r="AD47" s="28"/>
      <c r="AE47" s="28"/>
      <c r="AF47" s="28"/>
      <c r="AG47" s="28"/>
      <c r="AH47" s="29"/>
      <c r="AI47" s="29"/>
      <c r="AJ47" s="29"/>
      <c r="AK47" s="29"/>
      <c r="AL47" s="29"/>
      <c r="AM47" s="29"/>
      <c r="AN47" s="29"/>
      <c r="AO47" s="29"/>
      <c r="AP47" s="29"/>
      <c r="AQ47" s="29"/>
      <c r="AR47" s="29"/>
      <c r="AS47" s="29"/>
    </row>
    <row r="48" spans="1:45">
      <c r="A48" s="51"/>
      <c r="B48" s="49"/>
      <c r="C48" s="24"/>
      <c r="D48" s="24"/>
      <c r="E48" s="29">
        <f t="shared" si="0"/>
        <v>0</v>
      </c>
      <c r="F48" s="29">
        <f t="shared" si="1"/>
        <v>0</v>
      </c>
      <c r="G48" s="29">
        <f t="shared" si="2"/>
        <v>0</v>
      </c>
      <c r="H48" s="29">
        <f t="shared" si="3"/>
        <v>0</v>
      </c>
      <c r="I48" s="29">
        <f t="shared" si="4"/>
        <v>0</v>
      </c>
      <c r="J48" s="29">
        <f t="shared" si="5"/>
        <v>0</v>
      </c>
      <c r="K48" s="30" t="str">
        <f t="shared" si="6"/>
        <v>X</v>
      </c>
      <c r="L48" s="30" t="str">
        <f t="shared" si="7"/>
        <v>X</v>
      </c>
      <c r="M48" s="30" t="str">
        <f t="shared" si="8"/>
        <v>X</v>
      </c>
      <c r="N48" s="30" t="str">
        <f t="shared" si="9"/>
        <v>X</v>
      </c>
      <c r="O48" s="30" t="str">
        <f t="shared" si="10"/>
        <v>X</v>
      </c>
      <c r="P48" s="55" t="str">
        <f t="shared" si="11"/>
        <v>X</v>
      </c>
      <c r="Q48" s="59"/>
      <c r="R48" s="28" t="str">
        <f t="shared" si="12"/>
        <v>X</v>
      </c>
      <c r="S48" s="28" t="str">
        <f t="shared" si="13"/>
        <v>X</v>
      </c>
      <c r="T48" s="28" t="str">
        <f t="shared" si="14"/>
        <v>X</v>
      </c>
      <c r="U48" s="28" t="str">
        <f t="shared" si="15"/>
        <v>X</v>
      </c>
      <c r="V48" s="24"/>
      <c r="W48" s="24"/>
      <c r="X48" s="24"/>
      <c r="Y48" s="24"/>
      <c r="Z48" s="24"/>
      <c r="AA48" s="24"/>
      <c r="AB48" s="24"/>
      <c r="AC48" s="24"/>
      <c r="AD48" s="24"/>
      <c r="AE48" s="24"/>
      <c r="AF48" s="24"/>
      <c r="AG48" s="24"/>
      <c r="AH48" s="25"/>
      <c r="AI48" s="25"/>
      <c r="AJ48" s="25"/>
      <c r="AK48" s="25"/>
      <c r="AL48" s="25"/>
      <c r="AM48" s="25"/>
      <c r="AN48" s="25"/>
      <c r="AO48" s="25"/>
      <c r="AP48" s="25"/>
      <c r="AQ48" s="25"/>
      <c r="AR48" s="25"/>
      <c r="AS48" s="25"/>
    </row>
    <row r="49" spans="1:45">
      <c r="A49" s="50"/>
      <c r="B49" s="50"/>
      <c r="C49" s="28"/>
      <c r="D49" s="28"/>
      <c r="E49" s="29">
        <f t="shared" si="0"/>
        <v>0</v>
      </c>
      <c r="F49" s="29">
        <f t="shared" si="1"/>
        <v>0</v>
      </c>
      <c r="G49" s="29">
        <f t="shared" si="2"/>
        <v>0</v>
      </c>
      <c r="H49" s="29">
        <f t="shared" si="3"/>
        <v>0</v>
      </c>
      <c r="I49" s="29">
        <f t="shared" si="4"/>
        <v>0</v>
      </c>
      <c r="J49" s="29">
        <f t="shared" si="5"/>
        <v>0</v>
      </c>
      <c r="K49" s="30" t="str">
        <f t="shared" si="6"/>
        <v>X</v>
      </c>
      <c r="L49" s="30" t="str">
        <f t="shared" si="7"/>
        <v>X</v>
      </c>
      <c r="M49" s="30" t="str">
        <f t="shared" si="8"/>
        <v>X</v>
      </c>
      <c r="N49" s="30" t="str">
        <f t="shared" si="9"/>
        <v>X</v>
      </c>
      <c r="O49" s="30" t="str">
        <f t="shared" si="10"/>
        <v>X</v>
      </c>
      <c r="P49" s="55" t="str">
        <f t="shared" si="11"/>
        <v>X</v>
      </c>
      <c r="Q49" s="60"/>
      <c r="R49" s="28" t="str">
        <f t="shared" si="12"/>
        <v>X</v>
      </c>
      <c r="S49" s="28" t="str">
        <f t="shared" si="13"/>
        <v>X</v>
      </c>
      <c r="T49" s="28" t="str">
        <f t="shared" si="14"/>
        <v>X</v>
      </c>
      <c r="U49" s="28" t="str">
        <f t="shared" si="15"/>
        <v>X</v>
      </c>
      <c r="V49" s="28"/>
      <c r="W49" s="28"/>
      <c r="X49" s="28"/>
      <c r="Y49" s="28"/>
      <c r="Z49" s="28"/>
      <c r="AA49" s="28"/>
      <c r="AB49" s="28"/>
      <c r="AC49" s="28"/>
      <c r="AD49" s="28"/>
      <c r="AE49" s="28"/>
      <c r="AF49" s="28"/>
      <c r="AG49" s="28"/>
      <c r="AH49" s="29"/>
      <c r="AI49" s="29"/>
      <c r="AJ49" s="29"/>
      <c r="AK49" s="29"/>
      <c r="AL49" s="29"/>
      <c r="AM49" s="29"/>
      <c r="AN49" s="29"/>
      <c r="AO49" s="29"/>
      <c r="AP49" s="29"/>
      <c r="AQ49" s="29"/>
      <c r="AR49" s="29"/>
      <c r="AS49" s="29"/>
    </row>
    <row r="50" spans="1:45">
      <c r="A50" s="51"/>
      <c r="B50" s="49"/>
      <c r="C50" s="24"/>
      <c r="D50" s="24"/>
      <c r="E50" s="29">
        <f t="shared" si="0"/>
        <v>0</v>
      </c>
      <c r="F50" s="29">
        <f t="shared" si="1"/>
        <v>0</v>
      </c>
      <c r="G50" s="29">
        <f t="shared" si="2"/>
        <v>0</v>
      </c>
      <c r="H50" s="29">
        <f t="shared" si="3"/>
        <v>0</v>
      </c>
      <c r="I50" s="29">
        <f t="shared" si="4"/>
        <v>0</v>
      </c>
      <c r="J50" s="29">
        <f t="shared" si="5"/>
        <v>0</v>
      </c>
      <c r="K50" s="30" t="str">
        <f t="shared" si="6"/>
        <v>X</v>
      </c>
      <c r="L50" s="30" t="str">
        <f t="shared" si="7"/>
        <v>X</v>
      </c>
      <c r="M50" s="30" t="str">
        <f t="shared" si="8"/>
        <v>X</v>
      </c>
      <c r="N50" s="30" t="str">
        <f t="shared" si="9"/>
        <v>X</v>
      </c>
      <c r="O50" s="30" t="str">
        <f t="shared" si="10"/>
        <v>X</v>
      </c>
      <c r="P50" s="55" t="str">
        <f t="shared" si="11"/>
        <v>X</v>
      </c>
      <c r="Q50" s="59"/>
      <c r="R50" s="28" t="str">
        <f t="shared" si="12"/>
        <v>X</v>
      </c>
      <c r="S50" s="28" t="str">
        <f t="shared" si="13"/>
        <v>X</v>
      </c>
      <c r="T50" s="28" t="str">
        <f t="shared" si="14"/>
        <v>X</v>
      </c>
      <c r="U50" s="28" t="str">
        <f t="shared" si="15"/>
        <v>X</v>
      </c>
      <c r="V50" s="24"/>
      <c r="W50" s="24"/>
      <c r="X50" s="24"/>
      <c r="Y50" s="24"/>
      <c r="Z50" s="24"/>
      <c r="AA50" s="24"/>
      <c r="AB50" s="24"/>
      <c r="AC50" s="24"/>
      <c r="AD50" s="24"/>
      <c r="AE50" s="24"/>
      <c r="AF50" s="24"/>
      <c r="AG50" s="24"/>
      <c r="AH50" s="25"/>
      <c r="AI50" s="25"/>
      <c r="AJ50" s="25"/>
      <c r="AK50" s="25"/>
      <c r="AL50" s="25"/>
      <c r="AM50" s="25"/>
      <c r="AN50" s="25"/>
      <c r="AO50" s="25"/>
      <c r="AP50" s="25"/>
      <c r="AQ50" s="25"/>
      <c r="AR50" s="25"/>
      <c r="AS50" s="25"/>
    </row>
    <row r="51" spans="1:45">
      <c r="A51" s="50"/>
      <c r="B51" s="50"/>
      <c r="C51" s="28"/>
      <c r="D51" s="28"/>
      <c r="E51" s="29">
        <f t="shared" si="0"/>
        <v>0</v>
      </c>
      <c r="F51" s="29">
        <f t="shared" si="1"/>
        <v>0</v>
      </c>
      <c r="G51" s="29">
        <f t="shared" si="2"/>
        <v>0</v>
      </c>
      <c r="H51" s="29">
        <f t="shared" si="3"/>
        <v>0</v>
      </c>
      <c r="I51" s="29">
        <f t="shared" si="4"/>
        <v>0</v>
      </c>
      <c r="J51" s="29">
        <f t="shared" si="5"/>
        <v>0</v>
      </c>
      <c r="K51" s="30" t="str">
        <f t="shared" si="6"/>
        <v>X</v>
      </c>
      <c r="L51" s="30" t="str">
        <f t="shared" si="7"/>
        <v>X</v>
      </c>
      <c r="M51" s="30" t="str">
        <f t="shared" si="8"/>
        <v>X</v>
      </c>
      <c r="N51" s="30" t="str">
        <f t="shared" si="9"/>
        <v>X</v>
      </c>
      <c r="O51" s="30" t="str">
        <f t="shared" si="10"/>
        <v>X</v>
      </c>
      <c r="P51" s="55" t="str">
        <f t="shared" si="11"/>
        <v>X</v>
      </c>
      <c r="Q51" s="60"/>
      <c r="R51" s="28" t="str">
        <f t="shared" si="12"/>
        <v>X</v>
      </c>
      <c r="S51" s="28" t="str">
        <f t="shared" si="13"/>
        <v>X</v>
      </c>
      <c r="T51" s="28" t="str">
        <f t="shared" si="14"/>
        <v>X</v>
      </c>
      <c r="U51" s="28" t="str">
        <f t="shared" si="15"/>
        <v>X</v>
      </c>
      <c r="V51" s="28"/>
      <c r="W51" s="28"/>
      <c r="X51" s="28"/>
      <c r="Y51" s="28"/>
      <c r="Z51" s="28"/>
      <c r="AA51" s="28"/>
      <c r="AB51" s="28"/>
      <c r="AC51" s="28"/>
      <c r="AD51" s="28"/>
      <c r="AE51" s="28"/>
      <c r="AF51" s="28"/>
      <c r="AG51" s="28"/>
      <c r="AH51" s="29"/>
      <c r="AI51" s="29"/>
      <c r="AJ51" s="29"/>
      <c r="AK51" s="29"/>
      <c r="AL51" s="29"/>
      <c r="AM51" s="29"/>
      <c r="AN51" s="29"/>
      <c r="AO51" s="29"/>
      <c r="AP51" s="29"/>
      <c r="AQ51" s="29"/>
      <c r="AR51" s="29"/>
      <c r="AS51" s="29"/>
    </row>
    <row r="52" spans="1:45">
      <c r="A52" s="51"/>
      <c r="B52" s="49"/>
      <c r="C52" s="24"/>
      <c r="D52" s="24"/>
      <c r="E52" s="29">
        <f t="shared" si="0"/>
        <v>0</v>
      </c>
      <c r="F52" s="29">
        <f t="shared" si="1"/>
        <v>0</v>
      </c>
      <c r="G52" s="29">
        <f t="shared" si="2"/>
        <v>0</v>
      </c>
      <c r="H52" s="29">
        <f t="shared" si="3"/>
        <v>0</v>
      </c>
      <c r="I52" s="29">
        <f t="shared" si="4"/>
        <v>0</v>
      </c>
      <c r="J52" s="29">
        <f t="shared" si="5"/>
        <v>0</v>
      </c>
      <c r="K52" s="30" t="str">
        <f t="shared" si="6"/>
        <v>X</v>
      </c>
      <c r="L52" s="30" t="str">
        <f t="shared" si="7"/>
        <v>X</v>
      </c>
      <c r="M52" s="30" t="str">
        <f t="shared" si="8"/>
        <v>X</v>
      </c>
      <c r="N52" s="30" t="str">
        <f t="shared" si="9"/>
        <v>X</v>
      </c>
      <c r="O52" s="30" t="str">
        <f t="shared" si="10"/>
        <v>X</v>
      </c>
      <c r="P52" s="55" t="str">
        <f t="shared" si="11"/>
        <v>X</v>
      </c>
      <c r="Q52" s="59"/>
      <c r="R52" s="28" t="str">
        <f t="shared" si="12"/>
        <v>X</v>
      </c>
      <c r="S52" s="28" t="str">
        <f t="shared" si="13"/>
        <v>X</v>
      </c>
      <c r="T52" s="28" t="str">
        <f t="shared" si="14"/>
        <v>X</v>
      </c>
      <c r="U52" s="28" t="str">
        <f t="shared" si="15"/>
        <v>X</v>
      </c>
      <c r="V52" s="24"/>
      <c r="W52" s="24"/>
      <c r="X52" s="24"/>
      <c r="Y52" s="24"/>
      <c r="Z52" s="24"/>
      <c r="AA52" s="24"/>
      <c r="AB52" s="24"/>
      <c r="AC52" s="24"/>
      <c r="AD52" s="24"/>
      <c r="AE52" s="24"/>
      <c r="AF52" s="24"/>
      <c r="AG52" s="24"/>
      <c r="AH52" s="25"/>
      <c r="AI52" s="25"/>
      <c r="AJ52" s="25"/>
      <c r="AK52" s="25"/>
      <c r="AL52" s="25"/>
      <c r="AM52" s="25"/>
      <c r="AN52" s="25"/>
      <c r="AO52" s="25"/>
      <c r="AP52" s="25"/>
      <c r="AQ52" s="25"/>
      <c r="AR52" s="25"/>
      <c r="AS52" s="25"/>
    </row>
    <row r="53" spans="1:45">
      <c r="A53" s="50"/>
      <c r="B53" s="50"/>
      <c r="C53" s="28"/>
      <c r="D53" s="28"/>
      <c r="E53" s="29">
        <f t="shared" si="0"/>
        <v>0</v>
      </c>
      <c r="F53" s="29">
        <f t="shared" si="1"/>
        <v>0</v>
      </c>
      <c r="G53" s="29">
        <f t="shared" si="2"/>
        <v>0</v>
      </c>
      <c r="H53" s="29">
        <f t="shared" si="3"/>
        <v>0</v>
      </c>
      <c r="I53" s="29">
        <f t="shared" si="4"/>
        <v>0</v>
      </c>
      <c r="J53" s="29">
        <f t="shared" si="5"/>
        <v>0</v>
      </c>
      <c r="K53" s="30" t="str">
        <f t="shared" si="6"/>
        <v>X</v>
      </c>
      <c r="L53" s="30" t="str">
        <f t="shared" si="7"/>
        <v>X</v>
      </c>
      <c r="M53" s="30" t="str">
        <f t="shared" si="8"/>
        <v>X</v>
      </c>
      <c r="N53" s="30" t="str">
        <f t="shared" si="9"/>
        <v>X</v>
      </c>
      <c r="O53" s="30" t="str">
        <f t="shared" si="10"/>
        <v>X</v>
      </c>
      <c r="P53" s="55" t="str">
        <f t="shared" si="11"/>
        <v>X</v>
      </c>
      <c r="Q53" s="60"/>
      <c r="R53" s="28" t="str">
        <f t="shared" si="12"/>
        <v>X</v>
      </c>
      <c r="S53" s="28" t="str">
        <f t="shared" si="13"/>
        <v>X</v>
      </c>
      <c r="T53" s="28" t="str">
        <f t="shared" si="14"/>
        <v>X</v>
      </c>
      <c r="U53" s="28" t="str">
        <f t="shared" si="15"/>
        <v>X</v>
      </c>
      <c r="V53" s="28"/>
      <c r="W53" s="28"/>
      <c r="X53" s="28"/>
      <c r="Y53" s="28"/>
      <c r="Z53" s="28"/>
      <c r="AA53" s="28"/>
      <c r="AB53" s="28"/>
      <c r="AC53" s="28"/>
      <c r="AD53" s="28"/>
      <c r="AE53" s="28"/>
      <c r="AF53" s="28"/>
      <c r="AG53" s="28"/>
      <c r="AH53" s="29"/>
      <c r="AI53" s="29"/>
      <c r="AJ53" s="29"/>
      <c r="AK53" s="29"/>
      <c r="AL53" s="29"/>
      <c r="AM53" s="29"/>
      <c r="AN53" s="29"/>
      <c r="AO53" s="29"/>
      <c r="AP53" s="29"/>
      <c r="AQ53" s="29"/>
      <c r="AR53" s="29"/>
      <c r="AS53" s="29"/>
    </row>
    <row r="54" spans="1:45">
      <c r="A54" s="51"/>
      <c r="B54" s="49"/>
      <c r="C54" s="24"/>
      <c r="D54" s="24"/>
      <c r="E54" s="29">
        <f t="shared" si="0"/>
        <v>0</v>
      </c>
      <c r="F54" s="29">
        <f t="shared" si="1"/>
        <v>0</v>
      </c>
      <c r="G54" s="29">
        <f t="shared" si="2"/>
        <v>0</v>
      </c>
      <c r="H54" s="29">
        <f t="shared" si="3"/>
        <v>0</v>
      </c>
      <c r="I54" s="29">
        <f t="shared" si="4"/>
        <v>0</v>
      </c>
      <c r="J54" s="29">
        <f t="shared" si="5"/>
        <v>0</v>
      </c>
      <c r="K54" s="30" t="str">
        <f t="shared" si="6"/>
        <v>X</v>
      </c>
      <c r="L54" s="30" t="str">
        <f t="shared" si="7"/>
        <v>X</v>
      </c>
      <c r="M54" s="30" t="str">
        <f t="shared" si="8"/>
        <v>X</v>
      </c>
      <c r="N54" s="30" t="str">
        <f t="shared" si="9"/>
        <v>X</v>
      </c>
      <c r="O54" s="30" t="str">
        <f t="shared" si="10"/>
        <v>X</v>
      </c>
      <c r="P54" s="55" t="str">
        <f t="shared" si="11"/>
        <v>X</v>
      </c>
      <c r="Q54" s="59"/>
      <c r="R54" s="28" t="str">
        <f t="shared" si="12"/>
        <v>X</v>
      </c>
      <c r="S54" s="28" t="str">
        <f t="shared" si="13"/>
        <v>X</v>
      </c>
      <c r="T54" s="28" t="str">
        <f t="shared" si="14"/>
        <v>X</v>
      </c>
      <c r="U54" s="28" t="str">
        <f t="shared" si="15"/>
        <v>X</v>
      </c>
      <c r="V54" s="24"/>
      <c r="W54" s="24"/>
      <c r="X54" s="24"/>
      <c r="Y54" s="24"/>
      <c r="Z54" s="24"/>
      <c r="AA54" s="24"/>
      <c r="AB54" s="24"/>
      <c r="AC54" s="24"/>
      <c r="AD54" s="24"/>
      <c r="AE54" s="24"/>
      <c r="AF54" s="24"/>
      <c r="AG54" s="24"/>
      <c r="AH54" s="25"/>
      <c r="AI54" s="25"/>
      <c r="AJ54" s="25"/>
      <c r="AK54" s="25"/>
      <c r="AL54" s="25"/>
      <c r="AM54" s="25"/>
      <c r="AN54" s="25"/>
      <c r="AO54" s="25"/>
      <c r="AP54" s="25"/>
      <c r="AQ54" s="25"/>
      <c r="AR54" s="25"/>
      <c r="AS54" s="25"/>
    </row>
    <row r="55" spans="1:45">
      <c r="A55" s="50"/>
      <c r="B55" s="50"/>
      <c r="C55" s="28"/>
      <c r="D55" s="28"/>
      <c r="E55" s="29">
        <f t="shared" si="0"/>
        <v>0</v>
      </c>
      <c r="F55" s="29">
        <f t="shared" si="1"/>
        <v>0</v>
      </c>
      <c r="G55" s="29">
        <f t="shared" si="2"/>
        <v>0</v>
      </c>
      <c r="H55" s="29">
        <f t="shared" si="3"/>
        <v>0</v>
      </c>
      <c r="I55" s="29">
        <f t="shared" si="4"/>
        <v>0</v>
      </c>
      <c r="J55" s="29">
        <f t="shared" si="5"/>
        <v>0</v>
      </c>
      <c r="K55" s="30" t="str">
        <f t="shared" si="6"/>
        <v>X</v>
      </c>
      <c r="L55" s="30" t="str">
        <f t="shared" si="7"/>
        <v>X</v>
      </c>
      <c r="M55" s="30" t="str">
        <f t="shared" si="8"/>
        <v>X</v>
      </c>
      <c r="N55" s="30" t="str">
        <f t="shared" si="9"/>
        <v>X</v>
      </c>
      <c r="O55" s="30" t="str">
        <f t="shared" si="10"/>
        <v>X</v>
      </c>
      <c r="P55" s="55" t="str">
        <f t="shared" si="11"/>
        <v>X</v>
      </c>
      <c r="Q55" s="60"/>
      <c r="R55" s="28" t="str">
        <f t="shared" si="12"/>
        <v>X</v>
      </c>
      <c r="S55" s="28" t="str">
        <f t="shared" si="13"/>
        <v>X</v>
      </c>
      <c r="T55" s="28" t="str">
        <f t="shared" si="14"/>
        <v>X</v>
      </c>
      <c r="U55" s="28" t="str">
        <f t="shared" si="15"/>
        <v>X</v>
      </c>
      <c r="V55" s="28"/>
      <c r="W55" s="28"/>
      <c r="X55" s="28"/>
      <c r="Y55" s="28"/>
      <c r="Z55" s="28"/>
      <c r="AA55" s="28"/>
      <c r="AB55" s="28"/>
      <c r="AC55" s="28"/>
      <c r="AD55" s="28"/>
      <c r="AE55" s="28"/>
      <c r="AF55" s="28"/>
      <c r="AG55" s="28"/>
      <c r="AH55" s="29"/>
      <c r="AI55" s="29"/>
      <c r="AJ55" s="29"/>
      <c r="AK55" s="29"/>
      <c r="AL55" s="29"/>
      <c r="AM55" s="29"/>
      <c r="AN55" s="29"/>
      <c r="AO55" s="29"/>
      <c r="AP55" s="29"/>
      <c r="AQ55" s="29"/>
      <c r="AR55" s="29"/>
      <c r="AS55" s="29"/>
    </row>
    <row r="56" spans="1:45">
      <c r="A56" s="51"/>
      <c r="B56" s="49"/>
      <c r="C56" s="24"/>
      <c r="D56" s="24"/>
      <c r="E56" s="29">
        <f t="shared" si="0"/>
        <v>0</v>
      </c>
      <c r="F56" s="29">
        <f t="shared" si="1"/>
        <v>0</v>
      </c>
      <c r="G56" s="29">
        <f t="shared" si="2"/>
        <v>0</v>
      </c>
      <c r="H56" s="29">
        <f t="shared" si="3"/>
        <v>0</v>
      </c>
      <c r="I56" s="29">
        <f t="shared" si="4"/>
        <v>0</v>
      </c>
      <c r="J56" s="29">
        <f t="shared" si="5"/>
        <v>0</v>
      </c>
      <c r="K56" s="30" t="str">
        <f t="shared" si="6"/>
        <v>X</v>
      </c>
      <c r="L56" s="30" t="str">
        <f t="shared" si="7"/>
        <v>X</v>
      </c>
      <c r="M56" s="30" t="str">
        <f t="shared" si="8"/>
        <v>X</v>
      </c>
      <c r="N56" s="30" t="str">
        <f t="shared" si="9"/>
        <v>X</v>
      </c>
      <c r="O56" s="30" t="str">
        <f t="shared" si="10"/>
        <v>X</v>
      </c>
      <c r="P56" s="55" t="str">
        <f t="shared" si="11"/>
        <v>X</v>
      </c>
      <c r="Q56" s="59"/>
      <c r="R56" s="28" t="str">
        <f t="shared" si="12"/>
        <v>X</v>
      </c>
      <c r="S56" s="28" t="str">
        <f t="shared" si="13"/>
        <v>X</v>
      </c>
      <c r="T56" s="28" t="str">
        <f t="shared" si="14"/>
        <v>X</v>
      </c>
      <c r="U56" s="28" t="str">
        <f t="shared" si="15"/>
        <v>X</v>
      </c>
      <c r="V56" s="24"/>
      <c r="W56" s="24"/>
      <c r="X56" s="24"/>
      <c r="Y56" s="24"/>
      <c r="Z56" s="24"/>
      <c r="AA56" s="24"/>
      <c r="AB56" s="24"/>
      <c r="AC56" s="24"/>
      <c r="AD56" s="24"/>
      <c r="AE56" s="24"/>
      <c r="AF56" s="24"/>
      <c r="AG56" s="24"/>
      <c r="AH56" s="25"/>
      <c r="AI56" s="25"/>
      <c r="AJ56" s="25"/>
      <c r="AK56" s="25"/>
      <c r="AL56" s="25"/>
      <c r="AM56" s="25"/>
      <c r="AN56" s="25"/>
      <c r="AO56" s="25"/>
      <c r="AP56" s="25"/>
      <c r="AQ56" s="25"/>
      <c r="AR56" s="25"/>
      <c r="AS56" s="25"/>
    </row>
    <row r="57" spans="1:45">
      <c r="A57" s="50"/>
      <c r="B57" s="50"/>
      <c r="C57" s="28"/>
      <c r="D57" s="28"/>
      <c r="E57" s="29">
        <f t="shared" si="0"/>
        <v>0</v>
      </c>
      <c r="F57" s="29">
        <f t="shared" si="1"/>
        <v>0</v>
      </c>
      <c r="G57" s="29">
        <f t="shared" si="2"/>
        <v>0</v>
      </c>
      <c r="H57" s="29">
        <f t="shared" si="3"/>
        <v>0</v>
      </c>
      <c r="I57" s="29">
        <f t="shared" si="4"/>
        <v>0</v>
      </c>
      <c r="J57" s="29">
        <f t="shared" si="5"/>
        <v>0</v>
      </c>
      <c r="K57" s="30" t="str">
        <f t="shared" si="6"/>
        <v>X</v>
      </c>
      <c r="L57" s="30" t="str">
        <f t="shared" si="7"/>
        <v>X</v>
      </c>
      <c r="M57" s="30" t="str">
        <f t="shared" si="8"/>
        <v>X</v>
      </c>
      <c r="N57" s="30" t="str">
        <f t="shared" si="9"/>
        <v>X</v>
      </c>
      <c r="O57" s="30" t="str">
        <f t="shared" si="10"/>
        <v>X</v>
      </c>
      <c r="P57" s="55" t="str">
        <f t="shared" si="11"/>
        <v>X</v>
      </c>
      <c r="Q57" s="60"/>
      <c r="R57" s="28" t="str">
        <f t="shared" si="12"/>
        <v>X</v>
      </c>
      <c r="S57" s="28" t="str">
        <f t="shared" si="13"/>
        <v>X</v>
      </c>
      <c r="T57" s="28" t="str">
        <f t="shared" si="14"/>
        <v>X</v>
      </c>
      <c r="U57" s="28" t="str">
        <f t="shared" si="15"/>
        <v>X</v>
      </c>
      <c r="V57" s="28"/>
      <c r="W57" s="28"/>
      <c r="X57" s="28"/>
      <c r="Y57" s="28"/>
      <c r="Z57" s="28"/>
      <c r="AA57" s="28"/>
      <c r="AB57" s="28"/>
      <c r="AC57" s="28"/>
      <c r="AD57" s="28"/>
      <c r="AE57" s="28"/>
      <c r="AF57" s="28"/>
      <c r="AG57" s="28"/>
      <c r="AH57" s="29"/>
      <c r="AI57" s="29"/>
      <c r="AJ57" s="29"/>
      <c r="AK57" s="29"/>
      <c r="AL57" s="29"/>
      <c r="AM57" s="29"/>
      <c r="AN57" s="29"/>
      <c r="AO57" s="29"/>
      <c r="AP57" s="29"/>
      <c r="AQ57" s="29"/>
      <c r="AR57" s="29"/>
      <c r="AS57" s="29"/>
    </row>
    <row r="58" spans="1:45">
      <c r="A58" s="51"/>
      <c r="B58" s="49"/>
      <c r="C58" s="24"/>
      <c r="D58" s="24"/>
      <c r="E58" s="29">
        <f t="shared" si="0"/>
        <v>0</v>
      </c>
      <c r="F58" s="29">
        <f t="shared" si="1"/>
        <v>0</v>
      </c>
      <c r="G58" s="29">
        <f t="shared" si="2"/>
        <v>0</v>
      </c>
      <c r="H58" s="29">
        <f t="shared" si="3"/>
        <v>0</v>
      </c>
      <c r="I58" s="29">
        <f t="shared" si="4"/>
        <v>0</v>
      </c>
      <c r="J58" s="29">
        <f t="shared" si="5"/>
        <v>0</v>
      </c>
      <c r="K58" s="30" t="str">
        <f t="shared" si="6"/>
        <v>X</v>
      </c>
      <c r="L58" s="30" t="str">
        <f t="shared" si="7"/>
        <v>X</v>
      </c>
      <c r="M58" s="30" t="str">
        <f t="shared" si="8"/>
        <v>X</v>
      </c>
      <c r="N58" s="30" t="str">
        <f t="shared" si="9"/>
        <v>X</v>
      </c>
      <c r="O58" s="30" t="str">
        <f t="shared" si="10"/>
        <v>X</v>
      </c>
      <c r="P58" s="55" t="str">
        <f t="shared" si="11"/>
        <v>X</v>
      </c>
      <c r="Q58" s="59"/>
      <c r="R58" s="28" t="str">
        <f t="shared" si="12"/>
        <v>X</v>
      </c>
      <c r="S58" s="28" t="str">
        <f t="shared" si="13"/>
        <v>X</v>
      </c>
      <c r="T58" s="28" t="str">
        <f t="shared" si="14"/>
        <v>X</v>
      </c>
      <c r="U58" s="28" t="str">
        <f t="shared" si="15"/>
        <v>X</v>
      </c>
      <c r="V58" s="24"/>
      <c r="W58" s="24"/>
      <c r="X58" s="24"/>
      <c r="Y58" s="24"/>
      <c r="Z58" s="24"/>
      <c r="AA58" s="24"/>
      <c r="AB58" s="24"/>
      <c r="AC58" s="24"/>
      <c r="AD58" s="24"/>
      <c r="AE58" s="24"/>
      <c r="AF58" s="24"/>
      <c r="AG58" s="24"/>
      <c r="AH58" s="25"/>
      <c r="AI58" s="25"/>
      <c r="AJ58" s="25"/>
      <c r="AK58" s="25"/>
      <c r="AL58" s="25"/>
      <c r="AM58" s="25"/>
      <c r="AN58" s="25"/>
      <c r="AO58" s="25"/>
      <c r="AP58" s="25"/>
      <c r="AQ58" s="25"/>
      <c r="AR58" s="25"/>
      <c r="AS58" s="25"/>
    </row>
    <row r="59" spans="1:45">
      <c r="A59" s="50"/>
      <c r="B59" s="50"/>
      <c r="C59" s="28"/>
      <c r="D59" s="28"/>
      <c r="E59" s="29">
        <f t="shared" si="0"/>
        <v>0</v>
      </c>
      <c r="F59" s="29">
        <f t="shared" si="1"/>
        <v>0</v>
      </c>
      <c r="G59" s="29">
        <f t="shared" si="2"/>
        <v>0</v>
      </c>
      <c r="H59" s="29">
        <f t="shared" si="3"/>
        <v>0</v>
      </c>
      <c r="I59" s="29">
        <f t="shared" si="4"/>
        <v>0</v>
      </c>
      <c r="J59" s="29">
        <f t="shared" si="5"/>
        <v>0</v>
      </c>
      <c r="K59" s="30" t="str">
        <f t="shared" si="6"/>
        <v>X</v>
      </c>
      <c r="L59" s="30" t="str">
        <f t="shared" si="7"/>
        <v>X</v>
      </c>
      <c r="M59" s="30" t="str">
        <f t="shared" si="8"/>
        <v>X</v>
      </c>
      <c r="N59" s="30" t="str">
        <f t="shared" si="9"/>
        <v>X</v>
      </c>
      <c r="O59" s="30" t="str">
        <f t="shared" si="10"/>
        <v>X</v>
      </c>
      <c r="P59" s="55" t="str">
        <f t="shared" si="11"/>
        <v>X</v>
      </c>
      <c r="Q59" s="60"/>
      <c r="R59" s="28" t="str">
        <f t="shared" si="12"/>
        <v>X</v>
      </c>
      <c r="S59" s="28" t="str">
        <f t="shared" si="13"/>
        <v>X</v>
      </c>
      <c r="T59" s="28" t="str">
        <f t="shared" si="14"/>
        <v>X</v>
      </c>
      <c r="U59" s="28" t="str">
        <f t="shared" si="15"/>
        <v>X</v>
      </c>
      <c r="V59" s="28"/>
      <c r="W59" s="28"/>
      <c r="X59" s="28"/>
      <c r="Y59" s="28"/>
      <c r="Z59" s="28"/>
      <c r="AA59" s="28"/>
      <c r="AB59" s="28"/>
      <c r="AC59" s="28"/>
      <c r="AD59" s="28"/>
      <c r="AE59" s="28"/>
      <c r="AF59" s="28"/>
      <c r="AG59" s="28"/>
      <c r="AH59" s="29"/>
      <c r="AI59" s="29"/>
      <c r="AJ59" s="29"/>
      <c r="AK59" s="29"/>
      <c r="AL59" s="29"/>
      <c r="AM59" s="29"/>
      <c r="AN59" s="29"/>
      <c r="AO59" s="29"/>
      <c r="AP59" s="29"/>
      <c r="AQ59" s="29"/>
      <c r="AR59" s="29"/>
      <c r="AS59" s="29"/>
    </row>
    <row r="60" spans="1:45">
      <c r="A60" s="51"/>
      <c r="B60" s="49"/>
      <c r="C60" s="24"/>
      <c r="D60" s="24"/>
      <c r="E60" s="29">
        <f t="shared" si="0"/>
        <v>0</v>
      </c>
      <c r="F60" s="29">
        <f t="shared" si="1"/>
        <v>0</v>
      </c>
      <c r="G60" s="29">
        <f t="shared" si="2"/>
        <v>0</v>
      </c>
      <c r="H60" s="29">
        <f t="shared" si="3"/>
        <v>0</v>
      </c>
      <c r="I60" s="29">
        <f t="shared" si="4"/>
        <v>0</v>
      </c>
      <c r="J60" s="29">
        <f t="shared" si="5"/>
        <v>0</v>
      </c>
      <c r="K60" s="30" t="str">
        <f t="shared" si="6"/>
        <v>X</v>
      </c>
      <c r="L60" s="30" t="str">
        <f t="shared" si="7"/>
        <v>X</v>
      </c>
      <c r="M60" s="30" t="str">
        <f t="shared" si="8"/>
        <v>X</v>
      </c>
      <c r="N60" s="30" t="str">
        <f t="shared" si="9"/>
        <v>X</v>
      </c>
      <c r="O60" s="30" t="str">
        <f t="shared" si="10"/>
        <v>X</v>
      </c>
      <c r="P60" s="55" t="str">
        <f t="shared" si="11"/>
        <v>X</v>
      </c>
      <c r="Q60" s="59"/>
      <c r="R60" s="28" t="str">
        <f t="shared" si="12"/>
        <v>X</v>
      </c>
      <c r="S60" s="28" t="str">
        <f t="shared" si="13"/>
        <v>X</v>
      </c>
      <c r="T60" s="28" t="str">
        <f t="shared" si="14"/>
        <v>X</v>
      </c>
      <c r="U60" s="28" t="str">
        <f t="shared" si="15"/>
        <v>X</v>
      </c>
      <c r="V60" s="24"/>
      <c r="W60" s="24"/>
      <c r="X60" s="24"/>
      <c r="Y60" s="24"/>
      <c r="Z60" s="24"/>
      <c r="AA60" s="24"/>
      <c r="AB60" s="24"/>
      <c r="AC60" s="24"/>
      <c r="AD60" s="24"/>
      <c r="AE60" s="24"/>
      <c r="AF60" s="24"/>
      <c r="AG60" s="24"/>
      <c r="AH60" s="25"/>
      <c r="AI60" s="25"/>
      <c r="AJ60" s="25"/>
      <c r="AK60" s="25"/>
      <c r="AL60" s="25"/>
      <c r="AM60" s="25"/>
      <c r="AN60" s="25"/>
      <c r="AO60" s="25"/>
      <c r="AP60" s="25"/>
      <c r="AQ60" s="25"/>
      <c r="AR60" s="25"/>
      <c r="AS60" s="25"/>
    </row>
    <row r="61" spans="1:45">
      <c r="A61" s="50"/>
      <c r="B61" s="50"/>
      <c r="C61" s="28"/>
      <c r="D61" s="28"/>
      <c r="E61" s="29">
        <f t="shared" si="0"/>
        <v>0</v>
      </c>
      <c r="F61" s="29">
        <f t="shared" si="1"/>
        <v>0</v>
      </c>
      <c r="G61" s="29">
        <f t="shared" si="2"/>
        <v>0</v>
      </c>
      <c r="H61" s="29">
        <f t="shared" si="3"/>
        <v>0</v>
      </c>
      <c r="I61" s="29">
        <f t="shared" si="4"/>
        <v>0</v>
      </c>
      <c r="J61" s="29">
        <f t="shared" si="5"/>
        <v>0</v>
      </c>
      <c r="K61" s="30" t="str">
        <f t="shared" si="6"/>
        <v>X</v>
      </c>
      <c r="L61" s="30" t="str">
        <f t="shared" si="7"/>
        <v>X</v>
      </c>
      <c r="M61" s="30" t="str">
        <f t="shared" si="8"/>
        <v>X</v>
      </c>
      <c r="N61" s="30" t="str">
        <f t="shared" si="9"/>
        <v>X</v>
      </c>
      <c r="O61" s="30" t="str">
        <f t="shared" si="10"/>
        <v>X</v>
      </c>
      <c r="P61" s="55" t="str">
        <f t="shared" si="11"/>
        <v>X</v>
      </c>
      <c r="Q61" s="60"/>
      <c r="R61" s="28" t="str">
        <f t="shared" si="12"/>
        <v>X</v>
      </c>
      <c r="S61" s="28" t="str">
        <f t="shared" si="13"/>
        <v>X</v>
      </c>
      <c r="T61" s="28" t="str">
        <f t="shared" si="14"/>
        <v>X</v>
      </c>
      <c r="U61" s="28" t="str">
        <f t="shared" si="15"/>
        <v>X</v>
      </c>
      <c r="V61" s="28"/>
      <c r="W61" s="28"/>
      <c r="X61" s="28"/>
      <c r="Y61" s="28"/>
      <c r="Z61" s="28"/>
      <c r="AA61" s="28"/>
      <c r="AB61" s="28"/>
      <c r="AC61" s="28"/>
      <c r="AD61" s="28"/>
      <c r="AE61" s="28"/>
      <c r="AF61" s="28"/>
      <c r="AG61" s="28"/>
      <c r="AH61" s="29"/>
      <c r="AI61" s="29"/>
      <c r="AJ61" s="29"/>
      <c r="AK61" s="29"/>
      <c r="AL61" s="29"/>
      <c r="AM61" s="29"/>
      <c r="AN61" s="29"/>
      <c r="AO61" s="29"/>
      <c r="AP61" s="29"/>
      <c r="AQ61" s="29"/>
      <c r="AR61" s="29"/>
      <c r="AS61" s="29"/>
    </row>
  </sheetData>
  <protectedRanges>
    <protectedRange sqref="A$1:D$1048576" name="区域1" securityDescriptor=""/>
  </protectedRanges>
  <conditionalFormatting sqref="AJ1">
    <cfRule type="cellIs" priority="18" operator="notEqual">
      <formula>0</formula>
    </cfRule>
  </conditionalFormatting>
  <conditionalFormatting sqref="AK1">
    <cfRule type="cellIs" priority="17" operator="notEqual">
      <formula>0</formula>
    </cfRule>
  </conditionalFormatting>
  <conditionalFormatting sqref="AN1">
    <cfRule type="cellIs" priority="10" operator="notEqual">
      <formula>0</formula>
    </cfRule>
  </conditionalFormatting>
  <conditionalFormatting sqref="AO1">
    <cfRule type="cellIs" priority="9" operator="notEqual">
      <formula>0</formula>
    </cfRule>
  </conditionalFormatting>
  <conditionalFormatting sqref="AR1">
    <cfRule type="cellIs" priority="2" operator="notEqual">
      <formula>0</formula>
    </cfRule>
  </conditionalFormatting>
  <conditionalFormatting sqref="AS1">
    <cfRule type="cellIs" priority="1" operator="notEqual">
      <formula>0</formula>
    </cfRule>
  </conditionalFormatting>
  <conditionalFormatting sqref="V1:AG1 V62:AG1048576">
    <cfRule type="cellIs" priority="30" operator="notEqual">
      <formula>0</formula>
    </cfRule>
  </conditionalFormatting>
  <conditionalFormatting sqref="AH1:AI1 AH62:AI1048576">
    <cfRule type="cellIs" priority="24" operator="notEqual">
      <formula>0</formula>
    </cfRule>
  </conditionalFormatting>
  <conditionalFormatting sqref="AL1:AM1 AL62:AM1048576">
    <cfRule type="cellIs" priority="16" operator="notEqual">
      <formula>0</formula>
    </cfRule>
  </conditionalFormatting>
  <conditionalFormatting sqref="AP1:AQ1 AP62:AQ1048576">
    <cfRule type="cellIs" priority="8" operator="notEqual">
      <formula>0</formula>
    </cfRule>
  </conditionalFormatting>
  <conditionalFormatting sqref="Q2:AG25 R26:U61">
    <cfRule type="cellIs" dxfId="0" priority="25" operator="equal">
      <formula>1</formula>
    </cfRule>
  </conditionalFormatting>
  <conditionalFormatting sqref="AH2:AI25">
    <cfRule type="cellIs" dxfId="0" priority="22" operator="equal">
      <formula>1</formula>
    </cfRule>
  </conditionalFormatting>
  <conditionalFormatting sqref="AJ2:AK25">
    <cfRule type="cellIs" dxfId="0" priority="19" operator="equal">
      <formula>1</formula>
    </cfRule>
  </conditionalFormatting>
  <conditionalFormatting sqref="AL2:AM25">
    <cfRule type="cellIs" dxfId="0" priority="14" operator="equal">
      <formula>1</formula>
    </cfRule>
  </conditionalFormatting>
  <conditionalFormatting sqref="AN2:AO25">
    <cfRule type="cellIs" dxfId="0" priority="11" operator="equal">
      <formula>1</formula>
    </cfRule>
  </conditionalFormatting>
  <conditionalFormatting sqref="AP2:AQ25">
    <cfRule type="cellIs" dxfId="0" priority="6" operator="equal">
      <formula>1</formula>
    </cfRule>
  </conditionalFormatting>
  <conditionalFormatting sqref="AR2:AS25">
    <cfRule type="cellIs" dxfId="0" priority="3" operator="equal">
      <formula>1</formula>
    </cfRule>
  </conditionalFormatting>
  <conditionalFormatting sqref="V26:AG61">
    <cfRule type="cellIs" dxfId="0" priority="26" operator="equal">
      <formula>1</formula>
    </cfRule>
  </conditionalFormatting>
  <conditionalFormatting sqref="AH26:AI61">
    <cfRule type="cellIs" dxfId="0" priority="23" operator="equal">
      <formula>1</formula>
    </cfRule>
  </conditionalFormatting>
  <conditionalFormatting sqref="AJ26:AK61">
    <cfRule type="cellIs" dxfId="0" priority="20" operator="equal">
      <formula>1</formula>
    </cfRule>
  </conditionalFormatting>
  <conditionalFormatting sqref="AL26:AM61">
    <cfRule type="cellIs" dxfId="0" priority="15" operator="equal">
      <formula>1</formula>
    </cfRule>
  </conditionalFormatting>
  <conditionalFormatting sqref="AN26:AO61">
    <cfRule type="cellIs" dxfId="0" priority="12" operator="equal">
      <formula>1</formula>
    </cfRule>
  </conditionalFormatting>
  <conditionalFormatting sqref="AP26:AQ61">
    <cfRule type="cellIs" dxfId="0" priority="7" operator="equal">
      <formula>1</formula>
    </cfRule>
  </conditionalFormatting>
  <conditionalFormatting sqref="AR26:AS61">
    <cfRule type="cellIs" dxfId="0" priority="4" operator="equal">
      <formula>1</formula>
    </cfRule>
  </conditionalFormatting>
  <conditionalFormatting sqref="AJ62:AK1048576">
    <cfRule type="cellIs" priority="21" operator="notEqual">
      <formula>0</formula>
    </cfRule>
  </conditionalFormatting>
  <conditionalFormatting sqref="AN62:AO1048576">
    <cfRule type="cellIs" priority="13" operator="notEqual">
      <formula>0</formula>
    </cfRule>
  </conditionalFormatting>
  <conditionalFormatting sqref="AR62:AS1048576">
    <cfRule type="cellIs" priority="5" operator="notEqual">
      <formula>0</formula>
    </cfRule>
  </conditionalFormatting>
  <dataValidations count="10">
    <dataValidation allowBlank="1" showInputMessage="1" showErrorMessage="1" promptTitle="输出信号" prompt="输出信号" sqref="R1:U1"/>
    <dataValidation allowBlank="1" showInputMessage="1" showErrorMessage="1" promptTitle="输出信号" prompt="用户自定义控制信号" sqref="AH1:AS1"/>
    <dataValidation allowBlank="1" showInputMessage="1" showErrorMessage="1" promptTitle="指令描述符" prompt="指令助记符" sqref="B$1:B$1048576"/>
    <dataValidation allowBlank="1" showInputMessage="1" showErrorMessage="1" promptTitle="OpCode(10进制)" prompt="输入MIPS指令字的OpCode的十进制数，后续隐藏列会自动生成OpCode字段6位的二进制位" sqref="C$1:C$1048576"/>
    <dataValidation allowBlank="1" showInputMessage="1" showErrorMessage="1" promptTitle="FUNC(十进制)" prompt="输入MIPS指令字的Func字段的10进制数，无Func字段填&quot;X&quot;，后续隐藏列会自动生成Func字段6位的二进制位" sqref="D$1:D$1048576"/>
    <dataValidation allowBlank="1" showInputMessage="1" showErrorMessage="1" promptTitle="OpCode" prompt="OpCode  6个二进制位" sqref="E32:E46 F32:F46 G32:G46 H32:H46 I32:I46 J32:J46 E1:J31 E47:J1048576"/>
    <dataValidation allowBlank="1" showInputMessage="1" showErrorMessage="1" promptTitle="Func字段二进制位" prompt="Func字段6个二进制位" sqref="K32:K46 L32:L46 M32:M46 N32:N46 O32:O46 P32:P46 K1:P31 K47:P1048576"/>
    <dataValidation allowBlank="1" showInputMessage="1" showErrorMessage="1" promptTitle="ALU运算选择信号" prompt="请输入当前指令的AluOp十进制编码，后续隐藏列会自动生成对应的二进制位，如不需要使用ALU可以输入&quot;X&quot;" sqref="Q$1:Q$1048576"/>
    <dataValidation allowBlank="1" showInputMessage="1" showErrorMessage="1" promptTitle="AluOP " prompt="AluOP 4位选择符二进制位&#10;" sqref="R2:U61"/>
    <dataValidation allowBlank="1" showInputMessage="1" showErrorMessage="1" promptTitle="输出信号" prompt="为1时填1，其他值不填&#10;&#10;输入信号的标签用户可自行修改，也可在右侧自行增加列，新增控制信号" sqref="V$1:AG$1048576 AH2:AS1048576"/>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O81"/>
  <sheetViews>
    <sheetView tabSelected="1" topLeftCell="C1" workbookViewId="0">
      <selection activeCell="AG17" sqref="AG17"/>
    </sheetView>
  </sheetViews>
  <sheetFormatPr defaultColWidth="9" defaultRowHeight="12.75"/>
  <cols>
    <col min="1" max="1" width="8.375" style="19" customWidth="1"/>
    <col min="2" max="2" width="8.625" style="19" customWidth="1"/>
    <col min="3" max="3" width="9.5" style="19" customWidth="1"/>
    <col min="4" max="4" width="4.875" style="19" hidden="1" customWidth="1"/>
    <col min="5" max="13" width="4.625" style="19" hidden="1" customWidth="1"/>
    <col min="14" max="14" width="4.25" style="19" hidden="1" customWidth="1"/>
    <col min="15" max="15" width="4.625" style="19" hidden="1" customWidth="1"/>
    <col min="16" max="16" width="57.375" style="19" customWidth="1"/>
    <col min="17" max="20" width="4.625" style="19" hidden="1" customWidth="1"/>
    <col min="21" max="21" width="11" hidden="1" customWidth="1"/>
    <col min="22" max="30" width="9" hidden="1" customWidth="1"/>
    <col min="31" max="31" width="13.25" customWidth="1"/>
    <col min="32" max="32" width="11.875" customWidth="1"/>
    <col min="33" max="33" width="19.125" style="20" customWidth="1"/>
    <col min="34" max="34" width="6.75" style="20" customWidth="1"/>
    <col min="35" max="35" width="5" style="20" customWidth="1"/>
    <col min="36" max="36" width="9.125" style="20" customWidth="1"/>
    <col min="37" max="40" width="9" style="20"/>
  </cols>
  <sheetData>
    <row r="1" s="18" customFormat="1" ht="22.5" spans="1:41">
      <c r="A1" s="21" t="s">
        <v>1</v>
      </c>
      <c r="B1" s="22" t="s">
        <v>2</v>
      </c>
      <c r="C1" s="22" t="s">
        <v>3</v>
      </c>
      <c r="D1" s="23" t="str">
        <f>真值表!E1</f>
        <v>OP5</v>
      </c>
      <c r="E1" s="23" t="str">
        <f>真值表!F1</f>
        <v>OP4</v>
      </c>
      <c r="F1" s="23" t="str">
        <f>真值表!G1</f>
        <v>OP3</v>
      </c>
      <c r="G1" s="23" t="str">
        <f>真值表!H1</f>
        <v>OP2</v>
      </c>
      <c r="H1" s="23" t="str">
        <f>真值表!I1</f>
        <v>OP1</v>
      </c>
      <c r="I1" s="23" t="str">
        <f>真值表!J1</f>
        <v>OP0</v>
      </c>
      <c r="J1" s="23" t="str">
        <f>真值表!K1</f>
        <v>F5</v>
      </c>
      <c r="K1" s="23" t="str">
        <f>真值表!L1</f>
        <v>F4</v>
      </c>
      <c r="L1" s="23" t="str">
        <f>真值表!M1</f>
        <v>F3</v>
      </c>
      <c r="M1" s="23" t="str">
        <f>真值表!N1</f>
        <v>F2</v>
      </c>
      <c r="N1" s="23" t="str">
        <f>真值表!O1</f>
        <v>F1</v>
      </c>
      <c r="O1" s="23" t="str">
        <f>真值表!P1</f>
        <v>F0</v>
      </c>
      <c r="P1" s="34" t="s">
        <v>83</v>
      </c>
      <c r="Q1" s="37" t="str">
        <f>真值表!R1</f>
        <v>S3</v>
      </c>
      <c r="R1" s="37" t="str">
        <f>真值表!S1</f>
        <v>S2</v>
      </c>
      <c r="S1" s="37" t="str">
        <f>真值表!T1</f>
        <v>S1</v>
      </c>
      <c r="T1" s="37" t="str">
        <f>真值表!U1</f>
        <v>S0</v>
      </c>
      <c r="U1" s="40" t="str">
        <f>真值表!V1</f>
        <v>MemtoReg</v>
      </c>
      <c r="V1" s="40" t="str">
        <f>真值表!W1</f>
        <v>MemWrite</v>
      </c>
      <c r="W1" s="40" t="str">
        <f>真值表!X1</f>
        <v>ALU_SRC</v>
      </c>
      <c r="X1" s="40" t="str">
        <f>真值表!Y1</f>
        <v>RegWrite</v>
      </c>
      <c r="Y1" s="40" t="str">
        <f>真值表!Z1</f>
        <v>SYSCALL</v>
      </c>
      <c r="Z1" s="40" t="str">
        <f>真值表!AA1</f>
        <v>SignedExt</v>
      </c>
      <c r="AA1" s="40" t="str">
        <f>真值表!AB1</f>
        <v>RegDst</v>
      </c>
      <c r="AB1" s="40" t="str">
        <f>真值表!AC1</f>
        <v>BEQ</v>
      </c>
      <c r="AC1" s="40" t="str">
        <f>真值表!AD1</f>
        <v>BNE</v>
      </c>
      <c r="AD1" s="40" t="str">
        <f>真值表!AE1</f>
        <v>JR</v>
      </c>
      <c r="AE1" s="40" t="str">
        <f>真值表!AF1</f>
        <v>JMP</v>
      </c>
      <c r="AF1" s="40" t="str">
        <f>真值表!AG1</f>
        <v>JAL</v>
      </c>
      <c r="AG1" s="41" t="str">
        <f>真值表!AH1</f>
        <v>SHAMT_SRC</v>
      </c>
      <c r="AH1" s="41" t="str">
        <f>真值表!AI1</f>
        <v>LUI</v>
      </c>
      <c r="AI1" s="41" t="str">
        <f>真值表!AJ1</f>
        <v>HLEN</v>
      </c>
      <c r="AJ1" s="41" t="str">
        <f>真值表!AK1</f>
        <v>MFLO</v>
      </c>
      <c r="AK1" s="41" t="str">
        <f>真值表!AL1</f>
        <v>MODE1</v>
      </c>
      <c r="AL1" s="41" t="str">
        <f>真值表!AM1</f>
        <v>MODE0</v>
      </c>
      <c r="AM1" s="41" t="str">
        <f>真值表!AN1</f>
        <v>MEM_SIGN_EXT</v>
      </c>
      <c r="AN1" s="41" t="str">
        <f>真值表!AO1</f>
        <v>B_BRANCH1</v>
      </c>
      <c r="AO1" s="41" t="str">
        <f>真值表!AP1</f>
        <v>B_BRANCH0</v>
      </c>
    </row>
    <row r="2" spans="1:41">
      <c r="A2" s="24" t="str">
        <f>真值表!B2</f>
        <v>SLL</v>
      </c>
      <c r="B2" s="25">
        <f>真值表!C2</f>
        <v>0</v>
      </c>
      <c r="C2" s="26">
        <f>真值表!D2</f>
        <v>0</v>
      </c>
      <c r="D2" s="27" t="str">
        <f>IF(真值表!E2=1," "&amp;真值表!E$1&amp;" ",IF(真值表!E2=0,"~"&amp;真值表!E$1&amp;" ",""))</f>
        <v>~OP5 </v>
      </c>
      <c r="E2" s="27" t="str">
        <f>IF(真值表!F2=1," "&amp;真值表!F$1&amp;" ",IF(真值表!F2=0,"~"&amp;真值表!F$1&amp;" ",""))</f>
        <v>~OP4 </v>
      </c>
      <c r="F2" s="27" t="str">
        <f>IF(真值表!G2=1," "&amp;真值表!G$1&amp;" ",IF(真值表!G2=0,"~"&amp;真值表!G$1&amp;" ",""))</f>
        <v>~OP3 </v>
      </c>
      <c r="G2" s="27" t="str">
        <f>IF(真值表!H2=1," "&amp;真值表!H$1&amp;" ",IF(真值表!H2=0,"~"&amp;真值表!H$1&amp;" ",""))</f>
        <v>~OP2 </v>
      </c>
      <c r="H2" s="27" t="str">
        <f>IF(真值表!I2=1," "&amp;真值表!I$1&amp;" ",IF(真值表!I2=0,"~"&amp;真值表!I$1&amp;" ",""))</f>
        <v>~OP1 </v>
      </c>
      <c r="I2" s="27" t="str">
        <f>IF(真值表!J2=1," "&amp;真值表!J$1&amp;" ",IF(真值表!J2=0,"~"&amp;真值表!J$1&amp;" ",""))</f>
        <v>~OP0 </v>
      </c>
      <c r="J2" s="32" t="str">
        <f>IF(真值表!K2=1," "&amp;真值表!K$1&amp;" ",IF(真值表!K2=0,"~"&amp;真值表!K$1&amp;" ",""))</f>
        <v>~F5 </v>
      </c>
      <c r="K2" s="32" t="str">
        <f>IF(真值表!L2=1," "&amp;真值表!L$1&amp;" ",IF(真值表!L2=0,"~"&amp;真值表!L$1&amp;" ",""))</f>
        <v>~F4 </v>
      </c>
      <c r="L2" s="32" t="str">
        <f>IF(真值表!M2=1," "&amp;真值表!M$1&amp;" ",IF(真值表!M2=0,"~"&amp;真值表!M$1&amp;" ",""))</f>
        <v>~F3 </v>
      </c>
      <c r="M2" s="32" t="str">
        <f>IF(真值表!N2=1," "&amp;真值表!N$1&amp;" ",IF(真值表!N2=0,"~"&amp;真值表!N$1&amp;" ",""))</f>
        <v>~F2 </v>
      </c>
      <c r="N2" s="32" t="str">
        <f>IF(真值表!O2=1," "&amp;真值表!O$1&amp;" ",IF(真值表!O2=0,"~"&amp;真值表!O$1&amp;" ",""))</f>
        <v>~F1 </v>
      </c>
      <c r="O2" s="32" t="str">
        <f>IF(真值表!P2=1," "&amp;真值表!P$1&amp;" ",IF(真值表!P2=0,"~"&amp;真值表!P$1&amp;" ",""))</f>
        <v>~F0 </v>
      </c>
      <c r="P2" s="35" t="str">
        <f>CONCATENATE(D2,E2,F2,G2,H2,I2,J2,K2,L2,M2,N2,O2)&amp;"+"</f>
        <v>~OP5 ~OP4 ~OP3 ~OP2 ~OP1 ~OP0 ~F5 ~F4 ~F3 ~F2 ~F1 ~F0 +</v>
      </c>
      <c r="Q2" s="38">
        <f>真值表!R2</f>
        <v>0</v>
      </c>
      <c r="R2" s="38">
        <f>真值表!S2</f>
        <v>0</v>
      </c>
      <c r="S2" s="38">
        <f>真值表!T2</f>
        <v>0</v>
      </c>
      <c r="T2" s="38">
        <f>真值表!U2</f>
        <v>0</v>
      </c>
      <c r="U2" s="38">
        <f>真值表!V2</f>
        <v>0</v>
      </c>
      <c r="V2" s="38">
        <f>真值表!W2</f>
        <v>0</v>
      </c>
      <c r="W2" s="38">
        <f>真值表!X2</f>
        <v>0</v>
      </c>
      <c r="X2" s="38">
        <f>真值表!Y2</f>
        <v>1</v>
      </c>
      <c r="Y2" s="38">
        <f>真值表!Z2</f>
        <v>0</v>
      </c>
      <c r="Z2" s="38">
        <f>真值表!AA2</f>
        <v>0</v>
      </c>
      <c r="AA2" s="38">
        <f>真值表!AB2</f>
        <v>1</v>
      </c>
      <c r="AB2" s="38">
        <f>真值表!AC2</f>
        <v>0</v>
      </c>
      <c r="AC2" s="38">
        <f>真值表!AD2</f>
        <v>0</v>
      </c>
      <c r="AD2" s="38">
        <f>真值表!AE2</f>
        <v>0</v>
      </c>
      <c r="AE2" s="38">
        <f>真值表!AF2</f>
        <v>0</v>
      </c>
      <c r="AF2" s="38">
        <f>真值表!AG2</f>
        <v>0</v>
      </c>
      <c r="AG2" s="42">
        <f>真值表!AH2</f>
        <v>0</v>
      </c>
      <c r="AH2" s="42">
        <f>真值表!AI2</f>
        <v>0</v>
      </c>
      <c r="AI2" s="42">
        <f>真值表!AJ2</f>
        <v>0</v>
      </c>
      <c r="AJ2" s="42">
        <f>真值表!AK2</f>
        <v>0</v>
      </c>
      <c r="AK2" s="42">
        <f>真值表!AL2</f>
        <v>0</v>
      </c>
      <c r="AL2" s="42">
        <f>真值表!AM2</f>
        <v>0</v>
      </c>
      <c r="AM2" s="42">
        <f>真值表!AN2</f>
        <v>0</v>
      </c>
      <c r="AN2" s="42">
        <f>真值表!AO2</f>
        <v>0</v>
      </c>
      <c r="AO2" s="42">
        <f>真值表!AP2</f>
        <v>0</v>
      </c>
    </row>
    <row r="3" spans="1:41">
      <c r="A3" s="28" t="str">
        <f>真值表!B3</f>
        <v>SRA</v>
      </c>
      <c r="B3" s="29">
        <f>真值表!C3</f>
        <v>0</v>
      </c>
      <c r="C3" s="30">
        <f>真值表!D3</f>
        <v>3</v>
      </c>
      <c r="D3" s="31" t="str">
        <f>IF(真值表!E3=1," "&amp;真值表!E$1&amp;" ",IF(真值表!E3=0,"~"&amp;真值表!E$1&amp;" ",""))</f>
        <v>~OP5 </v>
      </c>
      <c r="E3" s="31" t="str">
        <f>IF(真值表!F3=1," "&amp;真值表!F$1&amp;" ",IF(真值表!F3=0,"~"&amp;真值表!F$1&amp;" ",""))</f>
        <v>~OP4 </v>
      </c>
      <c r="F3" s="31" t="str">
        <f>IF(真值表!G3=1," "&amp;真值表!G$1&amp;" ",IF(真值表!G3=0,"~"&amp;真值表!G$1&amp;" ",""))</f>
        <v>~OP3 </v>
      </c>
      <c r="G3" s="31" t="str">
        <f>IF(真值表!H3=1," "&amp;真值表!H$1&amp;" ",IF(真值表!H3=0,"~"&amp;真值表!H$1&amp;" ",""))</f>
        <v>~OP2 </v>
      </c>
      <c r="H3" s="31" t="str">
        <f>IF(真值表!I3=1," "&amp;真值表!I$1&amp;" ",IF(真值表!I3=0,"~"&amp;真值表!I$1&amp;" ",""))</f>
        <v>~OP1 </v>
      </c>
      <c r="I3" s="31" t="str">
        <f>IF(真值表!J3=1," "&amp;真值表!J$1&amp;" ",IF(真值表!J3=0,"~"&amp;真值表!J$1&amp;" ",""))</f>
        <v>~OP0 </v>
      </c>
      <c r="J3" s="33" t="str">
        <f>IF(真值表!K3=1," "&amp;真值表!K$1&amp;" ",IF(真值表!K3=0,"~"&amp;真值表!K$1&amp;" ",""))</f>
        <v>~F5 </v>
      </c>
      <c r="K3" s="33" t="str">
        <f>IF(真值表!L3=1," "&amp;真值表!L$1&amp;" ",IF(真值表!L3=0,"~"&amp;真值表!L$1&amp;" ",""))</f>
        <v>~F4 </v>
      </c>
      <c r="L3" s="33" t="str">
        <f>IF(真值表!M3=1," "&amp;真值表!M$1&amp;" ",IF(真值表!M3=0,"~"&amp;真值表!M$1&amp;" ",""))</f>
        <v>~F3 </v>
      </c>
      <c r="M3" s="33" t="str">
        <f>IF(真值表!N3=1," "&amp;真值表!N$1&amp;" ",IF(真值表!N3=0,"~"&amp;真值表!N$1&amp;" ",""))</f>
        <v>~F2 </v>
      </c>
      <c r="N3" s="33" t="str">
        <f>IF(真值表!O3=1," "&amp;真值表!O$1&amp;" ",IF(真值表!O3=0,"~"&amp;真值表!O$1&amp;" ",""))</f>
        <v> F1 </v>
      </c>
      <c r="O3" s="33" t="str">
        <f>IF(真值表!P3=1," "&amp;真值表!P$1&amp;" ",IF(真值表!P3=0,"~"&amp;真值表!P$1&amp;" ",""))</f>
        <v> F0 </v>
      </c>
      <c r="P3" s="36" t="str">
        <f>CONCATENATE(D3,E3,F3,G3,H3,I3,J3,K3,L3,M3,N3,O3)&amp;"+"</f>
        <v>~OP5 ~OP4 ~OP3 ~OP2 ~OP1 ~OP0 ~F5 ~F4 ~F3 ~F2  F1  F0 +</v>
      </c>
      <c r="Q3" s="39">
        <f>真值表!R3</f>
        <v>0</v>
      </c>
      <c r="R3" s="39">
        <f>真值表!S3</f>
        <v>0</v>
      </c>
      <c r="S3" s="39">
        <f>真值表!T3</f>
        <v>0</v>
      </c>
      <c r="T3" s="39">
        <f>真值表!U3</f>
        <v>1</v>
      </c>
      <c r="U3" s="39">
        <f>真值表!V3</f>
        <v>0</v>
      </c>
      <c r="V3" s="39">
        <f>真值表!W3</f>
        <v>0</v>
      </c>
      <c r="W3" s="39">
        <f>真值表!X3</f>
        <v>0</v>
      </c>
      <c r="X3" s="39">
        <f>真值表!Y3</f>
        <v>1</v>
      </c>
      <c r="Y3" s="39">
        <f>真值表!Z3</f>
        <v>0</v>
      </c>
      <c r="Z3" s="39">
        <f>真值表!AA3</f>
        <v>0</v>
      </c>
      <c r="AA3" s="39">
        <f>真值表!AB3</f>
        <v>1</v>
      </c>
      <c r="AB3" s="39">
        <f>真值表!AC3</f>
        <v>0</v>
      </c>
      <c r="AC3" s="39">
        <f>真值表!AD3</f>
        <v>0</v>
      </c>
      <c r="AD3" s="39">
        <f>真值表!AE3</f>
        <v>0</v>
      </c>
      <c r="AE3" s="39">
        <f>真值表!AF3</f>
        <v>0</v>
      </c>
      <c r="AF3" s="39">
        <f>真值表!AG3</f>
        <v>0</v>
      </c>
      <c r="AG3" s="43">
        <f>真值表!AH3</f>
        <v>0</v>
      </c>
      <c r="AH3" s="43">
        <f>真值表!AI3</f>
        <v>0</v>
      </c>
      <c r="AI3" s="43">
        <f>真值表!AJ3</f>
        <v>0</v>
      </c>
      <c r="AJ3" s="43">
        <f>真值表!AK3</f>
        <v>0</v>
      </c>
      <c r="AK3" s="43">
        <f>真值表!AL3</f>
        <v>0</v>
      </c>
      <c r="AL3" s="43">
        <f>真值表!AM3</f>
        <v>0</v>
      </c>
      <c r="AM3" s="43">
        <f>真值表!AN3</f>
        <v>0</v>
      </c>
      <c r="AN3" s="43">
        <f>真值表!AO3</f>
        <v>0</v>
      </c>
      <c r="AO3" s="43">
        <f>真值表!AP3</f>
        <v>0</v>
      </c>
    </row>
    <row r="4" spans="1:41">
      <c r="A4" s="24" t="str">
        <f>真值表!B4</f>
        <v>SRL</v>
      </c>
      <c r="B4" s="25">
        <f>真值表!C4</f>
        <v>0</v>
      </c>
      <c r="C4" s="26">
        <f>真值表!D4</f>
        <v>2</v>
      </c>
      <c r="D4" s="27" t="str">
        <f>IF(真值表!E4=1," "&amp;真值表!E$1&amp;" ",IF(真值表!E4=0,"~"&amp;真值表!E$1&amp;" ",""))</f>
        <v>~OP5 </v>
      </c>
      <c r="E4" s="27" t="str">
        <f>IF(真值表!F4=1," "&amp;真值表!F$1&amp;" ",IF(真值表!F4=0,"~"&amp;真值表!F$1&amp;" ",""))</f>
        <v>~OP4 </v>
      </c>
      <c r="F4" s="27" t="str">
        <f>IF(真值表!G4=1," "&amp;真值表!G$1&amp;" ",IF(真值表!G4=0,"~"&amp;真值表!G$1&amp;" ",""))</f>
        <v>~OP3 </v>
      </c>
      <c r="G4" s="27" t="str">
        <f>IF(真值表!H4=1," "&amp;真值表!H$1&amp;" ",IF(真值表!H4=0,"~"&amp;真值表!H$1&amp;" ",""))</f>
        <v>~OP2 </v>
      </c>
      <c r="H4" s="27" t="str">
        <f>IF(真值表!I4=1," "&amp;真值表!I$1&amp;" ",IF(真值表!I4=0,"~"&amp;真值表!I$1&amp;" ",""))</f>
        <v>~OP1 </v>
      </c>
      <c r="I4" s="27" t="str">
        <f>IF(真值表!J4=1," "&amp;真值表!J$1&amp;" ",IF(真值表!J4=0,"~"&amp;真值表!J$1&amp;" ",""))</f>
        <v>~OP0 </v>
      </c>
      <c r="J4" s="32" t="str">
        <f>IF(真值表!K4=1," "&amp;真值表!K$1&amp;" ",IF(真值表!K4=0,"~"&amp;真值表!K$1&amp;" ",""))</f>
        <v>~F5 </v>
      </c>
      <c r="K4" s="32" t="str">
        <f>IF(真值表!L4=1," "&amp;真值表!L$1&amp;" ",IF(真值表!L4=0,"~"&amp;真值表!L$1&amp;" ",""))</f>
        <v>~F4 </v>
      </c>
      <c r="L4" s="32" t="str">
        <f>IF(真值表!M4=1," "&amp;真值表!M$1&amp;" ",IF(真值表!M4=0,"~"&amp;真值表!M$1&amp;" ",""))</f>
        <v>~F3 </v>
      </c>
      <c r="M4" s="32" t="str">
        <f>IF(真值表!N4=1," "&amp;真值表!N$1&amp;" ",IF(真值表!N4=0,"~"&amp;真值表!N$1&amp;" ",""))</f>
        <v>~F2 </v>
      </c>
      <c r="N4" s="32" t="str">
        <f>IF(真值表!O4=1," "&amp;真值表!O$1&amp;" ",IF(真值表!O4=0,"~"&amp;真值表!O$1&amp;" ",""))</f>
        <v> F1 </v>
      </c>
      <c r="O4" s="32" t="str">
        <f>IF(真值表!P4=1," "&amp;真值表!P$1&amp;" ",IF(真值表!P4=0,"~"&amp;真值表!P$1&amp;" ",""))</f>
        <v>~F0 </v>
      </c>
      <c r="P4" s="35" t="str">
        <f t="shared" ref="P4:P35" si="0">CONCATENATE(D4,E4,F4,G4,H4,I4,J4,K4,L4,M4,N4,O4)&amp;"+"</f>
        <v>~OP5 ~OP4 ~OP3 ~OP2 ~OP1 ~OP0 ~F5 ~F4 ~F3 ~F2  F1 ~F0 +</v>
      </c>
      <c r="Q4" s="38">
        <f>真值表!R4</f>
        <v>0</v>
      </c>
      <c r="R4" s="38">
        <f>真值表!S4</f>
        <v>0</v>
      </c>
      <c r="S4" s="38">
        <f>真值表!T4</f>
        <v>1</v>
      </c>
      <c r="T4" s="38">
        <f>真值表!U4</f>
        <v>0</v>
      </c>
      <c r="U4" s="38">
        <f>真值表!V4</f>
        <v>0</v>
      </c>
      <c r="V4" s="38">
        <f>真值表!W4</f>
        <v>0</v>
      </c>
      <c r="W4" s="38">
        <f>真值表!X4</f>
        <v>0</v>
      </c>
      <c r="X4" s="38">
        <f>真值表!Y4</f>
        <v>1</v>
      </c>
      <c r="Y4" s="38">
        <f>真值表!Z4</f>
        <v>0</v>
      </c>
      <c r="Z4" s="38">
        <f>真值表!AA4</f>
        <v>0</v>
      </c>
      <c r="AA4" s="38">
        <f>真值表!AB4</f>
        <v>1</v>
      </c>
      <c r="AB4" s="38">
        <f>真值表!AC4</f>
        <v>0</v>
      </c>
      <c r="AC4" s="38">
        <f>真值表!AD4</f>
        <v>0</v>
      </c>
      <c r="AD4" s="38">
        <f>真值表!AE4</f>
        <v>0</v>
      </c>
      <c r="AE4" s="38">
        <f>真值表!AF4</f>
        <v>0</v>
      </c>
      <c r="AF4" s="38">
        <f>真值表!AG4</f>
        <v>0</v>
      </c>
      <c r="AG4" s="42">
        <f>真值表!AH4</f>
        <v>0</v>
      </c>
      <c r="AH4" s="42">
        <f>真值表!AI4</f>
        <v>0</v>
      </c>
      <c r="AI4" s="42">
        <f>真值表!AJ4</f>
        <v>0</v>
      </c>
      <c r="AJ4" s="42">
        <f>真值表!AK4</f>
        <v>0</v>
      </c>
      <c r="AK4" s="42">
        <f>真值表!AL4</f>
        <v>0</v>
      </c>
      <c r="AL4" s="42">
        <f>真值表!AM4</f>
        <v>0</v>
      </c>
      <c r="AM4" s="42">
        <f>真值表!AN4</f>
        <v>0</v>
      </c>
      <c r="AN4" s="42">
        <f>真值表!AO4</f>
        <v>0</v>
      </c>
      <c r="AO4" s="42">
        <f>真值表!AP4</f>
        <v>0</v>
      </c>
    </row>
    <row r="5" spans="1:41">
      <c r="A5" s="28" t="str">
        <f>真值表!B5</f>
        <v>ADD</v>
      </c>
      <c r="B5" s="29">
        <f>真值表!C5</f>
        <v>0</v>
      </c>
      <c r="C5" s="30">
        <f>真值表!D5</f>
        <v>32</v>
      </c>
      <c r="D5" s="31" t="str">
        <f>IF(真值表!E5=1," "&amp;真值表!E$1&amp;" ",IF(真值表!E5=0,"~"&amp;真值表!E$1&amp;" ",""))</f>
        <v>~OP5 </v>
      </c>
      <c r="E5" s="31" t="str">
        <f>IF(真值表!F5=1," "&amp;真值表!F$1&amp;" ",IF(真值表!F5=0,"~"&amp;真值表!F$1&amp;" ",""))</f>
        <v>~OP4 </v>
      </c>
      <c r="F5" s="31" t="str">
        <f>IF(真值表!G5=1," "&amp;真值表!G$1&amp;" ",IF(真值表!G5=0,"~"&amp;真值表!G$1&amp;" ",""))</f>
        <v>~OP3 </v>
      </c>
      <c r="G5" s="31" t="str">
        <f>IF(真值表!H5=1," "&amp;真值表!H$1&amp;" ",IF(真值表!H5=0,"~"&amp;真值表!H$1&amp;" ",""))</f>
        <v>~OP2 </v>
      </c>
      <c r="H5" s="31" t="str">
        <f>IF(真值表!I5=1," "&amp;真值表!I$1&amp;" ",IF(真值表!I5=0,"~"&amp;真值表!I$1&amp;" ",""))</f>
        <v>~OP1 </v>
      </c>
      <c r="I5" s="31" t="str">
        <f>IF(真值表!J5=1," "&amp;真值表!J$1&amp;" ",IF(真值表!J5=0,"~"&amp;真值表!J$1&amp;" ",""))</f>
        <v>~OP0 </v>
      </c>
      <c r="J5" s="33" t="str">
        <f>IF(真值表!K5=1," "&amp;真值表!K$1&amp;" ",IF(真值表!K5=0,"~"&amp;真值表!K$1&amp;" ",""))</f>
        <v> F5 </v>
      </c>
      <c r="K5" s="33" t="str">
        <f>IF(真值表!L5=1," "&amp;真值表!L$1&amp;" ",IF(真值表!L5=0,"~"&amp;真值表!L$1&amp;" ",""))</f>
        <v>~F4 </v>
      </c>
      <c r="L5" s="33" t="str">
        <f>IF(真值表!M5=1," "&amp;真值表!M$1&amp;" ",IF(真值表!M5=0,"~"&amp;真值表!M$1&amp;" ",""))</f>
        <v>~F3 </v>
      </c>
      <c r="M5" s="33" t="str">
        <f>IF(真值表!N5=1," "&amp;真值表!N$1&amp;" ",IF(真值表!N5=0,"~"&amp;真值表!N$1&amp;" ",""))</f>
        <v>~F2 </v>
      </c>
      <c r="N5" s="33" t="str">
        <f>IF(真值表!O5=1," "&amp;真值表!O$1&amp;" ",IF(真值表!O5=0,"~"&amp;真值表!O$1&amp;" ",""))</f>
        <v>~F1 </v>
      </c>
      <c r="O5" s="33" t="str">
        <f>IF(真值表!P5=1," "&amp;真值表!P$1&amp;" ",IF(真值表!P5=0,"~"&amp;真值表!P$1&amp;" ",""))</f>
        <v>~F0 </v>
      </c>
      <c r="P5" s="36" t="str">
        <f t="shared" si="0"/>
        <v>~OP5 ~OP4 ~OP3 ~OP2 ~OP1 ~OP0  F5 ~F4 ~F3 ~F2 ~F1 ~F0 +</v>
      </c>
      <c r="Q5" s="39">
        <f>真值表!R5</f>
        <v>0</v>
      </c>
      <c r="R5" s="39">
        <f>真值表!S5</f>
        <v>1</v>
      </c>
      <c r="S5" s="39">
        <f>真值表!T5</f>
        <v>0</v>
      </c>
      <c r="T5" s="39">
        <f>真值表!U5</f>
        <v>1</v>
      </c>
      <c r="U5" s="39">
        <f>真值表!V5</f>
        <v>0</v>
      </c>
      <c r="V5" s="39">
        <f>真值表!W5</f>
        <v>0</v>
      </c>
      <c r="W5" s="39">
        <f>真值表!X5</f>
        <v>0</v>
      </c>
      <c r="X5" s="39">
        <f>真值表!Y5</f>
        <v>1</v>
      </c>
      <c r="Y5" s="39">
        <f>真值表!Z5</f>
        <v>0</v>
      </c>
      <c r="Z5" s="39">
        <f>真值表!AA5</f>
        <v>0</v>
      </c>
      <c r="AA5" s="39">
        <f>真值表!AB5</f>
        <v>1</v>
      </c>
      <c r="AB5" s="39">
        <f>真值表!AC5</f>
        <v>0</v>
      </c>
      <c r="AC5" s="39">
        <f>真值表!AD5</f>
        <v>0</v>
      </c>
      <c r="AD5" s="39">
        <f>真值表!AE5</f>
        <v>0</v>
      </c>
      <c r="AE5" s="39">
        <f>真值表!AF5</f>
        <v>0</v>
      </c>
      <c r="AF5" s="39">
        <f>真值表!AG5</f>
        <v>0</v>
      </c>
      <c r="AG5" s="43">
        <f>真值表!AH5</f>
        <v>0</v>
      </c>
      <c r="AH5" s="43">
        <f>真值表!AI5</f>
        <v>0</v>
      </c>
      <c r="AI5" s="43">
        <f>真值表!AJ5</f>
        <v>0</v>
      </c>
      <c r="AJ5" s="43">
        <f>真值表!AK5</f>
        <v>0</v>
      </c>
      <c r="AK5" s="43">
        <f>真值表!AL5</f>
        <v>0</v>
      </c>
      <c r="AL5" s="43">
        <f>真值表!AM5</f>
        <v>0</v>
      </c>
      <c r="AM5" s="43">
        <f>真值表!AN5</f>
        <v>0</v>
      </c>
      <c r="AN5" s="43">
        <f>真值表!AO5</f>
        <v>0</v>
      </c>
      <c r="AO5" s="43">
        <f>真值表!AP5</f>
        <v>0</v>
      </c>
    </row>
    <row r="6" spans="1:41">
      <c r="A6" s="24" t="str">
        <f>真值表!B6</f>
        <v>ADDU</v>
      </c>
      <c r="B6" s="25">
        <f>真值表!C6</f>
        <v>0</v>
      </c>
      <c r="C6" s="26">
        <f>真值表!D6</f>
        <v>33</v>
      </c>
      <c r="D6" s="27" t="str">
        <f>IF(真值表!E6=1," "&amp;真值表!E$1&amp;" ",IF(真值表!E6=0,"~"&amp;真值表!E$1&amp;" ",""))</f>
        <v>~OP5 </v>
      </c>
      <c r="E6" s="27" t="str">
        <f>IF(真值表!F6=1," "&amp;真值表!F$1&amp;" ",IF(真值表!F6=0,"~"&amp;真值表!F$1&amp;" ",""))</f>
        <v>~OP4 </v>
      </c>
      <c r="F6" s="27" t="str">
        <f>IF(真值表!G6=1," "&amp;真值表!G$1&amp;" ",IF(真值表!G6=0,"~"&amp;真值表!G$1&amp;" ",""))</f>
        <v>~OP3 </v>
      </c>
      <c r="G6" s="27" t="str">
        <f>IF(真值表!H6=1," "&amp;真值表!H$1&amp;" ",IF(真值表!H6=0,"~"&amp;真值表!H$1&amp;" ",""))</f>
        <v>~OP2 </v>
      </c>
      <c r="H6" s="27" t="str">
        <f>IF(真值表!I6=1," "&amp;真值表!I$1&amp;" ",IF(真值表!I6=0,"~"&amp;真值表!I$1&amp;" ",""))</f>
        <v>~OP1 </v>
      </c>
      <c r="I6" s="27" t="str">
        <f>IF(真值表!J6=1," "&amp;真值表!J$1&amp;" ",IF(真值表!J6=0,"~"&amp;真值表!J$1&amp;" ",""))</f>
        <v>~OP0 </v>
      </c>
      <c r="J6" s="32" t="str">
        <f>IF(真值表!K6=1," "&amp;真值表!K$1&amp;" ",IF(真值表!K6=0,"~"&amp;真值表!K$1&amp;" ",""))</f>
        <v> F5 </v>
      </c>
      <c r="K6" s="32" t="str">
        <f>IF(真值表!L6=1," "&amp;真值表!L$1&amp;" ",IF(真值表!L6=0,"~"&amp;真值表!L$1&amp;" ",""))</f>
        <v>~F4 </v>
      </c>
      <c r="L6" s="32" t="str">
        <f>IF(真值表!M6=1," "&amp;真值表!M$1&amp;" ",IF(真值表!M6=0,"~"&amp;真值表!M$1&amp;" ",""))</f>
        <v>~F3 </v>
      </c>
      <c r="M6" s="32" t="str">
        <f>IF(真值表!N6=1," "&amp;真值表!N$1&amp;" ",IF(真值表!N6=0,"~"&amp;真值表!N$1&amp;" ",""))</f>
        <v>~F2 </v>
      </c>
      <c r="N6" s="32" t="str">
        <f>IF(真值表!O6=1," "&amp;真值表!O$1&amp;" ",IF(真值表!O6=0,"~"&amp;真值表!O$1&amp;" ",""))</f>
        <v>~F1 </v>
      </c>
      <c r="O6" s="32" t="str">
        <f>IF(真值表!P6=1," "&amp;真值表!P$1&amp;" ",IF(真值表!P6=0,"~"&amp;真值表!P$1&amp;" ",""))</f>
        <v> F0 </v>
      </c>
      <c r="P6" s="35" t="str">
        <f t="shared" si="0"/>
        <v>~OP5 ~OP4 ~OP3 ~OP2 ~OP1 ~OP0  F5 ~F4 ~F3 ~F2 ~F1  F0 +</v>
      </c>
      <c r="Q6" s="38">
        <f>真值表!R6</f>
        <v>0</v>
      </c>
      <c r="R6" s="38">
        <f>真值表!S6</f>
        <v>1</v>
      </c>
      <c r="S6" s="38">
        <f>真值表!T6</f>
        <v>0</v>
      </c>
      <c r="T6" s="38">
        <f>真值表!U6</f>
        <v>1</v>
      </c>
      <c r="U6" s="38">
        <f>真值表!V6</f>
        <v>0</v>
      </c>
      <c r="V6" s="38">
        <f>真值表!W6</f>
        <v>0</v>
      </c>
      <c r="W6" s="38">
        <f>真值表!X6</f>
        <v>0</v>
      </c>
      <c r="X6" s="38">
        <f>真值表!Y6</f>
        <v>1</v>
      </c>
      <c r="Y6" s="38">
        <f>真值表!Z6</f>
        <v>0</v>
      </c>
      <c r="Z6" s="38">
        <f>真值表!AA6</f>
        <v>0</v>
      </c>
      <c r="AA6" s="38">
        <f>真值表!AB6</f>
        <v>1</v>
      </c>
      <c r="AB6" s="38">
        <f>真值表!AC6</f>
        <v>0</v>
      </c>
      <c r="AC6" s="38">
        <f>真值表!AD6</f>
        <v>0</v>
      </c>
      <c r="AD6" s="38">
        <f>真值表!AE6</f>
        <v>0</v>
      </c>
      <c r="AE6" s="38">
        <f>真值表!AF6</f>
        <v>0</v>
      </c>
      <c r="AF6" s="38">
        <f>真值表!AG6</f>
        <v>0</v>
      </c>
      <c r="AG6" s="42">
        <f>真值表!AH6</f>
        <v>0</v>
      </c>
      <c r="AH6" s="42">
        <f>真值表!AI6</f>
        <v>0</v>
      </c>
      <c r="AI6" s="42">
        <f>真值表!AJ6</f>
        <v>0</v>
      </c>
      <c r="AJ6" s="42">
        <f>真值表!AK6</f>
        <v>0</v>
      </c>
      <c r="AK6" s="42">
        <f>真值表!AL6</f>
        <v>0</v>
      </c>
      <c r="AL6" s="42">
        <f>真值表!AM6</f>
        <v>0</v>
      </c>
      <c r="AM6" s="42">
        <f>真值表!AN6</f>
        <v>0</v>
      </c>
      <c r="AN6" s="42">
        <f>真值表!AO6</f>
        <v>0</v>
      </c>
      <c r="AO6" s="42">
        <f>真值表!AP6</f>
        <v>0</v>
      </c>
    </row>
    <row r="7" spans="1:41">
      <c r="A7" s="28" t="str">
        <f>真值表!B7</f>
        <v>SUB</v>
      </c>
      <c r="B7" s="29">
        <f>真值表!C7</f>
        <v>0</v>
      </c>
      <c r="C7" s="30">
        <f>真值表!D7</f>
        <v>34</v>
      </c>
      <c r="D7" s="31" t="str">
        <f>IF(真值表!E7=1," "&amp;真值表!E$1&amp;" ",IF(真值表!E7=0,"~"&amp;真值表!E$1&amp;" ",""))</f>
        <v>~OP5 </v>
      </c>
      <c r="E7" s="31" t="str">
        <f>IF(真值表!F7=1," "&amp;真值表!F$1&amp;" ",IF(真值表!F7=0,"~"&amp;真值表!F$1&amp;" ",""))</f>
        <v>~OP4 </v>
      </c>
      <c r="F7" s="31" t="str">
        <f>IF(真值表!G7=1," "&amp;真值表!G$1&amp;" ",IF(真值表!G7=0,"~"&amp;真值表!G$1&amp;" ",""))</f>
        <v>~OP3 </v>
      </c>
      <c r="G7" s="31" t="str">
        <f>IF(真值表!H7=1," "&amp;真值表!H$1&amp;" ",IF(真值表!H7=0,"~"&amp;真值表!H$1&amp;" ",""))</f>
        <v>~OP2 </v>
      </c>
      <c r="H7" s="31" t="str">
        <f>IF(真值表!I7=1," "&amp;真值表!I$1&amp;" ",IF(真值表!I7=0,"~"&amp;真值表!I$1&amp;" ",""))</f>
        <v>~OP1 </v>
      </c>
      <c r="I7" s="31" t="str">
        <f>IF(真值表!J7=1," "&amp;真值表!J$1&amp;" ",IF(真值表!J7=0,"~"&amp;真值表!J$1&amp;" ",""))</f>
        <v>~OP0 </v>
      </c>
      <c r="J7" s="33" t="str">
        <f>IF(真值表!K7=1," "&amp;真值表!K$1&amp;" ",IF(真值表!K7=0,"~"&amp;真值表!K$1&amp;" ",""))</f>
        <v> F5 </v>
      </c>
      <c r="K7" s="33" t="str">
        <f>IF(真值表!L7=1," "&amp;真值表!L$1&amp;" ",IF(真值表!L7=0,"~"&amp;真值表!L$1&amp;" ",""))</f>
        <v>~F4 </v>
      </c>
      <c r="L7" s="33" t="str">
        <f>IF(真值表!M7=1," "&amp;真值表!M$1&amp;" ",IF(真值表!M7=0,"~"&amp;真值表!M$1&amp;" ",""))</f>
        <v>~F3 </v>
      </c>
      <c r="M7" s="33" t="str">
        <f>IF(真值表!N7=1," "&amp;真值表!N$1&amp;" ",IF(真值表!N7=0,"~"&amp;真值表!N$1&amp;" ",""))</f>
        <v>~F2 </v>
      </c>
      <c r="N7" s="33" t="str">
        <f>IF(真值表!O7=1," "&amp;真值表!O$1&amp;" ",IF(真值表!O7=0,"~"&amp;真值表!O$1&amp;" ",""))</f>
        <v> F1 </v>
      </c>
      <c r="O7" s="33" t="str">
        <f>IF(真值表!P7=1," "&amp;真值表!P$1&amp;" ",IF(真值表!P7=0,"~"&amp;真值表!P$1&amp;" ",""))</f>
        <v>~F0 </v>
      </c>
      <c r="P7" s="36" t="str">
        <f t="shared" si="0"/>
        <v>~OP5 ~OP4 ~OP3 ~OP2 ~OP1 ~OP0  F5 ~F4 ~F3 ~F2  F1 ~F0 +</v>
      </c>
      <c r="Q7" s="39">
        <f>真值表!R7</f>
        <v>0</v>
      </c>
      <c r="R7" s="39">
        <f>真值表!S7</f>
        <v>1</v>
      </c>
      <c r="S7" s="39">
        <f>真值表!T7</f>
        <v>1</v>
      </c>
      <c r="T7" s="39">
        <f>真值表!U7</f>
        <v>0</v>
      </c>
      <c r="U7" s="39">
        <f>真值表!V7</f>
        <v>0</v>
      </c>
      <c r="V7" s="39">
        <f>真值表!W7</f>
        <v>0</v>
      </c>
      <c r="W7" s="39">
        <f>真值表!X7</f>
        <v>0</v>
      </c>
      <c r="X7" s="39">
        <f>真值表!Y7</f>
        <v>1</v>
      </c>
      <c r="Y7" s="39">
        <f>真值表!Z7</f>
        <v>0</v>
      </c>
      <c r="Z7" s="39">
        <f>真值表!AA7</f>
        <v>0</v>
      </c>
      <c r="AA7" s="39">
        <f>真值表!AB7</f>
        <v>1</v>
      </c>
      <c r="AB7" s="39">
        <f>真值表!AC7</f>
        <v>0</v>
      </c>
      <c r="AC7" s="39">
        <f>真值表!AD7</f>
        <v>0</v>
      </c>
      <c r="AD7" s="39">
        <f>真值表!AE7</f>
        <v>0</v>
      </c>
      <c r="AE7" s="39">
        <f>真值表!AF7</f>
        <v>0</v>
      </c>
      <c r="AF7" s="39">
        <f>真值表!AG7</f>
        <v>0</v>
      </c>
      <c r="AG7" s="43">
        <f>真值表!AH7</f>
        <v>0</v>
      </c>
      <c r="AH7" s="43">
        <f>真值表!AI7</f>
        <v>0</v>
      </c>
      <c r="AI7" s="43">
        <f>真值表!AJ7</f>
        <v>0</v>
      </c>
      <c r="AJ7" s="43">
        <f>真值表!AK7</f>
        <v>0</v>
      </c>
      <c r="AK7" s="43">
        <f>真值表!AL7</f>
        <v>0</v>
      </c>
      <c r="AL7" s="43">
        <f>真值表!AM7</f>
        <v>0</v>
      </c>
      <c r="AM7" s="43">
        <f>真值表!AN7</f>
        <v>0</v>
      </c>
      <c r="AN7" s="43">
        <f>真值表!AO7</f>
        <v>0</v>
      </c>
      <c r="AO7" s="43">
        <f>真值表!AP7</f>
        <v>0</v>
      </c>
    </row>
    <row r="8" spans="1:41">
      <c r="A8" s="24" t="str">
        <f>真值表!B8</f>
        <v>AND</v>
      </c>
      <c r="B8" s="25">
        <f>真值表!C8</f>
        <v>0</v>
      </c>
      <c r="C8" s="26">
        <f>真值表!D8</f>
        <v>36</v>
      </c>
      <c r="D8" s="27" t="str">
        <f>IF(真值表!E8=1," "&amp;真值表!E$1&amp;" ",IF(真值表!E8=0,"~"&amp;真值表!E$1&amp;" ",""))</f>
        <v>~OP5 </v>
      </c>
      <c r="E8" s="27" t="str">
        <f>IF(真值表!F8=1," "&amp;真值表!F$1&amp;" ",IF(真值表!F8=0,"~"&amp;真值表!F$1&amp;" ",""))</f>
        <v>~OP4 </v>
      </c>
      <c r="F8" s="27" t="str">
        <f>IF(真值表!G8=1," "&amp;真值表!G$1&amp;" ",IF(真值表!G8=0,"~"&amp;真值表!G$1&amp;" ",""))</f>
        <v>~OP3 </v>
      </c>
      <c r="G8" s="27" t="str">
        <f>IF(真值表!H8=1," "&amp;真值表!H$1&amp;" ",IF(真值表!H8=0,"~"&amp;真值表!H$1&amp;" ",""))</f>
        <v>~OP2 </v>
      </c>
      <c r="H8" s="27" t="str">
        <f>IF(真值表!I8=1," "&amp;真值表!I$1&amp;" ",IF(真值表!I8=0,"~"&amp;真值表!I$1&amp;" ",""))</f>
        <v>~OP1 </v>
      </c>
      <c r="I8" s="27" t="str">
        <f>IF(真值表!J8=1," "&amp;真值表!J$1&amp;" ",IF(真值表!J8=0,"~"&amp;真值表!J$1&amp;" ",""))</f>
        <v>~OP0 </v>
      </c>
      <c r="J8" s="32" t="str">
        <f>IF(真值表!K8=1," "&amp;真值表!K$1&amp;" ",IF(真值表!K8=0,"~"&amp;真值表!K$1&amp;" ",""))</f>
        <v> F5 </v>
      </c>
      <c r="K8" s="32" t="str">
        <f>IF(真值表!L8=1," "&amp;真值表!L$1&amp;" ",IF(真值表!L8=0,"~"&amp;真值表!L$1&amp;" ",""))</f>
        <v>~F4 </v>
      </c>
      <c r="L8" s="32" t="str">
        <f>IF(真值表!M8=1," "&amp;真值表!M$1&amp;" ",IF(真值表!M8=0,"~"&amp;真值表!M$1&amp;" ",""))</f>
        <v>~F3 </v>
      </c>
      <c r="M8" s="32" t="str">
        <f>IF(真值表!N8=1," "&amp;真值表!N$1&amp;" ",IF(真值表!N8=0,"~"&amp;真值表!N$1&amp;" ",""))</f>
        <v> F2 </v>
      </c>
      <c r="N8" s="32" t="str">
        <f>IF(真值表!O8=1," "&amp;真值表!O$1&amp;" ",IF(真值表!O8=0,"~"&amp;真值表!O$1&amp;" ",""))</f>
        <v>~F1 </v>
      </c>
      <c r="O8" s="32" t="str">
        <f>IF(真值表!P8=1," "&amp;真值表!P$1&amp;" ",IF(真值表!P8=0,"~"&amp;真值表!P$1&amp;" ",""))</f>
        <v>~F0 </v>
      </c>
      <c r="P8" s="35" t="str">
        <f t="shared" si="0"/>
        <v>~OP5 ~OP4 ~OP3 ~OP2 ~OP1 ~OP0  F5 ~F4 ~F3  F2 ~F1 ~F0 +</v>
      </c>
      <c r="Q8" s="38">
        <f>真值表!R8</f>
        <v>0</v>
      </c>
      <c r="R8" s="38">
        <f>真值表!S8</f>
        <v>1</v>
      </c>
      <c r="S8" s="38">
        <f>真值表!T8</f>
        <v>1</v>
      </c>
      <c r="T8" s="38">
        <f>真值表!U8</f>
        <v>1</v>
      </c>
      <c r="U8" s="38">
        <f>真值表!V8</f>
        <v>0</v>
      </c>
      <c r="V8" s="38">
        <f>真值表!W8</f>
        <v>0</v>
      </c>
      <c r="W8" s="38">
        <f>真值表!X8</f>
        <v>0</v>
      </c>
      <c r="X8" s="38">
        <f>真值表!Y8</f>
        <v>1</v>
      </c>
      <c r="Y8" s="38">
        <f>真值表!Z8</f>
        <v>0</v>
      </c>
      <c r="Z8" s="38">
        <f>真值表!AA8</f>
        <v>0</v>
      </c>
      <c r="AA8" s="38">
        <f>真值表!AB8</f>
        <v>1</v>
      </c>
      <c r="AB8" s="38">
        <f>真值表!AC8</f>
        <v>0</v>
      </c>
      <c r="AC8" s="38">
        <f>真值表!AD8</f>
        <v>0</v>
      </c>
      <c r="AD8" s="38">
        <f>真值表!AE8</f>
        <v>0</v>
      </c>
      <c r="AE8" s="38">
        <f>真值表!AF8</f>
        <v>0</v>
      </c>
      <c r="AF8" s="38">
        <f>真值表!AG8</f>
        <v>0</v>
      </c>
      <c r="AG8" s="42">
        <f>真值表!AH8</f>
        <v>0</v>
      </c>
      <c r="AH8" s="42">
        <f>真值表!AI8</f>
        <v>0</v>
      </c>
      <c r="AI8" s="42">
        <f>真值表!AJ8</f>
        <v>0</v>
      </c>
      <c r="AJ8" s="42">
        <f>真值表!AK8</f>
        <v>0</v>
      </c>
      <c r="AK8" s="42">
        <f>真值表!AL8</f>
        <v>0</v>
      </c>
      <c r="AL8" s="42">
        <f>真值表!AM8</f>
        <v>0</v>
      </c>
      <c r="AM8" s="42">
        <f>真值表!AN8</f>
        <v>0</v>
      </c>
      <c r="AN8" s="42">
        <f>真值表!AO8</f>
        <v>0</v>
      </c>
      <c r="AO8" s="42">
        <f>真值表!AP8</f>
        <v>0</v>
      </c>
    </row>
    <row r="9" spans="1:41">
      <c r="A9" s="28" t="str">
        <f>真值表!B9</f>
        <v>OR</v>
      </c>
      <c r="B9" s="29">
        <f>真值表!C9</f>
        <v>0</v>
      </c>
      <c r="C9" s="30">
        <f>真值表!D9</f>
        <v>37</v>
      </c>
      <c r="D9" s="31" t="str">
        <f>IF(真值表!E9=1," "&amp;真值表!E$1&amp;" ",IF(真值表!E9=0,"~"&amp;真值表!E$1&amp;" ",""))</f>
        <v>~OP5 </v>
      </c>
      <c r="E9" s="31" t="str">
        <f>IF(真值表!F9=1," "&amp;真值表!F$1&amp;" ",IF(真值表!F9=0,"~"&amp;真值表!F$1&amp;" ",""))</f>
        <v>~OP4 </v>
      </c>
      <c r="F9" s="31" t="str">
        <f>IF(真值表!G9=1," "&amp;真值表!G$1&amp;" ",IF(真值表!G9=0,"~"&amp;真值表!G$1&amp;" ",""))</f>
        <v>~OP3 </v>
      </c>
      <c r="G9" s="31" t="str">
        <f>IF(真值表!H9=1," "&amp;真值表!H$1&amp;" ",IF(真值表!H9=0,"~"&amp;真值表!H$1&amp;" ",""))</f>
        <v>~OP2 </v>
      </c>
      <c r="H9" s="31" t="str">
        <f>IF(真值表!I9=1," "&amp;真值表!I$1&amp;" ",IF(真值表!I9=0,"~"&amp;真值表!I$1&amp;" ",""))</f>
        <v>~OP1 </v>
      </c>
      <c r="I9" s="31" t="str">
        <f>IF(真值表!J9=1," "&amp;真值表!J$1&amp;" ",IF(真值表!J9=0,"~"&amp;真值表!J$1&amp;" ",""))</f>
        <v>~OP0 </v>
      </c>
      <c r="J9" s="33" t="str">
        <f>IF(真值表!K9=1," "&amp;真值表!K$1&amp;" ",IF(真值表!K9=0,"~"&amp;真值表!K$1&amp;" ",""))</f>
        <v> F5 </v>
      </c>
      <c r="K9" s="33" t="str">
        <f>IF(真值表!L9=1," "&amp;真值表!L$1&amp;" ",IF(真值表!L9=0,"~"&amp;真值表!L$1&amp;" ",""))</f>
        <v>~F4 </v>
      </c>
      <c r="L9" s="33" t="str">
        <f>IF(真值表!M9=1," "&amp;真值表!M$1&amp;" ",IF(真值表!M9=0,"~"&amp;真值表!M$1&amp;" ",""))</f>
        <v>~F3 </v>
      </c>
      <c r="M9" s="33" t="str">
        <f>IF(真值表!N9=1," "&amp;真值表!N$1&amp;" ",IF(真值表!N9=0,"~"&amp;真值表!N$1&amp;" ",""))</f>
        <v> F2 </v>
      </c>
      <c r="N9" s="33" t="str">
        <f>IF(真值表!O9=1," "&amp;真值表!O$1&amp;" ",IF(真值表!O9=0,"~"&amp;真值表!O$1&amp;" ",""))</f>
        <v>~F1 </v>
      </c>
      <c r="O9" s="33" t="str">
        <f>IF(真值表!P9=1," "&amp;真值表!P$1&amp;" ",IF(真值表!P9=0,"~"&amp;真值表!P$1&amp;" ",""))</f>
        <v> F0 </v>
      </c>
      <c r="P9" s="36" t="str">
        <f t="shared" si="0"/>
        <v>~OP5 ~OP4 ~OP3 ~OP2 ~OP1 ~OP0  F5 ~F4 ~F3  F2 ~F1  F0 +</v>
      </c>
      <c r="Q9" s="39">
        <f>真值表!R9</f>
        <v>1</v>
      </c>
      <c r="R9" s="39">
        <f>真值表!S9</f>
        <v>0</v>
      </c>
      <c r="S9" s="39">
        <f>真值表!T9</f>
        <v>0</v>
      </c>
      <c r="T9" s="39">
        <f>真值表!U9</f>
        <v>0</v>
      </c>
      <c r="U9" s="39">
        <f>真值表!V9</f>
        <v>0</v>
      </c>
      <c r="V9" s="39">
        <f>真值表!W9</f>
        <v>0</v>
      </c>
      <c r="W9" s="39">
        <f>真值表!X9</f>
        <v>0</v>
      </c>
      <c r="X9" s="39">
        <f>真值表!Y9</f>
        <v>1</v>
      </c>
      <c r="Y9" s="39">
        <f>真值表!Z9</f>
        <v>0</v>
      </c>
      <c r="Z9" s="39">
        <f>真值表!AA9</f>
        <v>0</v>
      </c>
      <c r="AA9" s="39">
        <f>真值表!AB9</f>
        <v>1</v>
      </c>
      <c r="AB9" s="39">
        <f>真值表!AC9</f>
        <v>0</v>
      </c>
      <c r="AC9" s="39">
        <f>真值表!AD9</f>
        <v>0</v>
      </c>
      <c r="AD9" s="39">
        <f>真值表!AE9</f>
        <v>0</v>
      </c>
      <c r="AE9" s="39">
        <f>真值表!AF9</f>
        <v>0</v>
      </c>
      <c r="AF9" s="39">
        <f>真值表!AG9</f>
        <v>0</v>
      </c>
      <c r="AG9" s="43">
        <f>真值表!AH9</f>
        <v>0</v>
      </c>
      <c r="AH9" s="43">
        <f>真值表!AI9</f>
        <v>0</v>
      </c>
      <c r="AI9" s="43">
        <f>真值表!AJ9</f>
        <v>0</v>
      </c>
      <c r="AJ9" s="43">
        <f>真值表!AK9</f>
        <v>0</v>
      </c>
      <c r="AK9" s="43">
        <f>真值表!AL9</f>
        <v>0</v>
      </c>
      <c r="AL9" s="43">
        <f>真值表!AM9</f>
        <v>0</v>
      </c>
      <c r="AM9" s="43">
        <f>真值表!AN9</f>
        <v>0</v>
      </c>
      <c r="AN9" s="43">
        <f>真值表!AO9</f>
        <v>0</v>
      </c>
      <c r="AO9" s="43">
        <f>真值表!AP9</f>
        <v>0</v>
      </c>
    </row>
    <row r="10" spans="1:41">
      <c r="A10" s="24" t="str">
        <f>真值表!B10</f>
        <v>NOR</v>
      </c>
      <c r="B10" s="25">
        <f>真值表!C10</f>
        <v>0</v>
      </c>
      <c r="C10" s="26">
        <f>真值表!D10</f>
        <v>39</v>
      </c>
      <c r="D10" s="27" t="str">
        <f>IF(真值表!E10=1," "&amp;真值表!E$1&amp;" ",IF(真值表!E10=0,"~"&amp;真值表!E$1&amp;" ",""))</f>
        <v>~OP5 </v>
      </c>
      <c r="E10" s="27" t="str">
        <f>IF(真值表!F10=1," "&amp;真值表!F$1&amp;" ",IF(真值表!F10=0,"~"&amp;真值表!F$1&amp;" ",""))</f>
        <v>~OP4 </v>
      </c>
      <c r="F10" s="27" t="str">
        <f>IF(真值表!G10=1," "&amp;真值表!G$1&amp;" ",IF(真值表!G10=0,"~"&amp;真值表!G$1&amp;" ",""))</f>
        <v>~OP3 </v>
      </c>
      <c r="G10" s="27" t="str">
        <f>IF(真值表!H10=1," "&amp;真值表!H$1&amp;" ",IF(真值表!H10=0,"~"&amp;真值表!H$1&amp;" ",""))</f>
        <v>~OP2 </v>
      </c>
      <c r="H10" s="27" t="str">
        <f>IF(真值表!I10=1," "&amp;真值表!I$1&amp;" ",IF(真值表!I10=0,"~"&amp;真值表!I$1&amp;" ",""))</f>
        <v>~OP1 </v>
      </c>
      <c r="I10" s="27" t="str">
        <f>IF(真值表!J10=1," "&amp;真值表!J$1&amp;" ",IF(真值表!J10=0,"~"&amp;真值表!J$1&amp;" ",""))</f>
        <v>~OP0 </v>
      </c>
      <c r="J10" s="32" t="str">
        <f>IF(真值表!K10=1," "&amp;真值表!K$1&amp;" ",IF(真值表!K10=0,"~"&amp;真值表!K$1&amp;" ",""))</f>
        <v> F5 </v>
      </c>
      <c r="K10" s="32" t="str">
        <f>IF(真值表!L10=1," "&amp;真值表!L$1&amp;" ",IF(真值表!L10=0,"~"&amp;真值表!L$1&amp;" ",""))</f>
        <v>~F4 </v>
      </c>
      <c r="L10" s="32" t="str">
        <f>IF(真值表!M10=1," "&amp;真值表!M$1&amp;" ",IF(真值表!M10=0,"~"&amp;真值表!M$1&amp;" ",""))</f>
        <v>~F3 </v>
      </c>
      <c r="M10" s="32" t="str">
        <f>IF(真值表!N10=1," "&amp;真值表!N$1&amp;" ",IF(真值表!N10=0,"~"&amp;真值表!N$1&amp;" ",""))</f>
        <v> F2 </v>
      </c>
      <c r="N10" s="32" t="str">
        <f>IF(真值表!O10=1," "&amp;真值表!O$1&amp;" ",IF(真值表!O10=0,"~"&amp;真值表!O$1&amp;" ",""))</f>
        <v> F1 </v>
      </c>
      <c r="O10" s="32" t="str">
        <f>IF(真值表!P10=1," "&amp;真值表!P$1&amp;" ",IF(真值表!P10=0,"~"&amp;真值表!P$1&amp;" ",""))</f>
        <v> F0 </v>
      </c>
      <c r="P10" s="35" t="str">
        <f t="shared" si="0"/>
        <v>~OP5 ~OP4 ~OP3 ~OP2 ~OP1 ~OP0  F5 ~F4 ~F3  F2  F1  F0 +</v>
      </c>
      <c r="Q10" s="38">
        <f>真值表!R10</f>
        <v>1</v>
      </c>
      <c r="R10" s="38">
        <f>真值表!S10</f>
        <v>0</v>
      </c>
      <c r="S10" s="38">
        <f>真值表!T10</f>
        <v>1</v>
      </c>
      <c r="T10" s="38">
        <f>真值表!U10</f>
        <v>0</v>
      </c>
      <c r="U10" s="38">
        <f>真值表!V10</f>
        <v>0</v>
      </c>
      <c r="V10" s="38">
        <f>真值表!W10</f>
        <v>0</v>
      </c>
      <c r="W10" s="38">
        <f>真值表!X10</f>
        <v>0</v>
      </c>
      <c r="X10" s="38">
        <f>真值表!Y10</f>
        <v>1</v>
      </c>
      <c r="Y10" s="38" t="str">
        <f>真值表!Z10</f>
        <v> </v>
      </c>
      <c r="Z10" s="38" t="str">
        <f>真值表!AA10</f>
        <v> </v>
      </c>
      <c r="AA10" s="38">
        <f>真值表!AB10</f>
        <v>1</v>
      </c>
      <c r="AB10" s="38">
        <f>真值表!AC10</f>
        <v>0</v>
      </c>
      <c r="AC10" s="38">
        <f>真值表!AD10</f>
        <v>0</v>
      </c>
      <c r="AD10" s="38">
        <f>真值表!AE10</f>
        <v>0</v>
      </c>
      <c r="AE10" s="38">
        <f>真值表!AF10</f>
        <v>0</v>
      </c>
      <c r="AF10" s="38">
        <f>真值表!AG10</f>
        <v>0</v>
      </c>
      <c r="AG10" s="42">
        <f>真值表!AH10</f>
        <v>0</v>
      </c>
      <c r="AH10" s="42">
        <f>真值表!AI10</f>
        <v>0</v>
      </c>
      <c r="AI10" s="42">
        <f>真值表!AJ10</f>
        <v>0</v>
      </c>
      <c r="AJ10" s="42">
        <f>真值表!AK10</f>
        <v>0</v>
      </c>
      <c r="AK10" s="42">
        <f>真值表!AL10</f>
        <v>0</v>
      </c>
      <c r="AL10" s="42">
        <f>真值表!AM10</f>
        <v>0</v>
      </c>
      <c r="AM10" s="42">
        <f>真值表!AN10</f>
        <v>0</v>
      </c>
      <c r="AN10" s="42">
        <f>真值表!AO10</f>
        <v>0</v>
      </c>
      <c r="AO10" s="42">
        <f>真值表!AP10</f>
        <v>0</v>
      </c>
    </row>
    <row r="11" spans="1:41">
      <c r="A11" s="28" t="str">
        <f>真值表!B11</f>
        <v>SLT</v>
      </c>
      <c r="B11" s="29">
        <f>真值表!C11</f>
        <v>0</v>
      </c>
      <c r="C11" s="30">
        <f>真值表!D11</f>
        <v>42</v>
      </c>
      <c r="D11" s="31" t="str">
        <f>IF(真值表!E11=1," "&amp;真值表!E$1&amp;" ",IF(真值表!E11=0,"~"&amp;真值表!E$1&amp;" ",""))</f>
        <v>~OP5 </v>
      </c>
      <c r="E11" s="31" t="str">
        <f>IF(真值表!F11=1," "&amp;真值表!F$1&amp;" ",IF(真值表!F11=0,"~"&amp;真值表!F$1&amp;" ",""))</f>
        <v>~OP4 </v>
      </c>
      <c r="F11" s="31" t="str">
        <f>IF(真值表!G11=1," "&amp;真值表!G$1&amp;" ",IF(真值表!G11=0,"~"&amp;真值表!G$1&amp;" ",""))</f>
        <v>~OP3 </v>
      </c>
      <c r="G11" s="31" t="str">
        <f>IF(真值表!H11=1," "&amp;真值表!H$1&amp;" ",IF(真值表!H11=0,"~"&amp;真值表!H$1&amp;" ",""))</f>
        <v>~OP2 </v>
      </c>
      <c r="H11" s="31" t="str">
        <f>IF(真值表!I11=1," "&amp;真值表!I$1&amp;" ",IF(真值表!I11=0,"~"&amp;真值表!I$1&amp;" ",""))</f>
        <v>~OP1 </v>
      </c>
      <c r="I11" s="31" t="str">
        <f>IF(真值表!J11=1," "&amp;真值表!J$1&amp;" ",IF(真值表!J11=0,"~"&amp;真值表!J$1&amp;" ",""))</f>
        <v>~OP0 </v>
      </c>
      <c r="J11" s="33" t="str">
        <f>IF(真值表!K11=1," "&amp;真值表!K$1&amp;" ",IF(真值表!K11=0,"~"&amp;真值表!K$1&amp;" ",""))</f>
        <v> F5 </v>
      </c>
      <c r="K11" s="33" t="str">
        <f>IF(真值表!L11=1," "&amp;真值表!L$1&amp;" ",IF(真值表!L11=0,"~"&amp;真值表!L$1&amp;" ",""))</f>
        <v>~F4 </v>
      </c>
      <c r="L11" s="33" t="str">
        <f>IF(真值表!M11=1," "&amp;真值表!M$1&amp;" ",IF(真值表!M11=0,"~"&amp;真值表!M$1&amp;" ",""))</f>
        <v> F3 </v>
      </c>
      <c r="M11" s="33" t="str">
        <f>IF(真值表!N11=1," "&amp;真值表!N$1&amp;" ",IF(真值表!N11=0,"~"&amp;真值表!N$1&amp;" ",""))</f>
        <v>~F2 </v>
      </c>
      <c r="N11" s="33" t="str">
        <f>IF(真值表!O11=1," "&amp;真值表!O$1&amp;" ",IF(真值表!O11=0,"~"&amp;真值表!O$1&amp;" ",""))</f>
        <v> F1 </v>
      </c>
      <c r="O11" s="33" t="str">
        <f>IF(真值表!P11=1," "&amp;真值表!P$1&amp;" ",IF(真值表!P11=0,"~"&amp;真值表!P$1&amp;" ",""))</f>
        <v>~F0 </v>
      </c>
      <c r="P11" s="36" t="str">
        <f t="shared" si="0"/>
        <v>~OP5 ~OP4 ~OP3 ~OP2 ~OP1 ~OP0  F5 ~F4  F3 ~F2  F1 ~F0 +</v>
      </c>
      <c r="Q11" s="39">
        <f>真值表!R11</f>
        <v>1</v>
      </c>
      <c r="R11" s="39">
        <f>真值表!S11</f>
        <v>0</v>
      </c>
      <c r="S11" s="39">
        <f>真值表!T11</f>
        <v>1</v>
      </c>
      <c r="T11" s="39">
        <f>真值表!U11</f>
        <v>1</v>
      </c>
      <c r="U11" s="39">
        <f>真值表!V11</f>
        <v>0</v>
      </c>
      <c r="V11" s="39">
        <f>真值表!W11</f>
        <v>0</v>
      </c>
      <c r="W11" s="39">
        <f>真值表!X11</f>
        <v>0</v>
      </c>
      <c r="X11" s="39">
        <f>真值表!Y11</f>
        <v>1</v>
      </c>
      <c r="Y11" s="39">
        <f>真值表!Z11</f>
        <v>0</v>
      </c>
      <c r="Z11" s="39">
        <f>真值表!AA11</f>
        <v>0</v>
      </c>
      <c r="AA11" s="39">
        <f>真值表!AB11</f>
        <v>1</v>
      </c>
      <c r="AB11" s="39">
        <f>真值表!AC11</f>
        <v>0</v>
      </c>
      <c r="AC11" s="39">
        <f>真值表!AD11</f>
        <v>0</v>
      </c>
      <c r="AD11" s="39">
        <f>真值表!AE11</f>
        <v>0</v>
      </c>
      <c r="AE11" s="39">
        <f>真值表!AF11</f>
        <v>0</v>
      </c>
      <c r="AF11" s="39">
        <f>真值表!AG11</f>
        <v>0</v>
      </c>
      <c r="AG11" s="43">
        <f>真值表!AH11</f>
        <v>0</v>
      </c>
      <c r="AH11" s="43">
        <f>真值表!AI11</f>
        <v>0</v>
      </c>
      <c r="AI11" s="43">
        <f>真值表!AJ11</f>
        <v>0</v>
      </c>
      <c r="AJ11" s="43">
        <f>真值表!AK11</f>
        <v>0</v>
      </c>
      <c r="AK11" s="43">
        <f>真值表!AL11</f>
        <v>0</v>
      </c>
      <c r="AL11" s="43">
        <f>真值表!AM11</f>
        <v>0</v>
      </c>
      <c r="AM11" s="43">
        <f>真值表!AN11</f>
        <v>0</v>
      </c>
      <c r="AN11" s="43">
        <f>真值表!AO11</f>
        <v>0</v>
      </c>
      <c r="AO11" s="43">
        <f>真值表!AP11</f>
        <v>0</v>
      </c>
    </row>
    <row r="12" spans="1:41">
      <c r="A12" s="24" t="str">
        <f>真值表!B12</f>
        <v>SLTU</v>
      </c>
      <c r="B12" s="25">
        <f>真值表!C12</f>
        <v>0</v>
      </c>
      <c r="C12" s="26">
        <f>真值表!D12</f>
        <v>43</v>
      </c>
      <c r="D12" s="27" t="str">
        <f>IF(真值表!E12=1," "&amp;真值表!E$1&amp;" ",IF(真值表!E12=0,"~"&amp;真值表!E$1&amp;" ",""))</f>
        <v>~OP5 </v>
      </c>
      <c r="E12" s="27" t="str">
        <f>IF(真值表!F12=1," "&amp;真值表!F$1&amp;" ",IF(真值表!F12=0,"~"&amp;真值表!F$1&amp;" ",""))</f>
        <v>~OP4 </v>
      </c>
      <c r="F12" s="27" t="str">
        <f>IF(真值表!G12=1," "&amp;真值表!G$1&amp;" ",IF(真值表!G12=0,"~"&amp;真值表!G$1&amp;" ",""))</f>
        <v>~OP3 </v>
      </c>
      <c r="G12" s="27" t="str">
        <f>IF(真值表!H12=1," "&amp;真值表!H$1&amp;" ",IF(真值表!H12=0,"~"&amp;真值表!H$1&amp;" ",""))</f>
        <v>~OP2 </v>
      </c>
      <c r="H12" s="27" t="str">
        <f>IF(真值表!I12=1," "&amp;真值表!I$1&amp;" ",IF(真值表!I12=0,"~"&amp;真值表!I$1&amp;" ",""))</f>
        <v>~OP1 </v>
      </c>
      <c r="I12" s="27" t="str">
        <f>IF(真值表!J12=1," "&amp;真值表!J$1&amp;" ",IF(真值表!J12=0,"~"&amp;真值表!J$1&amp;" ",""))</f>
        <v>~OP0 </v>
      </c>
      <c r="J12" s="32" t="str">
        <f>IF(真值表!K12=1," "&amp;真值表!K$1&amp;" ",IF(真值表!K12=0,"~"&amp;真值表!K$1&amp;" ",""))</f>
        <v> F5 </v>
      </c>
      <c r="K12" s="32" t="str">
        <f>IF(真值表!L12=1," "&amp;真值表!L$1&amp;" ",IF(真值表!L12=0,"~"&amp;真值表!L$1&amp;" ",""))</f>
        <v>~F4 </v>
      </c>
      <c r="L12" s="32" t="str">
        <f>IF(真值表!M12=1," "&amp;真值表!M$1&amp;" ",IF(真值表!M12=0,"~"&amp;真值表!M$1&amp;" ",""))</f>
        <v> F3 </v>
      </c>
      <c r="M12" s="32" t="str">
        <f>IF(真值表!N12=1," "&amp;真值表!N$1&amp;" ",IF(真值表!N12=0,"~"&amp;真值表!N$1&amp;" ",""))</f>
        <v>~F2 </v>
      </c>
      <c r="N12" s="32" t="str">
        <f>IF(真值表!O12=1," "&amp;真值表!O$1&amp;" ",IF(真值表!O12=0,"~"&amp;真值表!O$1&amp;" ",""))</f>
        <v> F1 </v>
      </c>
      <c r="O12" s="32" t="str">
        <f>IF(真值表!P12=1," "&amp;真值表!P$1&amp;" ",IF(真值表!P12=0,"~"&amp;真值表!P$1&amp;" ",""))</f>
        <v> F0 </v>
      </c>
      <c r="P12" s="35" t="str">
        <f t="shared" si="0"/>
        <v>~OP5 ~OP4 ~OP3 ~OP2 ~OP1 ~OP0  F5 ~F4  F3 ~F2  F1  F0 +</v>
      </c>
      <c r="Q12" s="38">
        <f>真值表!R12</f>
        <v>1</v>
      </c>
      <c r="R12" s="38">
        <f>真值表!S12</f>
        <v>1</v>
      </c>
      <c r="S12" s="38">
        <f>真值表!T12</f>
        <v>0</v>
      </c>
      <c r="T12" s="38">
        <f>真值表!U12</f>
        <v>0</v>
      </c>
      <c r="U12" s="38">
        <f>真值表!V12</f>
        <v>0</v>
      </c>
      <c r="V12" s="38">
        <f>真值表!W12</f>
        <v>0</v>
      </c>
      <c r="W12" s="38">
        <f>真值表!X12</f>
        <v>0</v>
      </c>
      <c r="X12" s="38">
        <f>真值表!Y12</f>
        <v>1</v>
      </c>
      <c r="Y12" s="38">
        <f>真值表!Z12</f>
        <v>0</v>
      </c>
      <c r="Z12" s="38">
        <f>真值表!AA12</f>
        <v>0</v>
      </c>
      <c r="AA12" s="38">
        <f>真值表!AB12</f>
        <v>1</v>
      </c>
      <c r="AB12" s="38">
        <f>真值表!AC12</f>
        <v>0</v>
      </c>
      <c r="AC12" s="38">
        <f>真值表!AD12</f>
        <v>0</v>
      </c>
      <c r="AD12" s="38">
        <f>真值表!AE12</f>
        <v>0</v>
      </c>
      <c r="AE12" s="38">
        <f>真值表!AF12</f>
        <v>0</v>
      </c>
      <c r="AF12" s="38">
        <f>真值表!AG12</f>
        <v>0</v>
      </c>
      <c r="AG12" s="42">
        <f>真值表!AH12</f>
        <v>0</v>
      </c>
      <c r="AH12" s="42">
        <f>真值表!AI12</f>
        <v>0</v>
      </c>
      <c r="AI12" s="42">
        <f>真值表!AJ12</f>
        <v>0</v>
      </c>
      <c r="AJ12" s="42">
        <f>真值表!AK12</f>
        <v>0</v>
      </c>
      <c r="AK12" s="42">
        <f>真值表!AL12</f>
        <v>0</v>
      </c>
      <c r="AL12" s="42">
        <f>真值表!AM12</f>
        <v>0</v>
      </c>
      <c r="AM12" s="42">
        <f>真值表!AN12</f>
        <v>0</v>
      </c>
      <c r="AN12" s="42">
        <f>真值表!AO12</f>
        <v>0</v>
      </c>
      <c r="AO12" s="42">
        <f>真值表!AP12</f>
        <v>0</v>
      </c>
    </row>
    <row r="13" spans="1:41">
      <c r="A13" s="28" t="str">
        <f>真值表!B13</f>
        <v>JR</v>
      </c>
      <c r="B13" s="29">
        <f>真值表!C13</f>
        <v>0</v>
      </c>
      <c r="C13" s="30">
        <f>真值表!D13</f>
        <v>8</v>
      </c>
      <c r="D13" s="31" t="str">
        <f>IF(真值表!E13=1," "&amp;真值表!E$1&amp;" ",IF(真值表!E13=0,"~"&amp;真值表!E$1&amp;" ",""))</f>
        <v>~OP5 </v>
      </c>
      <c r="E13" s="31" t="str">
        <f>IF(真值表!F13=1," "&amp;真值表!F$1&amp;" ",IF(真值表!F13=0,"~"&amp;真值表!F$1&amp;" ",""))</f>
        <v>~OP4 </v>
      </c>
      <c r="F13" s="31" t="str">
        <f>IF(真值表!G13=1," "&amp;真值表!G$1&amp;" ",IF(真值表!G13=0,"~"&amp;真值表!G$1&amp;" ",""))</f>
        <v>~OP3 </v>
      </c>
      <c r="G13" s="31" t="str">
        <f>IF(真值表!H13=1," "&amp;真值表!H$1&amp;" ",IF(真值表!H13=0,"~"&amp;真值表!H$1&amp;" ",""))</f>
        <v>~OP2 </v>
      </c>
      <c r="H13" s="31" t="str">
        <f>IF(真值表!I13=1," "&amp;真值表!I$1&amp;" ",IF(真值表!I13=0,"~"&amp;真值表!I$1&amp;" ",""))</f>
        <v>~OP1 </v>
      </c>
      <c r="I13" s="31" t="str">
        <f>IF(真值表!J13=1," "&amp;真值表!J$1&amp;" ",IF(真值表!J13=0,"~"&amp;真值表!J$1&amp;" ",""))</f>
        <v>~OP0 </v>
      </c>
      <c r="J13" s="33" t="str">
        <f>IF(真值表!K13=1," "&amp;真值表!K$1&amp;" ",IF(真值表!K13=0,"~"&amp;真值表!K$1&amp;" ",""))</f>
        <v>~F5 </v>
      </c>
      <c r="K13" s="33" t="str">
        <f>IF(真值表!L13=1," "&amp;真值表!L$1&amp;" ",IF(真值表!L13=0,"~"&amp;真值表!L$1&amp;" ",""))</f>
        <v>~F4 </v>
      </c>
      <c r="L13" s="33" t="str">
        <f>IF(真值表!M13=1," "&amp;真值表!M$1&amp;" ",IF(真值表!M13=0,"~"&amp;真值表!M$1&amp;" ",""))</f>
        <v> F3 </v>
      </c>
      <c r="M13" s="33" t="str">
        <f>IF(真值表!N13=1," "&amp;真值表!N$1&amp;" ",IF(真值表!N13=0,"~"&amp;真值表!N$1&amp;" ",""))</f>
        <v>~F2 </v>
      </c>
      <c r="N13" s="33" t="str">
        <f>IF(真值表!O13=1," "&amp;真值表!O$1&amp;" ",IF(真值表!O13=0,"~"&amp;真值表!O$1&amp;" ",""))</f>
        <v>~F1 </v>
      </c>
      <c r="O13" s="33" t="str">
        <f>IF(真值表!P13=1," "&amp;真值表!P$1&amp;" ",IF(真值表!P13=0,"~"&amp;真值表!P$1&amp;" ",""))</f>
        <v>~F0 </v>
      </c>
      <c r="P13" s="36" t="str">
        <f t="shared" si="0"/>
        <v>~OP5 ~OP4 ~OP3 ~OP2 ~OP1 ~OP0 ~F5 ~F4  F3 ~F2 ~F1 ~F0 +</v>
      </c>
      <c r="Q13" s="39" t="str">
        <f>真值表!R13</f>
        <v>X</v>
      </c>
      <c r="R13" s="39" t="str">
        <f>真值表!S13</f>
        <v>X</v>
      </c>
      <c r="S13" s="39" t="str">
        <f>真值表!T13</f>
        <v>X</v>
      </c>
      <c r="T13" s="39" t="str">
        <f>真值表!U13</f>
        <v>X</v>
      </c>
      <c r="U13" s="39">
        <f>真值表!V13</f>
        <v>0</v>
      </c>
      <c r="V13" s="39">
        <f>真值表!W13</f>
        <v>0</v>
      </c>
      <c r="W13" s="39">
        <f>真值表!X13</f>
        <v>0</v>
      </c>
      <c r="X13" s="39">
        <f>真值表!Y13</f>
        <v>0</v>
      </c>
      <c r="Y13" s="39">
        <f>真值表!Z13</f>
        <v>0</v>
      </c>
      <c r="Z13" s="39">
        <f>真值表!AA13</f>
        <v>0</v>
      </c>
      <c r="AA13" s="39">
        <f>真值表!AB13</f>
        <v>0</v>
      </c>
      <c r="AB13" s="39">
        <f>真值表!AC13</f>
        <v>0</v>
      </c>
      <c r="AC13" s="39">
        <f>真值表!AD13</f>
        <v>0</v>
      </c>
      <c r="AD13" s="39">
        <f>真值表!AE13</f>
        <v>1</v>
      </c>
      <c r="AE13" s="39">
        <f>真值表!AF13</f>
        <v>1</v>
      </c>
      <c r="AF13" s="39">
        <f>真值表!AG13</f>
        <v>0</v>
      </c>
      <c r="AG13" s="43">
        <f>真值表!AH13</f>
        <v>0</v>
      </c>
      <c r="AH13" s="43">
        <f>真值表!AI13</f>
        <v>0</v>
      </c>
      <c r="AI13" s="43">
        <f>真值表!AJ13</f>
        <v>0</v>
      </c>
      <c r="AJ13" s="43">
        <f>真值表!AK13</f>
        <v>0</v>
      </c>
      <c r="AK13" s="43">
        <f>真值表!AL13</f>
        <v>0</v>
      </c>
      <c r="AL13" s="43">
        <f>真值表!AM13</f>
        <v>0</v>
      </c>
      <c r="AM13" s="43">
        <f>真值表!AN13</f>
        <v>0</v>
      </c>
      <c r="AN13" s="43">
        <f>真值表!AO13</f>
        <v>0</v>
      </c>
      <c r="AO13" s="43">
        <f>真值表!AP13</f>
        <v>0</v>
      </c>
    </row>
    <row r="14" spans="1:41">
      <c r="A14" s="24" t="str">
        <f>真值表!B14</f>
        <v>SYSCALL</v>
      </c>
      <c r="B14" s="25">
        <f>真值表!C14</f>
        <v>0</v>
      </c>
      <c r="C14" s="26">
        <f>真值表!D14</f>
        <v>12</v>
      </c>
      <c r="D14" s="27" t="str">
        <f>IF(真值表!E14=1," "&amp;真值表!E$1&amp;" ",IF(真值表!E14=0,"~"&amp;真值表!E$1&amp;" ",""))</f>
        <v>~OP5 </v>
      </c>
      <c r="E14" s="27" t="str">
        <f>IF(真值表!F14=1," "&amp;真值表!F$1&amp;" ",IF(真值表!F14=0,"~"&amp;真值表!F$1&amp;" ",""))</f>
        <v>~OP4 </v>
      </c>
      <c r="F14" s="27" t="str">
        <f>IF(真值表!G14=1," "&amp;真值表!G$1&amp;" ",IF(真值表!G14=0,"~"&amp;真值表!G$1&amp;" ",""))</f>
        <v>~OP3 </v>
      </c>
      <c r="G14" s="27" t="str">
        <f>IF(真值表!H14=1," "&amp;真值表!H$1&amp;" ",IF(真值表!H14=0,"~"&amp;真值表!H$1&amp;" ",""))</f>
        <v>~OP2 </v>
      </c>
      <c r="H14" s="27" t="str">
        <f>IF(真值表!I14=1," "&amp;真值表!I$1&amp;" ",IF(真值表!I14=0,"~"&amp;真值表!I$1&amp;" ",""))</f>
        <v>~OP1 </v>
      </c>
      <c r="I14" s="27" t="str">
        <f>IF(真值表!J14=1," "&amp;真值表!J$1&amp;" ",IF(真值表!J14=0,"~"&amp;真值表!J$1&amp;" ",""))</f>
        <v>~OP0 </v>
      </c>
      <c r="J14" s="32" t="str">
        <f>IF(真值表!K14=1," "&amp;真值表!K$1&amp;" ",IF(真值表!K14=0,"~"&amp;真值表!K$1&amp;" ",""))</f>
        <v>~F5 </v>
      </c>
      <c r="K14" s="32" t="str">
        <f>IF(真值表!L14=1," "&amp;真值表!L$1&amp;" ",IF(真值表!L14=0,"~"&amp;真值表!L$1&amp;" ",""))</f>
        <v>~F4 </v>
      </c>
      <c r="L14" s="32" t="str">
        <f>IF(真值表!M14=1," "&amp;真值表!M$1&amp;" ",IF(真值表!M14=0,"~"&amp;真值表!M$1&amp;" ",""))</f>
        <v> F3 </v>
      </c>
      <c r="M14" s="32" t="str">
        <f>IF(真值表!N14=1," "&amp;真值表!N$1&amp;" ",IF(真值表!N14=0,"~"&amp;真值表!N$1&amp;" ",""))</f>
        <v> F2 </v>
      </c>
      <c r="N14" s="32" t="str">
        <f>IF(真值表!O14=1," "&amp;真值表!O$1&amp;" ",IF(真值表!O14=0,"~"&amp;真值表!O$1&amp;" ",""))</f>
        <v>~F1 </v>
      </c>
      <c r="O14" s="32" t="str">
        <f>IF(真值表!P14=1," "&amp;真值表!P$1&amp;" ",IF(真值表!P14=0,"~"&amp;真值表!P$1&amp;" ",""))</f>
        <v>~F0 </v>
      </c>
      <c r="P14" s="35" t="str">
        <f t="shared" si="0"/>
        <v>~OP5 ~OP4 ~OP3 ~OP2 ~OP1 ~OP0 ~F5 ~F4  F3  F2 ~F1 ~F0 +</v>
      </c>
      <c r="Q14" s="38" t="str">
        <f>真值表!R14</f>
        <v>X</v>
      </c>
      <c r="R14" s="38" t="str">
        <f>真值表!S14</f>
        <v>X</v>
      </c>
      <c r="S14" s="38" t="str">
        <f>真值表!T14</f>
        <v>X</v>
      </c>
      <c r="T14" s="38" t="str">
        <f>真值表!U14</f>
        <v>X</v>
      </c>
      <c r="U14" s="38">
        <f>真值表!V14</f>
        <v>0</v>
      </c>
      <c r="V14" s="38">
        <f>真值表!W14</f>
        <v>0</v>
      </c>
      <c r="W14" s="38">
        <f>真值表!X14</f>
        <v>0</v>
      </c>
      <c r="X14" s="38">
        <f>真值表!Y14</f>
        <v>0</v>
      </c>
      <c r="Y14" s="38">
        <f>真值表!Z14</f>
        <v>1</v>
      </c>
      <c r="Z14" s="38">
        <f>真值表!AA14</f>
        <v>0</v>
      </c>
      <c r="AA14" s="38">
        <f>真值表!AB14</f>
        <v>0</v>
      </c>
      <c r="AB14" s="38">
        <f>真值表!AC14</f>
        <v>0</v>
      </c>
      <c r="AC14" s="38">
        <f>真值表!AD14</f>
        <v>0</v>
      </c>
      <c r="AD14" s="38">
        <f>真值表!AE14</f>
        <v>0</v>
      </c>
      <c r="AE14" s="38">
        <f>真值表!AF14</f>
        <v>0</v>
      </c>
      <c r="AF14" s="38">
        <f>真值表!AG14</f>
        <v>0</v>
      </c>
      <c r="AG14" s="42">
        <f>真值表!AH14</f>
        <v>0</v>
      </c>
      <c r="AH14" s="42">
        <f>真值表!AI14</f>
        <v>0</v>
      </c>
      <c r="AI14" s="42">
        <f>真值表!AJ14</f>
        <v>0</v>
      </c>
      <c r="AJ14" s="42">
        <f>真值表!AK14</f>
        <v>0</v>
      </c>
      <c r="AK14" s="42">
        <f>真值表!AL14</f>
        <v>0</v>
      </c>
      <c r="AL14" s="42">
        <f>真值表!AM14</f>
        <v>0</v>
      </c>
      <c r="AM14" s="42">
        <f>真值表!AN14</f>
        <v>0</v>
      </c>
      <c r="AN14" s="42">
        <f>真值表!AO14</f>
        <v>0</v>
      </c>
      <c r="AO14" s="42">
        <f>真值表!AP14</f>
        <v>0</v>
      </c>
    </row>
    <row r="15" spans="1:41">
      <c r="A15" s="28" t="str">
        <f>真值表!B15</f>
        <v>J</v>
      </c>
      <c r="B15" s="29">
        <f>真值表!C15</f>
        <v>2</v>
      </c>
      <c r="C15" s="30" t="str">
        <f>真值表!D15</f>
        <v>X</v>
      </c>
      <c r="D15" s="31" t="str">
        <f>IF(真值表!E15=1," "&amp;真值表!E$1&amp;" ",IF(真值表!E15=0,"~"&amp;真值表!E$1&amp;" ",""))</f>
        <v>~OP5 </v>
      </c>
      <c r="E15" s="31" t="str">
        <f>IF(真值表!F15=1," "&amp;真值表!F$1&amp;" ",IF(真值表!F15=0,"~"&amp;真值表!F$1&amp;" ",""))</f>
        <v>~OP4 </v>
      </c>
      <c r="F15" s="31" t="str">
        <f>IF(真值表!G15=1," "&amp;真值表!G$1&amp;" ",IF(真值表!G15=0,"~"&amp;真值表!G$1&amp;" ",""))</f>
        <v>~OP3 </v>
      </c>
      <c r="G15" s="31" t="str">
        <f>IF(真值表!H15=1," "&amp;真值表!H$1&amp;" ",IF(真值表!H15=0,"~"&amp;真值表!H$1&amp;" ",""))</f>
        <v>~OP2 </v>
      </c>
      <c r="H15" s="31" t="str">
        <f>IF(真值表!I15=1," "&amp;真值表!I$1&amp;" ",IF(真值表!I15=0,"~"&amp;真值表!I$1&amp;" ",""))</f>
        <v> OP1 </v>
      </c>
      <c r="I15" s="31" t="str">
        <f>IF(真值表!J15=1," "&amp;真值表!J$1&amp;" ",IF(真值表!J15=0,"~"&amp;真值表!J$1&amp;" ",""))</f>
        <v>~OP0 </v>
      </c>
      <c r="J15" s="33" t="str">
        <f>IF(真值表!K15=1," "&amp;真值表!K$1&amp;" ",IF(真值表!K15=0,"~"&amp;真值表!K$1&amp;" ",""))</f>
        <v/>
      </c>
      <c r="K15" s="33" t="str">
        <f>IF(真值表!L15=1," "&amp;真值表!L$1&amp;" ",IF(真值表!L15=0,"~"&amp;真值表!L$1&amp;" ",""))</f>
        <v/>
      </c>
      <c r="L15" s="33" t="str">
        <f>IF(真值表!M15=1," "&amp;真值表!M$1&amp;" ",IF(真值表!M15=0,"~"&amp;真值表!M$1&amp;" ",""))</f>
        <v/>
      </c>
      <c r="M15" s="33" t="str">
        <f>IF(真值表!N15=1," "&amp;真值表!N$1&amp;" ",IF(真值表!N15=0,"~"&amp;真值表!N$1&amp;" ",""))</f>
        <v/>
      </c>
      <c r="N15" s="33" t="str">
        <f>IF(真值表!O15=1," "&amp;真值表!O$1&amp;" ",IF(真值表!O15=0,"~"&amp;真值表!O$1&amp;" ",""))</f>
        <v/>
      </c>
      <c r="O15" s="33" t="str">
        <f>IF(真值表!P15=1," "&amp;真值表!P$1&amp;" ",IF(真值表!P15=0,"~"&amp;真值表!P$1&amp;" ",""))</f>
        <v/>
      </c>
      <c r="P15" s="36" t="str">
        <f t="shared" si="0"/>
        <v>~OP5 ~OP4 ~OP3 ~OP2  OP1 ~OP0 +</v>
      </c>
      <c r="Q15" s="39" t="str">
        <f>真值表!R15</f>
        <v>X</v>
      </c>
      <c r="R15" s="39" t="str">
        <f>真值表!S15</f>
        <v>X</v>
      </c>
      <c r="S15" s="39" t="str">
        <f>真值表!T15</f>
        <v>X</v>
      </c>
      <c r="T15" s="39" t="str">
        <f>真值表!U15</f>
        <v>X</v>
      </c>
      <c r="U15" s="39">
        <f>真值表!V15</f>
        <v>0</v>
      </c>
      <c r="V15" s="39">
        <f>真值表!W15</f>
        <v>0</v>
      </c>
      <c r="W15" s="39">
        <f>真值表!X15</f>
        <v>0</v>
      </c>
      <c r="X15" s="39">
        <f>真值表!Y15</f>
        <v>0</v>
      </c>
      <c r="Y15" s="39">
        <f>真值表!Z15</f>
        <v>0</v>
      </c>
      <c r="Z15" s="39">
        <f>真值表!AA15</f>
        <v>0</v>
      </c>
      <c r="AA15" s="39">
        <f>真值表!AB15</f>
        <v>0</v>
      </c>
      <c r="AB15" s="39">
        <f>真值表!AC15</f>
        <v>0</v>
      </c>
      <c r="AC15" s="39">
        <f>真值表!AD15</f>
        <v>0</v>
      </c>
      <c r="AD15" s="39">
        <f>真值表!AE15</f>
        <v>0</v>
      </c>
      <c r="AE15" s="39">
        <f>真值表!AF15</f>
        <v>1</v>
      </c>
      <c r="AF15" s="39">
        <f>真值表!AG15</f>
        <v>0</v>
      </c>
      <c r="AG15" s="43">
        <f>真值表!AH15</f>
        <v>0</v>
      </c>
      <c r="AH15" s="43">
        <f>真值表!AI15</f>
        <v>0</v>
      </c>
      <c r="AI15" s="43">
        <f>真值表!AJ15</f>
        <v>0</v>
      </c>
      <c r="AJ15" s="43">
        <f>真值表!AK15</f>
        <v>0</v>
      </c>
      <c r="AK15" s="43">
        <f>真值表!AL15</f>
        <v>0</v>
      </c>
      <c r="AL15" s="43">
        <f>真值表!AM15</f>
        <v>0</v>
      </c>
      <c r="AM15" s="43">
        <f>真值表!AN15</f>
        <v>0</v>
      </c>
      <c r="AN15" s="43">
        <f>真值表!AO15</f>
        <v>0</v>
      </c>
      <c r="AO15" s="43">
        <f>真值表!AP15</f>
        <v>0</v>
      </c>
    </row>
    <row r="16" spans="1:41">
      <c r="A16" s="24" t="str">
        <f>真值表!B16</f>
        <v>JAL</v>
      </c>
      <c r="B16" s="25">
        <f>真值表!C16</f>
        <v>3</v>
      </c>
      <c r="C16" s="26" t="str">
        <f>真值表!D16</f>
        <v>X</v>
      </c>
      <c r="D16" s="27" t="str">
        <f>IF(真值表!E16=1," "&amp;真值表!E$1&amp;" ",IF(真值表!E16=0,"~"&amp;真值表!E$1&amp;" ",""))</f>
        <v>~OP5 </v>
      </c>
      <c r="E16" s="27" t="str">
        <f>IF(真值表!F16=1," "&amp;真值表!F$1&amp;" ",IF(真值表!F16=0,"~"&amp;真值表!F$1&amp;" ",""))</f>
        <v>~OP4 </v>
      </c>
      <c r="F16" s="27" t="str">
        <f>IF(真值表!G16=1," "&amp;真值表!G$1&amp;" ",IF(真值表!G16=0,"~"&amp;真值表!G$1&amp;" ",""))</f>
        <v>~OP3 </v>
      </c>
      <c r="G16" s="27" t="str">
        <f>IF(真值表!H16=1," "&amp;真值表!H$1&amp;" ",IF(真值表!H16=0,"~"&amp;真值表!H$1&amp;" ",""))</f>
        <v>~OP2 </v>
      </c>
      <c r="H16" s="27" t="str">
        <f>IF(真值表!I16=1," "&amp;真值表!I$1&amp;" ",IF(真值表!I16=0,"~"&amp;真值表!I$1&amp;" ",""))</f>
        <v> OP1 </v>
      </c>
      <c r="I16" s="27" t="str">
        <f>IF(真值表!J16=1," "&amp;真值表!J$1&amp;" ",IF(真值表!J16=0,"~"&amp;真值表!J$1&amp;" ",""))</f>
        <v> OP0 </v>
      </c>
      <c r="J16" s="32" t="str">
        <f>IF(真值表!K16=1," "&amp;真值表!K$1&amp;" ",IF(真值表!K16=0,"~"&amp;真值表!K$1&amp;" ",""))</f>
        <v/>
      </c>
      <c r="K16" s="32" t="str">
        <f>IF(真值表!L16=1," "&amp;真值表!L$1&amp;" ",IF(真值表!L16=0,"~"&amp;真值表!L$1&amp;" ",""))</f>
        <v/>
      </c>
      <c r="L16" s="32" t="str">
        <f>IF(真值表!M16=1," "&amp;真值表!M$1&amp;" ",IF(真值表!M16=0,"~"&amp;真值表!M$1&amp;" ",""))</f>
        <v/>
      </c>
      <c r="M16" s="32" t="str">
        <f>IF(真值表!N16=1," "&amp;真值表!N$1&amp;" ",IF(真值表!N16=0,"~"&amp;真值表!N$1&amp;" ",""))</f>
        <v/>
      </c>
      <c r="N16" s="32" t="str">
        <f>IF(真值表!O16=1," "&amp;真值表!O$1&amp;" ",IF(真值表!O16=0,"~"&amp;真值表!O$1&amp;" ",""))</f>
        <v/>
      </c>
      <c r="O16" s="32" t="str">
        <f>IF(真值表!P16=1," "&amp;真值表!P$1&amp;" ",IF(真值表!P16=0,"~"&amp;真值表!P$1&amp;" ",""))</f>
        <v/>
      </c>
      <c r="P16" s="35" t="str">
        <f t="shared" si="0"/>
        <v>~OP5 ~OP4 ~OP3 ~OP2  OP1  OP0 +</v>
      </c>
      <c r="Q16" s="38" t="str">
        <f>真值表!R16</f>
        <v>X</v>
      </c>
      <c r="R16" s="38" t="str">
        <f>真值表!S16</f>
        <v>X</v>
      </c>
      <c r="S16" s="38" t="str">
        <f>真值表!T16</f>
        <v>X</v>
      </c>
      <c r="T16" s="38" t="str">
        <f>真值表!U16</f>
        <v>X</v>
      </c>
      <c r="U16" s="38">
        <f>真值表!V16</f>
        <v>0</v>
      </c>
      <c r="V16" s="38">
        <f>真值表!W16</f>
        <v>0</v>
      </c>
      <c r="W16" s="38">
        <f>真值表!X16</f>
        <v>0</v>
      </c>
      <c r="X16" s="38">
        <f>真值表!Y16</f>
        <v>1</v>
      </c>
      <c r="Y16" s="38">
        <f>真值表!Z16</f>
        <v>0</v>
      </c>
      <c r="Z16" s="38">
        <f>真值表!AA16</f>
        <v>0</v>
      </c>
      <c r="AA16" s="38">
        <f>真值表!AB16</f>
        <v>0</v>
      </c>
      <c r="AB16" s="38">
        <f>真值表!AC16</f>
        <v>0</v>
      </c>
      <c r="AC16" s="38">
        <f>真值表!AD16</f>
        <v>0</v>
      </c>
      <c r="AD16" s="38">
        <f>真值表!AE16</f>
        <v>0</v>
      </c>
      <c r="AE16" s="38">
        <f>真值表!AF16</f>
        <v>1</v>
      </c>
      <c r="AF16" s="38">
        <f>真值表!AG16</f>
        <v>1</v>
      </c>
      <c r="AG16" s="42">
        <f>真值表!AH16</f>
        <v>0</v>
      </c>
      <c r="AH16" s="42">
        <f>真值表!AI16</f>
        <v>0</v>
      </c>
      <c r="AI16" s="42">
        <f>真值表!AJ16</f>
        <v>0</v>
      </c>
      <c r="AJ16" s="42">
        <f>真值表!AK16</f>
        <v>0</v>
      </c>
      <c r="AK16" s="42">
        <f>真值表!AL16</f>
        <v>0</v>
      </c>
      <c r="AL16" s="42">
        <f>真值表!AM16</f>
        <v>0</v>
      </c>
      <c r="AM16" s="42">
        <f>真值表!AN16</f>
        <v>0</v>
      </c>
      <c r="AN16" s="42">
        <f>真值表!AO16</f>
        <v>0</v>
      </c>
      <c r="AO16" s="42">
        <f>真值表!AP16</f>
        <v>0</v>
      </c>
    </row>
    <row r="17" spans="1:41">
      <c r="A17" s="28" t="str">
        <f>真值表!B17</f>
        <v>BEQ</v>
      </c>
      <c r="B17" s="29">
        <f>真值表!C17</f>
        <v>4</v>
      </c>
      <c r="C17" s="30" t="str">
        <f>真值表!D17</f>
        <v>X</v>
      </c>
      <c r="D17" s="31" t="str">
        <f>IF(真值表!E17=1," "&amp;真值表!E$1&amp;" ",IF(真值表!E17=0,"~"&amp;真值表!E$1&amp;" ",""))</f>
        <v>~OP5 </v>
      </c>
      <c r="E17" s="31" t="str">
        <f>IF(真值表!F17=1," "&amp;真值表!F$1&amp;" ",IF(真值表!F17=0,"~"&amp;真值表!F$1&amp;" ",""))</f>
        <v>~OP4 </v>
      </c>
      <c r="F17" s="31" t="str">
        <f>IF(真值表!G17=1," "&amp;真值表!G$1&amp;" ",IF(真值表!G17=0,"~"&amp;真值表!G$1&amp;" ",""))</f>
        <v>~OP3 </v>
      </c>
      <c r="G17" s="31" t="str">
        <f>IF(真值表!H17=1," "&amp;真值表!H$1&amp;" ",IF(真值表!H17=0,"~"&amp;真值表!H$1&amp;" ",""))</f>
        <v> OP2 </v>
      </c>
      <c r="H17" s="31" t="str">
        <f>IF(真值表!I17=1," "&amp;真值表!I$1&amp;" ",IF(真值表!I17=0,"~"&amp;真值表!I$1&amp;" ",""))</f>
        <v>~OP1 </v>
      </c>
      <c r="I17" s="31" t="str">
        <f>IF(真值表!J17=1," "&amp;真值表!J$1&amp;" ",IF(真值表!J17=0,"~"&amp;真值表!J$1&amp;" ",""))</f>
        <v>~OP0 </v>
      </c>
      <c r="J17" s="33" t="str">
        <f>IF(真值表!K17=1," "&amp;真值表!K$1&amp;" ",IF(真值表!K17=0,"~"&amp;真值表!K$1&amp;" ",""))</f>
        <v/>
      </c>
      <c r="K17" s="33" t="str">
        <f>IF(真值表!L17=1," "&amp;真值表!L$1&amp;" ",IF(真值表!L17=0,"~"&amp;真值表!L$1&amp;" ",""))</f>
        <v/>
      </c>
      <c r="L17" s="33" t="str">
        <f>IF(真值表!M17=1," "&amp;真值表!M$1&amp;" ",IF(真值表!M17=0,"~"&amp;真值表!M$1&amp;" ",""))</f>
        <v/>
      </c>
      <c r="M17" s="33" t="str">
        <f>IF(真值表!N17=1," "&amp;真值表!N$1&amp;" ",IF(真值表!N17=0,"~"&amp;真值表!N$1&amp;" ",""))</f>
        <v/>
      </c>
      <c r="N17" s="33" t="str">
        <f>IF(真值表!O17=1," "&amp;真值表!O$1&amp;" ",IF(真值表!O17=0,"~"&amp;真值表!O$1&amp;" ",""))</f>
        <v/>
      </c>
      <c r="O17" s="33" t="str">
        <f>IF(真值表!P17=1," "&amp;真值表!P$1&amp;" ",IF(真值表!P17=0,"~"&amp;真值表!P$1&amp;" ",""))</f>
        <v/>
      </c>
      <c r="P17" s="36" t="str">
        <f t="shared" si="0"/>
        <v>~OP5 ~OP4 ~OP3  OP2 ~OP1 ~OP0 +</v>
      </c>
      <c r="Q17" s="39" t="str">
        <f>真值表!R17</f>
        <v>X</v>
      </c>
      <c r="R17" s="39" t="str">
        <f>真值表!S17</f>
        <v>X</v>
      </c>
      <c r="S17" s="39" t="str">
        <f>真值表!T17</f>
        <v>X</v>
      </c>
      <c r="T17" s="39" t="str">
        <f>真值表!U17</f>
        <v>X</v>
      </c>
      <c r="U17" s="39">
        <f>真值表!V17</f>
        <v>0</v>
      </c>
      <c r="V17" s="39">
        <f>真值表!W17</f>
        <v>0</v>
      </c>
      <c r="W17" s="39">
        <f>真值表!X17</f>
        <v>0</v>
      </c>
      <c r="X17" s="39">
        <f>真值表!Y17</f>
        <v>0</v>
      </c>
      <c r="Y17" s="39">
        <f>真值表!Z17</f>
        <v>0</v>
      </c>
      <c r="Z17" s="39">
        <f>真值表!AA17</f>
        <v>1</v>
      </c>
      <c r="AA17" s="39">
        <f>真值表!AB17</f>
        <v>0</v>
      </c>
      <c r="AB17" s="39">
        <f>真值表!AC17</f>
        <v>1</v>
      </c>
      <c r="AC17" s="39">
        <f>真值表!AD17</f>
        <v>0</v>
      </c>
      <c r="AD17" s="39">
        <f>真值表!AE17</f>
        <v>0</v>
      </c>
      <c r="AE17" s="39">
        <f>真值表!AF17</f>
        <v>0</v>
      </c>
      <c r="AF17" s="39">
        <f>真值表!AG17</f>
        <v>0</v>
      </c>
      <c r="AG17" s="43">
        <f>真值表!AH17</f>
        <v>0</v>
      </c>
      <c r="AH17" s="43">
        <f>真值表!AI17</f>
        <v>0</v>
      </c>
      <c r="AI17" s="43">
        <f>真值表!AJ17</f>
        <v>0</v>
      </c>
      <c r="AJ17" s="43">
        <f>真值表!AK17</f>
        <v>0</v>
      </c>
      <c r="AK17" s="43">
        <f>真值表!AL17</f>
        <v>0</v>
      </c>
      <c r="AL17" s="43">
        <f>真值表!AM17</f>
        <v>0</v>
      </c>
      <c r="AM17" s="43">
        <f>真值表!AN17</f>
        <v>0</v>
      </c>
      <c r="AN17" s="43">
        <f>真值表!AO17</f>
        <v>0</v>
      </c>
      <c r="AO17" s="43">
        <f>真值表!AP17</f>
        <v>0</v>
      </c>
    </row>
    <row r="18" spans="1:41">
      <c r="A18" s="24" t="str">
        <f>真值表!B18</f>
        <v>BNE</v>
      </c>
      <c r="B18" s="25">
        <f>真值表!C18</f>
        <v>5</v>
      </c>
      <c r="C18" s="26" t="str">
        <f>真值表!D18</f>
        <v>X</v>
      </c>
      <c r="D18" s="27" t="str">
        <f>IF(真值表!E18=1," "&amp;真值表!E$1&amp;" ",IF(真值表!E18=0,"~"&amp;真值表!E$1&amp;" ",""))</f>
        <v>~OP5 </v>
      </c>
      <c r="E18" s="27" t="str">
        <f>IF(真值表!F18=1," "&amp;真值表!F$1&amp;" ",IF(真值表!F18=0,"~"&amp;真值表!F$1&amp;" ",""))</f>
        <v>~OP4 </v>
      </c>
      <c r="F18" s="27" t="str">
        <f>IF(真值表!G18=1," "&amp;真值表!G$1&amp;" ",IF(真值表!G18=0,"~"&amp;真值表!G$1&amp;" ",""))</f>
        <v>~OP3 </v>
      </c>
      <c r="G18" s="27" t="str">
        <f>IF(真值表!H18=1," "&amp;真值表!H$1&amp;" ",IF(真值表!H18=0,"~"&amp;真值表!H$1&amp;" ",""))</f>
        <v> OP2 </v>
      </c>
      <c r="H18" s="27" t="str">
        <f>IF(真值表!I18=1," "&amp;真值表!I$1&amp;" ",IF(真值表!I18=0,"~"&amp;真值表!I$1&amp;" ",""))</f>
        <v>~OP1 </v>
      </c>
      <c r="I18" s="27" t="str">
        <f>IF(真值表!J18=1," "&amp;真值表!J$1&amp;" ",IF(真值表!J18=0,"~"&amp;真值表!J$1&amp;" ",""))</f>
        <v> OP0 </v>
      </c>
      <c r="J18" s="32" t="str">
        <f>IF(真值表!K18=1," "&amp;真值表!K$1&amp;" ",IF(真值表!K18=0,"~"&amp;真值表!K$1&amp;" ",""))</f>
        <v/>
      </c>
      <c r="K18" s="32" t="str">
        <f>IF(真值表!L18=1," "&amp;真值表!L$1&amp;" ",IF(真值表!L18=0,"~"&amp;真值表!L$1&amp;" ",""))</f>
        <v/>
      </c>
      <c r="L18" s="32" t="str">
        <f>IF(真值表!M18=1," "&amp;真值表!M$1&amp;" ",IF(真值表!M18=0,"~"&amp;真值表!M$1&amp;" ",""))</f>
        <v/>
      </c>
      <c r="M18" s="32" t="str">
        <f>IF(真值表!N18=1," "&amp;真值表!N$1&amp;" ",IF(真值表!N18=0,"~"&amp;真值表!N$1&amp;" ",""))</f>
        <v/>
      </c>
      <c r="N18" s="32" t="str">
        <f>IF(真值表!O18=1," "&amp;真值表!O$1&amp;" ",IF(真值表!O18=0,"~"&amp;真值表!O$1&amp;" ",""))</f>
        <v/>
      </c>
      <c r="O18" s="32" t="str">
        <f>IF(真值表!P18=1," "&amp;真值表!P$1&amp;" ",IF(真值表!P18=0,"~"&amp;真值表!P$1&amp;" ",""))</f>
        <v/>
      </c>
      <c r="P18" s="35" t="str">
        <f t="shared" si="0"/>
        <v>~OP5 ~OP4 ~OP3  OP2 ~OP1  OP0 +</v>
      </c>
      <c r="Q18" s="38" t="str">
        <f>真值表!R18</f>
        <v>X</v>
      </c>
      <c r="R18" s="38" t="str">
        <f>真值表!S18</f>
        <v>X</v>
      </c>
      <c r="S18" s="38" t="str">
        <f>真值表!T18</f>
        <v>X</v>
      </c>
      <c r="T18" s="38" t="str">
        <f>真值表!U18</f>
        <v>X</v>
      </c>
      <c r="U18" s="38">
        <f>真值表!V18</f>
        <v>0</v>
      </c>
      <c r="V18" s="38">
        <f>真值表!W18</f>
        <v>0</v>
      </c>
      <c r="W18" s="38" t="str">
        <f>真值表!X18</f>
        <v> </v>
      </c>
      <c r="X18" s="38">
        <f>真值表!Y18</f>
        <v>0</v>
      </c>
      <c r="Y18" s="38">
        <f>真值表!Z18</f>
        <v>0</v>
      </c>
      <c r="Z18" s="38">
        <f>真值表!AA18</f>
        <v>1</v>
      </c>
      <c r="AA18" s="38">
        <f>真值表!AB18</f>
        <v>0</v>
      </c>
      <c r="AB18" s="38">
        <f>真值表!AC18</f>
        <v>0</v>
      </c>
      <c r="AC18" s="38">
        <f>真值表!AD18</f>
        <v>1</v>
      </c>
      <c r="AD18" s="38">
        <f>真值表!AE18</f>
        <v>0</v>
      </c>
      <c r="AE18" s="38">
        <f>真值表!AF18</f>
        <v>0</v>
      </c>
      <c r="AF18" s="38">
        <f>真值表!AG18</f>
        <v>0</v>
      </c>
      <c r="AG18" s="42">
        <f>真值表!AH18</f>
        <v>0</v>
      </c>
      <c r="AH18" s="42">
        <f>真值表!AI18</f>
        <v>0</v>
      </c>
      <c r="AI18" s="42">
        <f>真值表!AJ18</f>
        <v>0</v>
      </c>
      <c r="AJ18" s="42">
        <f>真值表!AK18</f>
        <v>0</v>
      </c>
      <c r="AK18" s="42">
        <f>真值表!AL18</f>
        <v>0</v>
      </c>
      <c r="AL18" s="42">
        <f>真值表!AM18</f>
        <v>0</v>
      </c>
      <c r="AM18" s="42">
        <f>真值表!AN18</f>
        <v>0</v>
      </c>
      <c r="AN18" s="42">
        <f>真值表!AO18</f>
        <v>0</v>
      </c>
      <c r="AO18" s="42">
        <f>真值表!AP18</f>
        <v>0</v>
      </c>
    </row>
    <row r="19" spans="1:41">
      <c r="A19" s="28" t="str">
        <f>真值表!B19</f>
        <v>ADDI</v>
      </c>
      <c r="B19" s="29">
        <f>真值表!C19</f>
        <v>8</v>
      </c>
      <c r="C19" s="30" t="str">
        <f>真值表!D19</f>
        <v>X</v>
      </c>
      <c r="D19" s="31" t="str">
        <f>IF(真值表!E19=1," "&amp;真值表!E$1&amp;" ",IF(真值表!E19=0,"~"&amp;真值表!E$1&amp;" ",""))</f>
        <v>~OP5 </v>
      </c>
      <c r="E19" s="31" t="str">
        <f>IF(真值表!F19=1," "&amp;真值表!F$1&amp;" ",IF(真值表!F19=0,"~"&amp;真值表!F$1&amp;" ",""))</f>
        <v>~OP4 </v>
      </c>
      <c r="F19" s="31" t="str">
        <f>IF(真值表!G19=1," "&amp;真值表!G$1&amp;" ",IF(真值表!G19=0,"~"&amp;真值表!G$1&amp;" ",""))</f>
        <v> OP3 </v>
      </c>
      <c r="G19" s="31" t="str">
        <f>IF(真值表!H19=1," "&amp;真值表!H$1&amp;" ",IF(真值表!H19=0,"~"&amp;真值表!H$1&amp;" ",""))</f>
        <v>~OP2 </v>
      </c>
      <c r="H19" s="31" t="str">
        <f>IF(真值表!I19=1," "&amp;真值表!I$1&amp;" ",IF(真值表!I19=0,"~"&amp;真值表!I$1&amp;" ",""))</f>
        <v>~OP1 </v>
      </c>
      <c r="I19" s="31" t="str">
        <f>IF(真值表!J19=1," "&amp;真值表!J$1&amp;" ",IF(真值表!J19=0,"~"&amp;真值表!J$1&amp;" ",""))</f>
        <v>~OP0 </v>
      </c>
      <c r="J19" s="33" t="str">
        <f>IF(真值表!K19=1," "&amp;真值表!K$1&amp;" ",IF(真值表!K19=0,"~"&amp;真值表!K$1&amp;" ",""))</f>
        <v/>
      </c>
      <c r="K19" s="33" t="str">
        <f>IF(真值表!L19=1," "&amp;真值表!L$1&amp;" ",IF(真值表!L19=0,"~"&amp;真值表!L$1&amp;" ",""))</f>
        <v/>
      </c>
      <c r="L19" s="33" t="str">
        <f>IF(真值表!M19=1," "&amp;真值表!M$1&amp;" ",IF(真值表!M19=0,"~"&amp;真值表!M$1&amp;" ",""))</f>
        <v/>
      </c>
      <c r="M19" s="33" t="str">
        <f>IF(真值表!N19=1," "&amp;真值表!N$1&amp;" ",IF(真值表!N19=0,"~"&amp;真值表!N$1&amp;" ",""))</f>
        <v/>
      </c>
      <c r="N19" s="33" t="str">
        <f>IF(真值表!O19=1," "&amp;真值表!O$1&amp;" ",IF(真值表!O19=0,"~"&amp;真值表!O$1&amp;" ",""))</f>
        <v/>
      </c>
      <c r="O19" s="33" t="str">
        <f>IF(真值表!P19=1," "&amp;真值表!P$1&amp;" ",IF(真值表!P19=0,"~"&amp;真值表!P$1&amp;" ",""))</f>
        <v/>
      </c>
      <c r="P19" s="36" t="str">
        <f t="shared" si="0"/>
        <v>~OP5 ~OP4  OP3 ~OP2 ~OP1 ~OP0 +</v>
      </c>
      <c r="Q19" s="39">
        <f>真值表!R19</f>
        <v>0</v>
      </c>
      <c r="R19" s="39">
        <f>真值表!S19</f>
        <v>1</v>
      </c>
      <c r="S19" s="39">
        <f>真值表!T19</f>
        <v>0</v>
      </c>
      <c r="T19" s="39">
        <f>真值表!U19</f>
        <v>1</v>
      </c>
      <c r="U19" s="39">
        <f>真值表!V19</f>
        <v>0</v>
      </c>
      <c r="V19" s="39">
        <f>真值表!W19</f>
        <v>0</v>
      </c>
      <c r="W19" s="39">
        <f>真值表!X19</f>
        <v>1</v>
      </c>
      <c r="X19" s="39">
        <f>真值表!Y19</f>
        <v>1</v>
      </c>
      <c r="Y19" s="39">
        <f>真值表!Z19</f>
        <v>0</v>
      </c>
      <c r="Z19" s="39">
        <f>真值表!AA19</f>
        <v>1</v>
      </c>
      <c r="AA19" s="39">
        <f>真值表!AB19</f>
        <v>0</v>
      </c>
      <c r="AB19" s="39">
        <f>真值表!AC19</f>
        <v>0</v>
      </c>
      <c r="AC19" s="39">
        <f>真值表!AD19</f>
        <v>0</v>
      </c>
      <c r="AD19" s="39">
        <f>真值表!AE19</f>
        <v>0</v>
      </c>
      <c r="AE19" s="39">
        <f>真值表!AF19</f>
        <v>0</v>
      </c>
      <c r="AF19" s="39">
        <f>真值表!AG19</f>
        <v>0</v>
      </c>
      <c r="AG19" s="43">
        <f>真值表!AH19</f>
        <v>0</v>
      </c>
      <c r="AH19" s="43">
        <f>真值表!AI19</f>
        <v>0</v>
      </c>
      <c r="AI19" s="43">
        <f>真值表!AJ19</f>
        <v>0</v>
      </c>
      <c r="AJ19" s="43">
        <f>真值表!AK19</f>
        <v>0</v>
      </c>
      <c r="AK19" s="43">
        <f>真值表!AL19</f>
        <v>0</v>
      </c>
      <c r="AL19" s="43">
        <f>真值表!AM19</f>
        <v>0</v>
      </c>
      <c r="AM19" s="43">
        <f>真值表!AN19</f>
        <v>0</v>
      </c>
      <c r="AN19" s="43">
        <f>真值表!AO19</f>
        <v>0</v>
      </c>
      <c r="AO19" s="43">
        <f>真值表!AP19</f>
        <v>0</v>
      </c>
    </row>
    <row r="20" spans="1:41">
      <c r="A20" s="24" t="str">
        <f>真值表!B20</f>
        <v>ANDI</v>
      </c>
      <c r="B20" s="25">
        <f>真值表!C20</f>
        <v>12</v>
      </c>
      <c r="C20" s="26" t="str">
        <f>真值表!D20</f>
        <v>X</v>
      </c>
      <c r="D20" s="27" t="str">
        <f>IF(真值表!E20=1," "&amp;真值表!E$1&amp;" ",IF(真值表!E20=0,"~"&amp;真值表!E$1&amp;" ",""))</f>
        <v>~OP5 </v>
      </c>
      <c r="E20" s="27" t="str">
        <f>IF(真值表!F20=1," "&amp;真值表!F$1&amp;" ",IF(真值表!F20=0,"~"&amp;真值表!F$1&amp;" ",""))</f>
        <v>~OP4 </v>
      </c>
      <c r="F20" s="27" t="str">
        <f>IF(真值表!G20=1," "&amp;真值表!G$1&amp;" ",IF(真值表!G20=0,"~"&amp;真值表!G$1&amp;" ",""))</f>
        <v> OP3 </v>
      </c>
      <c r="G20" s="27" t="str">
        <f>IF(真值表!H20=1," "&amp;真值表!H$1&amp;" ",IF(真值表!H20=0,"~"&amp;真值表!H$1&amp;" ",""))</f>
        <v> OP2 </v>
      </c>
      <c r="H20" s="27" t="str">
        <f>IF(真值表!I20=1," "&amp;真值表!I$1&amp;" ",IF(真值表!I20=0,"~"&amp;真值表!I$1&amp;" ",""))</f>
        <v>~OP1 </v>
      </c>
      <c r="I20" s="27" t="str">
        <f>IF(真值表!J20=1," "&amp;真值表!J$1&amp;" ",IF(真值表!J20=0,"~"&amp;真值表!J$1&amp;" ",""))</f>
        <v>~OP0 </v>
      </c>
      <c r="J20" s="32" t="str">
        <f>IF(真值表!K20=1," "&amp;真值表!K$1&amp;" ",IF(真值表!K20=0,"~"&amp;真值表!K$1&amp;" ",""))</f>
        <v/>
      </c>
      <c r="K20" s="32" t="str">
        <f>IF(真值表!L20=1," "&amp;真值表!L$1&amp;" ",IF(真值表!L20=0,"~"&amp;真值表!L$1&amp;" ",""))</f>
        <v/>
      </c>
      <c r="L20" s="32" t="str">
        <f>IF(真值表!M20=1," "&amp;真值表!M$1&amp;" ",IF(真值表!M20=0,"~"&amp;真值表!M$1&amp;" ",""))</f>
        <v/>
      </c>
      <c r="M20" s="32" t="str">
        <f>IF(真值表!N20=1," "&amp;真值表!N$1&amp;" ",IF(真值表!N20=0,"~"&amp;真值表!N$1&amp;" ",""))</f>
        <v/>
      </c>
      <c r="N20" s="32" t="str">
        <f>IF(真值表!O20=1," "&amp;真值表!O$1&amp;" ",IF(真值表!O20=0,"~"&amp;真值表!O$1&amp;" ",""))</f>
        <v/>
      </c>
      <c r="O20" s="32" t="str">
        <f>IF(真值表!P20=1," "&amp;真值表!P$1&amp;" ",IF(真值表!P20=0,"~"&amp;真值表!P$1&amp;" ",""))</f>
        <v/>
      </c>
      <c r="P20" s="35" t="str">
        <f t="shared" si="0"/>
        <v>~OP5 ~OP4  OP3  OP2 ~OP1 ~OP0 +</v>
      </c>
      <c r="Q20" s="38">
        <f>真值表!R20</f>
        <v>0</v>
      </c>
      <c r="R20" s="38">
        <f>真值表!S20</f>
        <v>1</v>
      </c>
      <c r="S20" s="38">
        <f>真值表!T20</f>
        <v>1</v>
      </c>
      <c r="T20" s="38">
        <f>真值表!U20</f>
        <v>1</v>
      </c>
      <c r="U20" s="38">
        <f>真值表!V20</f>
        <v>0</v>
      </c>
      <c r="V20" s="38">
        <f>真值表!W20</f>
        <v>0</v>
      </c>
      <c r="W20" s="38">
        <f>真值表!X20</f>
        <v>1</v>
      </c>
      <c r="X20" s="38">
        <f>真值表!Y20</f>
        <v>1</v>
      </c>
      <c r="Y20" s="38">
        <f>真值表!Z20</f>
        <v>0</v>
      </c>
      <c r="Z20" s="38">
        <f>真值表!AA20</f>
        <v>0</v>
      </c>
      <c r="AA20" s="38">
        <f>真值表!AB20</f>
        <v>0</v>
      </c>
      <c r="AB20" s="38">
        <f>真值表!AC20</f>
        <v>0</v>
      </c>
      <c r="AC20" s="38">
        <f>真值表!AD20</f>
        <v>0</v>
      </c>
      <c r="AD20" s="38">
        <f>真值表!AE20</f>
        <v>0</v>
      </c>
      <c r="AE20" s="38">
        <f>真值表!AF20</f>
        <v>0</v>
      </c>
      <c r="AF20" s="38">
        <f>真值表!AG20</f>
        <v>0</v>
      </c>
      <c r="AG20" s="42">
        <f>真值表!AH20</f>
        <v>0</v>
      </c>
      <c r="AH20" s="42">
        <f>真值表!AI20</f>
        <v>0</v>
      </c>
      <c r="AI20" s="42">
        <f>真值表!AJ20</f>
        <v>0</v>
      </c>
      <c r="AJ20" s="42">
        <f>真值表!AK20</f>
        <v>0</v>
      </c>
      <c r="AK20" s="42">
        <f>真值表!AL20</f>
        <v>0</v>
      </c>
      <c r="AL20" s="42">
        <f>真值表!AM20</f>
        <v>0</v>
      </c>
      <c r="AM20" s="42">
        <f>真值表!AN20</f>
        <v>0</v>
      </c>
      <c r="AN20" s="42">
        <f>真值表!AO20</f>
        <v>0</v>
      </c>
      <c r="AO20" s="42">
        <f>真值表!AP20</f>
        <v>0</v>
      </c>
    </row>
    <row r="21" spans="1:41">
      <c r="A21" s="28" t="str">
        <f>真值表!B21</f>
        <v>ADDIU</v>
      </c>
      <c r="B21" s="29">
        <f>真值表!C21</f>
        <v>9</v>
      </c>
      <c r="C21" s="30" t="str">
        <f>真值表!D21</f>
        <v>X</v>
      </c>
      <c r="D21" s="31" t="str">
        <f>IF(真值表!E21=1," "&amp;真值表!E$1&amp;" ",IF(真值表!E21=0,"~"&amp;真值表!E$1&amp;" ",""))</f>
        <v>~OP5 </v>
      </c>
      <c r="E21" s="31" t="str">
        <f>IF(真值表!F21=1," "&amp;真值表!F$1&amp;" ",IF(真值表!F21=0,"~"&amp;真值表!F$1&amp;" ",""))</f>
        <v>~OP4 </v>
      </c>
      <c r="F21" s="31" t="str">
        <f>IF(真值表!G21=1," "&amp;真值表!G$1&amp;" ",IF(真值表!G21=0,"~"&amp;真值表!G$1&amp;" ",""))</f>
        <v> OP3 </v>
      </c>
      <c r="G21" s="31" t="str">
        <f>IF(真值表!H21=1," "&amp;真值表!H$1&amp;" ",IF(真值表!H21=0,"~"&amp;真值表!H$1&amp;" ",""))</f>
        <v>~OP2 </v>
      </c>
      <c r="H21" s="31" t="str">
        <f>IF(真值表!I21=1," "&amp;真值表!I$1&amp;" ",IF(真值表!I21=0,"~"&amp;真值表!I$1&amp;" ",""))</f>
        <v>~OP1 </v>
      </c>
      <c r="I21" s="31" t="str">
        <f>IF(真值表!J21=1," "&amp;真值表!J$1&amp;" ",IF(真值表!J21=0,"~"&amp;真值表!J$1&amp;" ",""))</f>
        <v> OP0 </v>
      </c>
      <c r="J21" s="33" t="str">
        <f>IF(真值表!K21=1," "&amp;真值表!K$1&amp;" ",IF(真值表!K21=0,"~"&amp;真值表!K$1&amp;" ",""))</f>
        <v/>
      </c>
      <c r="K21" s="33" t="str">
        <f>IF(真值表!L21=1," "&amp;真值表!L$1&amp;" ",IF(真值表!L21=0,"~"&amp;真值表!L$1&amp;" ",""))</f>
        <v/>
      </c>
      <c r="L21" s="33" t="str">
        <f>IF(真值表!M21=1," "&amp;真值表!M$1&amp;" ",IF(真值表!M21=0,"~"&amp;真值表!M$1&amp;" ",""))</f>
        <v/>
      </c>
      <c r="M21" s="33" t="str">
        <f>IF(真值表!N21=1," "&amp;真值表!N$1&amp;" ",IF(真值表!N21=0,"~"&amp;真值表!N$1&amp;" ",""))</f>
        <v/>
      </c>
      <c r="N21" s="33" t="str">
        <f>IF(真值表!O21=1," "&amp;真值表!O$1&amp;" ",IF(真值表!O21=0,"~"&amp;真值表!O$1&amp;" ",""))</f>
        <v/>
      </c>
      <c r="O21" s="33" t="str">
        <f>IF(真值表!P21=1," "&amp;真值表!P$1&amp;" ",IF(真值表!P21=0,"~"&amp;真值表!P$1&amp;" ",""))</f>
        <v/>
      </c>
      <c r="P21" s="36" t="str">
        <f t="shared" si="0"/>
        <v>~OP5 ~OP4  OP3 ~OP2 ~OP1  OP0 +</v>
      </c>
      <c r="Q21" s="39">
        <f>真值表!R21</f>
        <v>0</v>
      </c>
      <c r="R21" s="39">
        <f>真值表!S21</f>
        <v>1</v>
      </c>
      <c r="S21" s="39">
        <f>真值表!T21</f>
        <v>0</v>
      </c>
      <c r="T21" s="39">
        <f>真值表!U21</f>
        <v>1</v>
      </c>
      <c r="U21" s="39">
        <f>真值表!V21</f>
        <v>0</v>
      </c>
      <c r="V21" s="39">
        <f>真值表!W21</f>
        <v>0</v>
      </c>
      <c r="W21" s="39">
        <f>真值表!X21</f>
        <v>1</v>
      </c>
      <c r="X21" s="39">
        <f>真值表!Y21</f>
        <v>1</v>
      </c>
      <c r="Y21" s="39">
        <f>真值表!Z21</f>
        <v>0</v>
      </c>
      <c r="Z21" s="39">
        <f>真值表!AA21</f>
        <v>1</v>
      </c>
      <c r="AA21" s="39">
        <f>真值表!AB21</f>
        <v>0</v>
      </c>
      <c r="AB21" s="39">
        <f>真值表!AC21</f>
        <v>0</v>
      </c>
      <c r="AC21" s="39">
        <f>真值表!AD21</f>
        <v>0</v>
      </c>
      <c r="AD21" s="39">
        <f>真值表!AE21</f>
        <v>0</v>
      </c>
      <c r="AE21" s="39">
        <f>真值表!AF21</f>
        <v>0</v>
      </c>
      <c r="AF21" s="39">
        <f>真值表!AG21</f>
        <v>0</v>
      </c>
      <c r="AG21" s="43">
        <f>真值表!AH21</f>
        <v>0</v>
      </c>
      <c r="AH21" s="43">
        <f>真值表!AI21</f>
        <v>0</v>
      </c>
      <c r="AI21" s="43">
        <f>真值表!AJ21</f>
        <v>0</v>
      </c>
      <c r="AJ21" s="43">
        <f>真值表!AK21</f>
        <v>0</v>
      </c>
      <c r="AK21" s="43">
        <f>真值表!AL21</f>
        <v>0</v>
      </c>
      <c r="AL21" s="43">
        <f>真值表!AM21</f>
        <v>0</v>
      </c>
      <c r="AM21" s="43">
        <f>真值表!AN21</f>
        <v>0</v>
      </c>
      <c r="AN21" s="43">
        <f>真值表!AO21</f>
        <v>0</v>
      </c>
      <c r="AO21" s="43">
        <f>真值表!AP21</f>
        <v>0</v>
      </c>
    </row>
    <row r="22" spans="1:41">
      <c r="A22" s="24" t="str">
        <f>真值表!B22</f>
        <v>SLTI</v>
      </c>
      <c r="B22" s="25">
        <f>真值表!C22</f>
        <v>10</v>
      </c>
      <c r="C22" s="26" t="str">
        <f>真值表!D22</f>
        <v>X</v>
      </c>
      <c r="D22" s="27" t="str">
        <f>IF(真值表!E22=1," "&amp;真值表!E$1&amp;" ",IF(真值表!E22=0,"~"&amp;真值表!E$1&amp;" ",""))</f>
        <v>~OP5 </v>
      </c>
      <c r="E22" s="27" t="str">
        <f>IF(真值表!F22=1," "&amp;真值表!F$1&amp;" ",IF(真值表!F22=0,"~"&amp;真值表!F$1&amp;" ",""))</f>
        <v>~OP4 </v>
      </c>
      <c r="F22" s="27" t="str">
        <f>IF(真值表!G22=1," "&amp;真值表!G$1&amp;" ",IF(真值表!G22=0,"~"&amp;真值表!G$1&amp;" ",""))</f>
        <v> OP3 </v>
      </c>
      <c r="G22" s="27" t="str">
        <f>IF(真值表!H22=1," "&amp;真值表!H$1&amp;" ",IF(真值表!H22=0,"~"&amp;真值表!H$1&amp;" ",""))</f>
        <v>~OP2 </v>
      </c>
      <c r="H22" s="27" t="str">
        <f>IF(真值表!I22=1," "&amp;真值表!I$1&amp;" ",IF(真值表!I22=0,"~"&amp;真值表!I$1&amp;" ",""))</f>
        <v> OP1 </v>
      </c>
      <c r="I22" s="27" t="str">
        <f>IF(真值表!J22=1," "&amp;真值表!J$1&amp;" ",IF(真值表!J22=0,"~"&amp;真值表!J$1&amp;" ",""))</f>
        <v>~OP0 </v>
      </c>
      <c r="J22" s="32" t="str">
        <f>IF(真值表!K22=1," "&amp;真值表!K$1&amp;" ",IF(真值表!K22=0,"~"&amp;真值表!K$1&amp;" ",""))</f>
        <v/>
      </c>
      <c r="K22" s="32" t="str">
        <f>IF(真值表!L22=1," "&amp;真值表!L$1&amp;" ",IF(真值表!L22=0,"~"&amp;真值表!L$1&amp;" ",""))</f>
        <v/>
      </c>
      <c r="L22" s="32" t="str">
        <f>IF(真值表!M22=1," "&amp;真值表!M$1&amp;" ",IF(真值表!M22=0,"~"&amp;真值表!M$1&amp;" ",""))</f>
        <v/>
      </c>
      <c r="M22" s="32" t="str">
        <f>IF(真值表!N22=1," "&amp;真值表!N$1&amp;" ",IF(真值表!N22=0,"~"&amp;真值表!N$1&amp;" ",""))</f>
        <v/>
      </c>
      <c r="N22" s="32" t="str">
        <f>IF(真值表!O22=1," "&amp;真值表!O$1&amp;" ",IF(真值表!O22=0,"~"&amp;真值表!O$1&amp;" ",""))</f>
        <v/>
      </c>
      <c r="O22" s="32" t="str">
        <f>IF(真值表!P22=1," "&amp;真值表!P$1&amp;" ",IF(真值表!P22=0,"~"&amp;真值表!P$1&amp;" ",""))</f>
        <v/>
      </c>
      <c r="P22" s="35" t="str">
        <f t="shared" si="0"/>
        <v>~OP5 ~OP4  OP3 ~OP2  OP1 ~OP0 +</v>
      </c>
      <c r="Q22" s="38">
        <f>真值表!R22</f>
        <v>1</v>
      </c>
      <c r="R22" s="38">
        <f>真值表!S22</f>
        <v>0</v>
      </c>
      <c r="S22" s="38">
        <f>真值表!T22</f>
        <v>1</v>
      </c>
      <c r="T22" s="38">
        <f>真值表!U22</f>
        <v>1</v>
      </c>
      <c r="U22" s="38">
        <f>真值表!V22</f>
        <v>0</v>
      </c>
      <c r="V22" s="38">
        <f>真值表!W22</f>
        <v>0</v>
      </c>
      <c r="W22" s="38">
        <f>真值表!X22</f>
        <v>1</v>
      </c>
      <c r="X22" s="38">
        <f>真值表!Y22</f>
        <v>1</v>
      </c>
      <c r="Y22" s="38">
        <f>真值表!Z22</f>
        <v>0</v>
      </c>
      <c r="Z22" s="38">
        <f>真值表!AA22</f>
        <v>1</v>
      </c>
      <c r="AA22" s="38">
        <f>真值表!AB22</f>
        <v>0</v>
      </c>
      <c r="AB22" s="38">
        <f>真值表!AC22</f>
        <v>0</v>
      </c>
      <c r="AC22" s="38">
        <f>真值表!AD22</f>
        <v>0</v>
      </c>
      <c r="AD22" s="38">
        <f>真值表!AE22</f>
        <v>0</v>
      </c>
      <c r="AE22" s="38">
        <f>真值表!AF22</f>
        <v>0</v>
      </c>
      <c r="AF22" s="38">
        <f>真值表!AG22</f>
        <v>0</v>
      </c>
      <c r="AG22" s="42">
        <f>真值表!AH22</f>
        <v>0</v>
      </c>
      <c r="AH22" s="42">
        <f>真值表!AI22</f>
        <v>0</v>
      </c>
      <c r="AI22" s="42">
        <f>真值表!AJ22</f>
        <v>0</v>
      </c>
      <c r="AJ22" s="42">
        <f>真值表!AK22</f>
        <v>0</v>
      </c>
      <c r="AK22" s="42">
        <f>真值表!AL22</f>
        <v>0</v>
      </c>
      <c r="AL22" s="42">
        <f>真值表!AM22</f>
        <v>0</v>
      </c>
      <c r="AM22" s="42">
        <f>真值表!AN22</f>
        <v>0</v>
      </c>
      <c r="AN22" s="42">
        <f>真值表!AO22</f>
        <v>0</v>
      </c>
      <c r="AO22" s="42">
        <f>真值表!AP22</f>
        <v>0</v>
      </c>
    </row>
    <row r="23" spans="1:41">
      <c r="A23" s="28" t="str">
        <f>真值表!B23</f>
        <v>ORI</v>
      </c>
      <c r="B23" s="29">
        <f>真值表!C23</f>
        <v>13</v>
      </c>
      <c r="C23" s="30" t="str">
        <f>真值表!D23</f>
        <v>X</v>
      </c>
      <c r="D23" s="31" t="str">
        <f>IF(真值表!E23=1," "&amp;真值表!E$1&amp;" ",IF(真值表!E23=0,"~"&amp;真值表!E$1&amp;" ",""))</f>
        <v>~OP5 </v>
      </c>
      <c r="E23" s="31" t="str">
        <f>IF(真值表!F23=1," "&amp;真值表!F$1&amp;" ",IF(真值表!F23=0,"~"&amp;真值表!F$1&amp;" ",""))</f>
        <v>~OP4 </v>
      </c>
      <c r="F23" s="31" t="str">
        <f>IF(真值表!G23=1," "&amp;真值表!G$1&amp;" ",IF(真值表!G23=0,"~"&amp;真值表!G$1&amp;" ",""))</f>
        <v> OP3 </v>
      </c>
      <c r="G23" s="31" t="str">
        <f>IF(真值表!H23=1," "&amp;真值表!H$1&amp;" ",IF(真值表!H23=0,"~"&amp;真值表!H$1&amp;" ",""))</f>
        <v> OP2 </v>
      </c>
      <c r="H23" s="31" t="str">
        <f>IF(真值表!I23=1," "&amp;真值表!I$1&amp;" ",IF(真值表!I23=0,"~"&amp;真值表!I$1&amp;" ",""))</f>
        <v>~OP1 </v>
      </c>
      <c r="I23" s="31" t="str">
        <f>IF(真值表!J23=1," "&amp;真值表!J$1&amp;" ",IF(真值表!J23=0,"~"&amp;真值表!J$1&amp;" ",""))</f>
        <v> OP0 </v>
      </c>
      <c r="J23" s="33" t="str">
        <f>IF(真值表!K23=1," "&amp;真值表!K$1&amp;" ",IF(真值表!K23=0,"~"&amp;真值表!K$1&amp;" ",""))</f>
        <v/>
      </c>
      <c r="K23" s="33" t="str">
        <f>IF(真值表!L23=1," "&amp;真值表!L$1&amp;" ",IF(真值表!L23=0,"~"&amp;真值表!L$1&amp;" ",""))</f>
        <v/>
      </c>
      <c r="L23" s="33" t="str">
        <f>IF(真值表!M23=1," "&amp;真值表!M$1&amp;" ",IF(真值表!M23=0,"~"&amp;真值表!M$1&amp;" ",""))</f>
        <v/>
      </c>
      <c r="M23" s="33" t="str">
        <f>IF(真值表!N23=1," "&amp;真值表!N$1&amp;" ",IF(真值表!N23=0,"~"&amp;真值表!N$1&amp;" ",""))</f>
        <v/>
      </c>
      <c r="N23" s="33" t="str">
        <f>IF(真值表!O23=1," "&amp;真值表!O$1&amp;" ",IF(真值表!O23=0,"~"&amp;真值表!O$1&amp;" ",""))</f>
        <v/>
      </c>
      <c r="O23" s="33" t="str">
        <f>IF(真值表!P23=1," "&amp;真值表!P$1&amp;" ",IF(真值表!P23=0,"~"&amp;真值表!P$1&amp;" ",""))</f>
        <v/>
      </c>
      <c r="P23" s="36" t="str">
        <f t="shared" si="0"/>
        <v>~OP5 ~OP4  OP3  OP2 ~OP1  OP0 +</v>
      </c>
      <c r="Q23" s="39">
        <f>真值表!R23</f>
        <v>1</v>
      </c>
      <c r="R23" s="39">
        <f>真值表!S23</f>
        <v>0</v>
      </c>
      <c r="S23" s="39">
        <f>真值表!T23</f>
        <v>0</v>
      </c>
      <c r="T23" s="39">
        <f>真值表!U23</f>
        <v>0</v>
      </c>
      <c r="U23" s="39">
        <f>真值表!V23</f>
        <v>0</v>
      </c>
      <c r="V23" s="39">
        <f>真值表!W23</f>
        <v>0</v>
      </c>
      <c r="W23" s="39">
        <f>真值表!X23</f>
        <v>1</v>
      </c>
      <c r="X23" s="39">
        <f>真值表!Y23</f>
        <v>1</v>
      </c>
      <c r="Y23" s="39">
        <f>真值表!Z23</f>
        <v>0</v>
      </c>
      <c r="Z23" s="39">
        <f>真值表!AA23</f>
        <v>0</v>
      </c>
      <c r="AA23" s="39">
        <f>真值表!AB23</f>
        <v>0</v>
      </c>
      <c r="AB23" s="39">
        <f>真值表!AC23</f>
        <v>0</v>
      </c>
      <c r="AC23" s="39">
        <f>真值表!AD23</f>
        <v>0</v>
      </c>
      <c r="AD23" s="39">
        <f>真值表!AE23</f>
        <v>0</v>
      </c>
      <c r="AE23" s="39">
        <f>真值表!AF23</f>
        <v>0</v>
      </c>
      <c r="AF23" s="39">
        <f>真值表!AG23</f>
        <v>0</v>
      </c>
      <c r="AG23" s="43">
        <f>真值表!AH23</f>
        <v>0</v>
      </c>
      <c r="AH23" s="43">
        <f>真值表!AI23</f>
        <v>0</v>
      </c>
      <c r="AI23" s="43">
        <f>真值表!AJ23</f>
        <v>0</v>
      </c>
      <c r="AJ23" s="43">
        <f>真值表!AK23</f>
        <v>0</v>
      </c>
      <c r="AK23" s="43">
        <f>真值表!AL23</f>
        <v>0</v>
      </c>
      <c r="AL23" s="43">
        <f>真值表!AM23</f>
        <v>0</v>
      </c>
      <c r="AM23" s="43">
        <f>真值表!AN23</f>
        <v>0</v>
      </c>
      <c r="AN23" s="43">
        <f>真值表!AO23</f>
        <v>0</v>
      </c>
      <c r="AO23" s="43">
        <f>真值表!AP23</f>
        <v>0</v>
      </c>
    </row>
    <row r="24" spans="1:41">
      <c r="A24" s="24" t="str">
        <f>真值表!B24</f>
        <v>LW</v>
      </c>
      <c r="B24" s="25">
        <f>真值表!C24</f>
        <v>35</v>
      </c>
      <c r="C24" s="26" t="str">
        <f>真值表!D24</f>
        <v>X</v>
      </c>
      <c r="D24" s="27" t="str">
        <f>IF(真值表!E24=1," "&amp;真值表!E$1&amp;" ",IF(真值表!E24=0,"~"&amp;真值表!E$1&amp;" ",""))</f>
        <v> OP5 </v>
      </c>
      <c r="E24" s="27" t="str">
        <f>IF(真值表!F24=1," "&amp;真值表!F$1&amp;" ",IF(真值表!F24=0,"~"&amp;真值表!F$1&amp;" ",""))</f>
        <v>~OP4 </v>
      </c>
      <c r="F24" s="27" t="str">
        <f>IF(真值表!G24=1," "&amp;真值表!G$1&amp;" ",IF(真值表!G24=0,"~"&amp;真值表!G$1&amp;" ",""))</f>
        <v>~OP3 </v>
      </c>
      <c r="G24" s="27" t="str">
        <f>IF(真值表!H24=1," "&amp;真值表!H$1&amp;" ",IF(真值表!H24=0,"~"&amp;真值表!H$1&amp;" ",""))</f>
        <v>~OP2 </v>
      </c>
      <c r="H24" s="27" t="str">
        <f>IF(真值表!I24=1," "&amp;真值表!I$1&amp;" ",IF(真值表!I24=0,"~"&amp;真值表!I$1&amp;" ",""))</f>
        <v> OP1 </v>
      </c>
      <c r="I24" s="27" t="str">
        <f>IF(真值表!J24=1," "&amp;真值表!J$1&amp;" ",IF(真值表!J24=0,"~"&amp;真值表!J$1&amp;" ",""))</f>
        <v> OP0 </v>
      </c>
      <c r="J24" s="32" t="str">
        <f>IF(真值表!K24=1," "&amp;真值表!K$1&amp;" ",IF(真值表!K24=0,"~"&amp;真值表!K$1&amp;" ",""))</f>
        <v/>
      </c>
      <c r="K24" s="32" t="str">
        <f>IF(真值表!L24=1," "&amp;真值表!L$1&amp;" ",IF(真值表!L24=0,"~"&amp;真值表!L$1&amp;" ",""))</f>
        <v/>
      </c>
      <c r="L24" s="32" t="str">
        <f>IF(真值表!M24=1," "&amp;真值表!M$1&amp;" ",IF(真值表!M24=0,"~"&amp;真值表!M$1&amp;" ",""))</f>
        <v/>
      </c>
      <c r="M24" s="32" t="str">
        <f>IF(真值表!N24=1," "&amp;真值表!N$1&amp;" ",IF(真值表!N24=0,"~"&amp;真值表!N$1&amp;" ",""))</f>
        <v/>
      </c>
      <c r="N24" s="32" t="str">
        <f>IF(真值表!O24=1," "&amp;真值表!O$1&amp;" ",IF(真值表!O24=0,"~"&amp;真值表!O$1&amp;" ",""))</f>
        <v/>
      </c>
      <c r="O24" s="32" t="str">
        <f>IF(真值表!P24=1," "&amp;真值表!P$1&amp;" ",IF(真值表!P24=0,"~"&amp;真值表!P$1&amp;" ",""))</f>
        <v/>
      </c>
      <c r="P24" s="35" t="str">
        <f t="shared" si="0"/>
        <v> OP5 ~OP4 ~OP3 ~OP2  OP1  OP0 +</v>
      </c>
      <c r="Q24" s="38">
        <f>真值表!R24</f>
        <v>0</v>
      </c>
      <c r="R24" s="38">
        <f>真值表!S24</f>
        <v>1</v>
      </c>
      <c r="S24" s="38">
        <f>真值表!T24</f>
        <v>0</v>
      </c>
      <c r="T24" s="38">
        <f>真值表!U24</f>
        <v>1</v>
      </c>
      <c r="U24" s="38">
        <f>真值表!V24</f>
        <v>1</v>
      </c>
      <c r="V24" s="38">
        <f>真值表!W24</f>
        <v>0</v>
      </c>
      <c r="W24" s="38">
        <f>真值表!X24</f>
        <v>1</v>
      </c>
      <c r="X24" s="38">
        <f>真值表!Y24</f>
        <v>1</v>
      </c>
      <c r="Y24" s="38">
        <f>真值表!Z24</f>
        <v>0</v>
      </c>
      <c r="Z24" s="38">
        <f>真值表!AA24</f>
        <v>1</v>
      </c>
      <c r="AA24" s="38">
        <f>真值表!AB24</f>
        <v>0</v>
      </c>
      <c r="AB24" s="38">
        <f>真值表!AC24</f>
        <v>0</v>
      </c>
      <c r="AC24" s="38">
        <f>真值表!AD24</f>
        <v>0</v>
      </c>
      <c r="AD24" s="38">
        <f>真值表!AE24</f>
        <v>0</v>
      </c>
      <c r="AE24" s="38">
        <f>真值表!AF24</f>
        <v>0</v>
      </c>
      <c r="AF24" s="38">
        <f>真值表!AG24</f>
        <v>0</v>
      </c>
      <c r="AG24" s="42">
        <f>真值表!AH24</f>
        <v>0</v>
      </c>
      <c r="AH24" s="42">
        <f>真值表!AI24</f>
        <v>0</v>
      </c>
      <c r="AI24" s="42">
        <f>真值表!AJ24</f>
        <v>0</v>
      </c>
      <c r="AJ24" s="42">
        <f>真值表!AK24</f>
        <v>0</v>
      </c>
      <c r="AK24" s="42">
        <f>真值表!AL24</f>
        <v>0</v>
      </c>
      <c r="AL24" s="42">
        <f>真值表!AM24</f>
        <v>0</v>
      </c>
      <c r="AM24" s="42">
        <f>真值表!AN24</f>
        <v>0</v>
      </c>
      <c r="AN24" s="42">
        <f>真值表!AO24</f>
        <v>0</v>
      </c>
      <c r="AO24" s="42">
        <f>真值表!AP24</f>
        <v>0</v>
      </c>
    </row>
    <row r="25" spans="1:41">
      <c r="A25" s="28" t="str">
        <f>真值表!B25</f>
        <v>SW</v>
      </c>
      <c r="B25" s="29">
        <f>真值表!C25</f>
        <v>43</v>
      </c>
      <c r="C25" s="30" t="str">
        <f>真值表!D25</f>
        <v>X</v>
      </c>
      <c r="D25" s="31" t="str">
        <f>IF(真值表!E25=1," "&amp;真值表!E$1&amp;" ",IF(真值表!E25=0,"~"&amp;真值表!E$1&amp;" ",""))</f>
        <v> OP5 </v>
      </c>
      <c r="E25" s="31" t="str">
        <f>IF(真值表!F25=1," "&amp;真值表!F$1&amp;" ",IF(真值表!F25=0,"~"&amp;真值表!F$1&amp;" ",""))</f>
        <v>~OP4 </v>
      </c>
      <c r="F25" s="31" t="str">
        <f>IF(真值表!G25=1," "&amp;真值表!G$1&amp;" ",IF(真值表!G25=0,"~"&amp;真值表!G$1&amp;" ",""))</f>
        <v> OP3 </v>
      </c>
      <c r="G25" s="31" t="str">
        <f>IF(真值表!H25=1," "&amp;真值表!H$1&amp;" ",IF(真值表!H25=0,"~"&amp;真值表!H$1&amp;" ",""))</f>
        <v>~OP2 </v>
      </c>
      <c r="H25" s="31" t="str">
        <f>IF(真值表!I25=1," "&amp;真值表!I$1&amp;" ",IF(真值表!I25=0,"~"&amp;真值表!I$1&amp;" ",""))</f>
        <v> OP1 </v>
      </c>
      <c r="I25" s="31" t="str">
        <f>IF(真值表!J25=1," "&amp;真值表!J$1&amp;" ",IF(真值表!J25=0,"~"&amp;真值表!J$1&amp;" ",""))</f>
        <v> OP0 </v>
      </c>
      <c r="J25" s="33" t="str">
        <f>IF(真值表!K25=1," "&amp;真值表!K$1&amp;" ",IF(真值表!K25=0,"~"&amp;真值表!K$1&amp;" ",""))</f>
        <v/>
      </c>
      <c r="K25" s="33" t="str">
        <f>IF(真值表!L25=1," "&amp;真值表!L$1&amp;" ",IF(真值表!L25=0,"~"&amp;真值表!L$1&amp;" ",""))</f>
        <v/>
      </c>
      <c r="L25" s="33" t="str">
        <f>IF(真值表!M25=1," "&amp;真值表!M$1&amp;" ",IF(真值表!M25=0,"~"&amp;真值表!M$1&amp;" ",""))</f>
        <v/>
      </c>
      <c r="M25" s="33" t="str">
        <f>IF(真值表!N25=1," "&amp;真值表!N$1&amp;" ",IF(真值表!N25=0,"~"&amp;真值表!N$1&amp;" ",""))</f>
        <v/>
      </c>
      <c r="N25" s="33" t="str">
        <f>IF(真值表!O25=1," "&amp;真值表!O$1&amp;" ",IF(真值表!O25=0,"~"&amp;真值表!O$1&amp;" ",""))</f>
        <v/>
      </c>
      <c r="O25" s="33" t="str">
        <f>IF(真值表!P25=1," "&amp;真值表!P$1&amp;" ",IF(真值表!P25=0,"~"&amp;真值表!P$1&amp;" ",""))</f>
        <v/>
      </c>
      <c r="P25" s="36" t="str">
        <f t="shared" si="0"/>
        <v> OP5 ~OP4  OP3 ~OP2  OP1  OP0 +</v>
      </c>
      <c r="Q25" s="39">
        <f>真值表!R25</f>
        <v>0</v>
      </c>
      <c r="R25" s="39">
        <f>真值表!S25</f>
        <v>1</v>
      </c>
      <c r="S25" s="39">
        <f>真值表!T25</f>
        <v>0</v>
      </c>
      <c r="T25" s="39">
        <f>真值表!U25</f>
        <v>1</v>
      </c>
      <c r="U25" s="39">
        <f>真值表!V25</f>
        <v>0</v>
      </c>
      <c r="V25" s="39">
        <f>真值表!W25</f>
        <v>1</v>
      </c>
      <c r="W25" s="39">
        <f>真值表!X25</f>
        <v>1</v>
      </c>
      <c r="X25" s="39">
        <f>真值表!Y25</f>
        <v>0</v>
      </c>
      <c r="Y25" s="39">
        <f>真值表!Z25</f>
        <v>0</v>
      </c>
      <c r="Z25" s="39">
        <f>真值表!AA25</f>
        <v>1</v>
      </c>
      <c r="AA25" s="39">
        <f>真值表!AB25</f>
        <v>0</v>
      </c>
      <c r="AB25" s="39">
        <f>真值表!AC25</f>
        <v>0</v>
      </c>
      <c r="AC25" s="39">
        <f>真值表!AD25</f>
        <v>0</v>
      </c>
      <c r="AD25" s="39">
        <f>真值表!AE25</f>
        <v>0</v>
      </c>
      <c r="AE25" s="39">
        <f>真值表!AF25</f>
        <v>0</v>
      </c>
      <c r="AF25" s="39">
        <f>真值表!AG25</f>
        <v>0</v>
      </c>
      <c r="AG25" s="43">
        <f>真值表!AH25</f>
        <v>0</v>
      </c>
      <c r="AH25" s="43">
        <f>真值表!AI25</f>
        <v>0</v>
      </c>
      <c r="AI25" s="43">
        <f>真值表!AJ25</f>
        <v>0</v>
      </c>
      <c r="AJ25" s="43">
        <f>真值表!AK25</f>
        <v>0</v>
      </c>
      <c r="AK25" s="43">
        <f>真值表!AL25</f>
        <v>0</v>
      </c>
      <c r="AL25" s="43">
        <f>真值表!AM25</f>
        <v>0</v>
      </c>
      <c r="AM25" s="43">
        <f>真值表!AN25</f>
        <v>0</v>
      </c>
      <c r="AN25" s="43">
        <f>真值表!AO25</f>
        <v>0</v>
      </c>
      <c r="AO25" s="43">
        <f>真值表!AP25</f>
        <v>0</v>
      </c>
    </row>
    <row r="26" spans="1:41">
      <c r="A26" s="24" t="str">
        <f>真值表!B26</f>
        <v>SLLV</v>
      </c>
      <c r="B26" s="25">
        <f>真值表!C26</f>
        <v>0</v>
      </c>
      <c r="C26" s="26">
        <f>真值表!D26</f>
        <v>4</v>
      </c>
      <c r="D26" s="27" t="str">
        <f>IF(真值表!E26=1," "&amp;真值表!E$1&amp;" ",IF(真值表!E26=0,"~"&amp;真值表!E$1&amp;" ",""))</f>
        <v>~OP5 </v>
      </c>
      <c r="E26" s="27" t="str">
        <f>IF(真值表!F26=1," "&amp;真值表!F$1&amp;" ",IF(真值表!F26=0,"~"&amp;真值表!F$1&amp;" ",""))</f>
        <v>~OP4 </v>
      </c>
      <c r="F26" s="27" t="str">
        <f>IF(真值表!G26=1," "&amp;真值表!G$1&amp;" ",IF(真值表!G26=0,"~"&amp;真值表!G$1&amp;" ",""))</f>
        <v>~OP3 </v>
      </c>
      <c r="G26" s="27" t="str">
        <f>IF(真值表!H26=1," "&amp;真值表!H$1&amp;" ",IF(真值表!H26=0,"~"&amp;真值表!H$1&amp;" ",""))</f>
        <v>~OP2 </v>
      </c>
      <c r="H26" s="27" t="str">
        <f>IF(真值表!I26=1," "&amp;真值表!I$1&amp;" ",IF(真值表!I26=0,"~"&amp;真值表!I$1&amp;" ",""))</f>
        <v>~OP1 </v>
      </c>
      <c r="I26" s="27" t="str">
        <f>IF(真值表!J26=1," "&amp;真值表!J$1&amp;" ",IF(真值表!J26=0,"~"&amp;真值表!J$1&amp;" ",""))</f>
        <v>~OP0 </v>
      </c>
      <c r="J26" s="32" t="str">
        <f>IF(真值表!K26=1," "&amp;真值表!K$1&amp;" ",IF(真值表!K26=0,"~"&amp;真值表!K$1&amp;" ",""))</f>
        <v>~F5 </v>
      </c>
      <c r="K26" s="32" t="str">
        <f>IF(真值表!L26=1," "&amp;真值表!L$1&amp;" ",IF(真值表!L26=0,"~"&amp;真值表!L$1&amp;" ",""))</f>
        <v>~F4 </v>
      </c>
      <c r="L26" s="32" t="str">
        <f>IF(真值表!M26=1," "&amp;真值表!M$1&amp;" ",IF(真值表!M26=0,"~"&amp;真值表!M$1&amp;" ",""))</f>
        <v>~F3 </v>
      </c>
      <c r="M26" s="32" t="str">
        <f>IF(真值表!N26=1," "&amp;真值表!N$1&amp;" ",IF(真值表!N26=0,"~"&amp;真值表!N$1&amp;" ",""))</f>
        <v> F2 </v>
      </c>
      <c r="N26" s="32" t="str">
        <f>IF(真值表!O26=1," "&amp;真值表!O$1&amp;" ",IF(真值表!O26=0,"~"&amp;真值表!O$1&amp;" ",""))</f>
        <v>~F1 </v>
      </c>
      <c r="O26" s="32" t="str">
        <f>IF(真值表!P26=1," "&amp;真值表!P$1&amp;" ",IF(真值表!P26=0,"~"&amp;真值表!P$1&amp;" ",""))</f>
        <v>~F0 </v>
      </c>
      <c r="P26" s="35" t="str">
        <f t="shared" si="0"/>
        <v>~OP5 ~OP4 ~OP3 ~OP2 ~OP1 ~OP0 ~F5 ~F4 ~F3  F2 ~F1 ~F0 +</v>
      </c>
      <c r="Q26" s="38">
        <f>真值表!R26</f>
        <v>0</v>
      </c>
      <c r="R26" s="38">
        <f>真值表!S26</f>
        <v>0</v>
      </c>
      <c r="S26" s="38">
        <f>真值表!T26</f>
        <v>0</v>
      </c>
      <c r="T26" s="38">
        <f>真值表!U26</f>
        <v>0</v>
      </c>
      <c r="U26" s="38">
        <f>真值表!V26</f>
        <v>0</v>
      </c>
      <c r="V26" s="38">
        <f>真值表!W26</f>
        <v>0</v>
      </c>
      <c r="W26" s="38">
        <f>真值表!X26</f>
        <v>0</v>
      </c>
      <c r="X26" s="38">
        <f>真值表!Y26</f>
        <v>1</v>
      </c>
      <c r="Y26" s="38">
        <f>真值表!Z26</f>
        <v>0</v>
      </c>
      <c r="Z26" s="38">
        <f>真值表!AA26</f>
        <v>0</v>
      </c>
      <c r="AA26" s="38">
        <f>真值表!AB26</f>
        <v>1</v>
      </c>
      <c r="AB26" s="38">
        <f>真值表!AC26</f>
        <v>0</v>
      </c>
      <c r="AC26" s="38">
        <f>真值表!AD26</f>
        <v>0</v>
      </c>
      <c r="AD26" s="38">
        <f>真值表!AE26</f>
        <v>0</v>
      </c>
      <c r="AE26" s="38">
        <f>真值表!AF26</f>
        <v>0</v>
      </c>
      <c r="AF26" s="38">
        <f>真值表!AG26</f>
        <v>0</v>
      </c>
      <c r="AG26" s="42">
        <f>真值表!AH26</f>
        <v>1</v>
      </c>
      <c r="AH26" s="42">
        <f>真值表!AI26</f>
        <v>0</v>
      </c>
      <c r="AI26" s="42">
        <f>真值表!AJ26</f>
        <v>0</v>
      </c>
      <c r="AJ26" s="42">
        <f>真值表!AK26</f>
        <v>0</v>
      </c>
      <c r="AK26" s="42">
        <f>真值表!AL26</f>
        <v>0</v>
      </c>
      <c r="AL26" s="42">
        <f>真值表!AM26</f>
        <v>0</v>
      </c>
      <c r="AM26" s="42">
        <f>真值表!AN26</f>
        <v>0</v>
      </c>
      <c r="AN26" s="42">
        <f>真值表!AO26</f>
        <v>0</v>
      </c>
      <c r="AO26" s="42">
        <f>真值表!AP26</f>
        <v>0</v>
      </c>
    </row>
    <row r="27" spans="1:41">
      <c r="A27" s="28" t="str">
        <f>真值表!B27</f>
        <v>SRLV</v>
      </c>
      <c r="B27" s="29">
        <f>真值表!C27</f>
        <v>0</v>
      </c>
      <c r="C27" s="30">
        <f>真值表!D27</f>
        <v>6</v>
      </c>
      <c r="D27" s="31" t="str">
        <f>IF(真值表!E27=1," "&amp;真值表!E$1&amp;" ",IF(真值表!E27=0,"~"&amp;真值表!E$1&amp;" ",""))</f>
        <v>~OP5 </v>
      </c>
      <c r="E27" s="31" t="str">
        <f>IF(真值表!F27=1," "&amp;真值表!F$1&amp;" ",IF(真值表!F27=0,"~"&amp;真值表!F$1&amp;" ",""))</f>
        <v>~OP4 </v>
      </c>
      <c r="F27" s="31" t="str">
        <f>IF(真值表!G27=1," "&amp;真值表!G$1&amp;" ",IF(真值表!G27=0,"~"&amp;真值表!G$1&amp;" ",""))</f>
        <v>~OP3 </v>
      </c>
      <c r="G27" s="31" t="str">
        <f>IF(真值表!H27=1," "&amp;真值表!H$1&amp;" ",IF(真值表!H27=0,"~"&amp;真值表!H$1&amp;" ",""))</f>
        <v>~OP2 </v>
      </c>
      <c r="H27" s="31" t="str">
        <f>IF(真值表!I27=1," "&amp;真值表!I$1&amp;" ",IF(真值表!I27=0,"~"&amp;真值表!I$1&amp;" ",""))</f>
        <v>~OP1 </v>
      </c>
      <c r="I27" s="31" t="str">
        <f>IF(真值表!J27=1," "&amp;真值表!J$1&amp;" ",IF(真值表!J27=0,"~"&amp;真值表!J$1&amp;" ",""))</f>
        <v>~OP0 </v>
      </c>
      <c r="J27" s="33" t="str">
        <f>IF(真值表!K27=1," "&amp;真值表!K$1&amp;" ",IF(真值表!K27=0,"~"&amp;真值表!K$1&amp;" ",""))</f>
        <v>~F5 </v>
      </c>
      <c r="K27" s="33" t="str">
        <f>IF(真值表!L27=1," "&amp;真值表!L$1&amp;" ",IF(真值表!L27=0,"~"&amp;真值表!L$1&amp;" ",""))</f>
        <v>~F4 </v>
      </c>
      <c r="L27" s="33" t="str">
        <f>IF(真值表!M27=1," "&amp;真值表!M$1&amp;" ",IF(真值表!M27=0,"~"&amp;真值表!M$1&amp;" ",""))</f>
        <v>~F3 </v>
      </c>
      <c r="M27" s="33" t="str">
        <f>IF(真值表!N27=1," "&amp;真值表!N$1&amp;" ",IF(真值表!N27=0,"~"&amp;真值表!N$1&amp;" ",""))</f>
        <v> F2 </v>
      </c>
      <c r="N27" s="33" t="str">
        <f>IF(真值表!O27=1," "&amp;真值表!O$1&amp;" ",IF(真值表!O27=0,"~"&amp;真值表!O$1&amp;" ",""))</f>
        <v> F1 </v>
      </c>
      <c r="O27" s="33" t="str">
        <f>IF(真值表!P27=1," "&amp;真值表!P$1&amp;" ",IF(真值表!P27=0,"~"&amp;真值表!P$1&amp;" ",""))</f>
        <v>~F0 </v>
      </c>
      <c r="P27" s="36" t="str">
        <f t="shared" si="0"/>
        <v>~OP5 ~OP4 ~OP3 ~OP2 ~OP1 ~OP0 ~F5 ~F4 ~F3  F2  F1 ~F0 +</v>
      </c>
      <c r="Q27" s="39">
        <f>真值表!R27</f>
        <v>0</v>
      </c>
      <c r="R27" s="39">
        <f>真值表!S27</f>
        <v>0</v>
      </c>
      <c r="S27" s="39">
        <f>真值表!T27</f>
        <v>1</v>
      </c>
      <c r="T27" s="39">
        <f>真值表!U27</f>
        <v>0</v>
      </c>
      <c r="U27" s="39">
        <f>真值表!V27</f>
        <v>0</v>
      </c>
      <c r="V27" s="39">
        <f>真值表!W27</f>
        <v>0</v>
      </c>
      <c r="W27" s="39">
        <f>真值表!X27</f>
        <v>0</v>
      </c>
      <c r="X27" s="39">
        <f>真值表!Y27</f>
        <v>1</v>
      </c>
      <c r="Y27" s="39">
        <f>真值表!Z27</f>
        <v>0</v>
      </c>
      <c r="Z27" s="39">
        <f>真值表!AA27</f>
        <v>0</v>
      </c>
      <c r="AA27" s="39">
        <f>真值表!AB27</f>
        <v>1</v>
      </c>
      <c r="AB27" s="39">
        <f>真值表!AC27</f>
        <v>0</v>
      </c>
      <c r="AC27" s="39">
        <f>真值表!AD27</f>
        <v>0</v>
      </c>
      <c r="AD27" s="39">
        <f>真值表!AE27</f>
        <v>0</v>
      </c>
      <c r="AE27" s="39">
        <f>真值表!AF27</f>
        <v>0</v>
      </c>
      <c r="AF27" s="39">
        <f>真值表!AG27</f>
        <v>0</v>
      </c>
      <c r="AG27" s="43">
        <f>真值表!AH27</f>
        <v>1</v>
      </c>
      <c r="AH27" s="43">
        <f>真值表!AI27</f>
        <v>0</v>
      </c>
      <c r="AI27" s="43">
        <f>真值表!AJ27</f>
        <v>0</v>
      </c>
      <c r="AJ27" s="43">
        <f>真值表!AK27</f>
        <v>0</v>
      </c>
      <c r="AK27" s="43">
        <f>真值表!AL27</f>
        <v>0</v>
      </c>
      <c r="AL27" s="43">
        <f>真值表!AM27</f>
        <v>0</v>
      </c>
      <c r="AM27" s="43">
        <f>真值表!AN27</f>
        <v>0</v>
      </c>
      <c r="AN27" s="43">
        <f>真值表!AO27</f>
        <v>0</v>
      </c>
      <c r="AO27" s="43">
        <f>真值表!AP27</f>
        <v>0</v>
      </c>
    </row>
    <row r="28" spans="1:41">
      <c r="A28" s="24" t="str">
        <f>真值表!B28</f>
        <v>SRAV</v>
      </c>
      <c r="B28" s="25">
        <f>真值表!C28</f>
        <v>0</v>
      </c>
      <c r="C28" s="26">
        <f>真值表!D28</f>
        <v>7</v>
      </c>
      <c r="D28" s="27" t="str">
        <f>IF(真值表!E28=1," "&amp;真值表!E$1&amp;" ",IF(真值表!E28=0,"~"&amp;真值表!E$1&amp;" ",""))</f>
        <v>~OP5 </v>
      </c>
      <c r="E28" s="27" t="str">
        <f>IF(真值表!F28=1," "&amp;真值表!F$1&amp;" ",IF(真值表!F28=0,"~"&amp;真值表!F$1&amp;" ",""))</f>
        <v>~OP4 </v>
      </c>
      <c r="F28" s="27" t="str">
        <f>IF(真值表!G28=1," "&amp;真值表!G$1&amp;" ",IF(真值表!G28=0,"~"&amp;真值表!G$1&amp;" ",""))</f>
        <v>~OP3 </v>
      </c>
      <c r="G28" s="27" t="str">
        <f>IF(真值表!H28=1," "&amp;真值表!H$1&amp;" ",IF(真值表!H28=0,"~"&amp;真值表!H$1&amp;" ",""))</f>
        <v>~OP2 </v>
      </c>
      <c r="H28" s="27" t="str">
        <f>IF(真值表!I28=1," "&amp;真值表!I$1&amp;" ",IF(真值表!I28=0,"~"&amp;真值表!I$1&amp;" ",""))</f>
        <v>~OP1 </v>
      </c>
      <c r="I28" s="27" t="str">
        <f>IF(真值表!J28=1," "&amp;真值表!J$1&amp;" ",IF(真值表!J28=0,"~"&amp;真值表!J$1&amp;" ",""))</f>
        <v>~OP0 </v>
      </c>
      <c r="J28" s="32" t="str">
        <f>IF(真值表!K28=1," "&amp;真值表!K$1&amp;" ",IF(真值表!K28=0,"~"&amp;真值表!K$1&amp;" ",""))</f>
        <v>~F5 </v>
      </c>
      <c r="K28" s="32" t="str">
        <f>IF(真值表!L28=1," "&amp;真值表!L$1&amp;" ",IF(真值表!L28=0,"~"&amp;真值表!L$1&amp;" ",""))</f>
        <v>~F4 </v>
      </c>
      <c r="L28" s="32" t="str">
        <f>IF(真值表!M28=1," "&amp;真值表!M$1&amp;" ",IF(真值表!M28=0,"~"&amp;真值表!M$1&amp;" ",""))</f>
        <v>~F3 </v>
      </c>
      <c r="M28" s="32" t="str">
        <f>IF(真值表!N28=1," "&amp;真值表!N$1&amp;" ",IF(真值表!N28=0,"~"&amp;真值表!N$1&amp;" ",""))</f>
        <v> F2 </v>
      </c>
      <c r="N28" s="32" t="str">
        <f>IF(真值表!O28=1," "&amp;真值表!O$1&amp;" ",IF(真值表!O28=0,"~"&amp;真值表!O$1&amp;" ",""))</f>
        <v> F1 </v>
      </c>
      <c r="O28" s="32" t="str">
        <f>IF(真值表!P28=1," "&amp;真值表!P$1&amp;" ",IF(真值表!P28=0,"~"&amp;真值表!P$1&amp;" ",""))</f>
        <v> F0 </v>
      </c>
      <c r="P28" s="35" t="str">
        <f t="shared" si="0"/>
        <v>~OP5 ~OP4 ~OP3 ~OP2 ~OP1 ~OP0 ~F5 ~F4 ~F3  F2  F1  F0 +</v>
      </c>
      <c r="Q28" s="38">
        <f>真值表!R28</f>
        <v>0</v>
      </c>
      <c r="R28" s="38">
        <f>真值表!S28</f>
        <v>0</v>
      </c>
      <c r="S28" s="38">
        <f>真值表!T28</f>
        <v>0</v>
      </c>
      <c r="T28" s="38">
        <f>真值表!U28</f>
        <v>1</v>
      </c>
      <c r="U28" s="38">
        <f>真值表!V28</f>
        <v>0</v>
      </c>
      <c r="V28" s="38">
        <f>真值表!W28</f>
        <v>0</v>
      </c>
      <c r="W28" s="38">
        <f>真值表!X28</f>
        <v>0</v>
      </c>
      <c r="X28" s="38">
        <f>真值表!Y28</f>
        <v>1</v>
      </c>
      <c r="Y28" s="38">
        <f>真值表!Z28</f>
        <v>0</v>
      </c>
      <c r="Z28" s="38">
        <f>真值表!AA28</f>
        <v>0</v>
      </c>
      <c r="AA28" s="38">
        <f>真值表!AB28</f>
        <v>1</v>
      </c>
      <c r="AB28" s="38">
        <f>真值表!AC28</f>
        <v>0</v>
      </c>
      <c r="AC28" s="38">
        <f>真值表!AD28</f>
        <v>0</v>
      </c>
      <c r="AD28" s="38">
        <f>真值表!AE28</f>
        <v>0</v>
      </c>
      <c r="AE28" s="38">
        <f>真值表!AF28</f>
        <v>0</v>
      </c>
      <c r="AF28" s="38">
        <f>真值表!AG28</f>
        <v>0</v>
      </c>
      <c r="AG28" s="42">
        <f>真值表!AH28</f>
        <v>1</v>
      </c>
      <c r="AH28" s="42">
        <f>真值表!AI28</f>
        <v>0</v>
      </c>
      <c r="AI28" s="42">
        <f>真值表!AJ28</f>
        <v>0</v>
      </c>
      <c r="AJ28" s="42">
        <f>真值表!AK28</f>
        <v>0</v>
      </c>
      <c r="AK28" s="42">
        <f>真值表!AL28</f>
        <v>0</v>
      </c>
      <c r="AL28" s="42">
        <f>真值表!AM28</f>
        <v>0</v>
      </c>
      <c r="AM28" s="42">
        <f>真值表!AN28</f>
        <v>0</v>
      </c>
      <c r="AN28" s="42">
        <f>真值表!AO28</f>
        <v>0</v>
      </c>
      <c r="AO28" s="42">
        <f>真值表!AP28</f>
        <v>0</v>
      </c>
    </row>
    <row r="29" spans="1:41">
      <c r="A29" s="28" t="str">
        <f>真值表!B29</f>
        <v>SUBU</v>
      </c>
      <c r="B29" s="29">
        <f>真值表!C29</f>
        <v>0</v>
      </c>
      <c r="C29" s="30">
        <f>真值表!D29</f>
        <v>35</v>
      </c>
      <c r="D29" s="31" t="str">
        <f>IF(真值表!E29=1," "&amp;真值表!E$1&amp;" ",IF(真值表!E29=0,"~"&amp;真值表!E$1&amp;" ",""))</f>
        <v>~OP5 </v>
      </c>
      <c r="E29" s="31" t="str">
        <f>IF(真值表!F29=1," "&amp;真值表!F$1&amp;" ",IF(真值表!F29=0,"~"&amp;真值表!F$1&amp;" ",""))</f>
        <v>~OP4 </v>
      </c>
      <c r="F29" s="31" t="str">
        <f>IF(真值表!G29=1," "&amp;真值表!G$1&amp;" ",IF(真值表!G29=0,"~"&amp;真值表!G$1&amp;" ",""))</f>
        <v>~OP3 </v>
      </c>
      <c r="G29" s="31" t="str">
        <f>IF(真值表!H29=1," "&amp;真值表!H$1&amp;" ",IF(真值表!H29=0,"~"&amp;真值表!H$1&amp;" ",""))</f>
        <v>~OP2 </v>
      </c>
      <c r="H29" s="31" t="str">
        <f>IF(真值表!I29=1," "&amp;真值表!I$1&amp;" ",IF(真值表!I29=0,"~"&amp;真值表!I$1&amp;" ",""))</f>
        <v>~OP1 </v>
      </c>
      <c r="I29" s="31" t="str">
        <f>IF(真值表!J29=1," "&amp;真值表!J$1&amp;" ",IF(真值表!J29=0,"~"&amp;真值表!J$1&amp;" ",""))</f>
        <v>~OP0 </v>
      </c>
      <c r="J29" s="33" t="str">
        <f>IF(真值表!K29=1," "&amp;真值表!K$1&amp;" ",IF(真值表!K29=0,"~"&amp;真值表!K$1&amp;" ",""))</f>
        <v> F5 </v>
      </c>
      <c r="K29" s="33" t="str">
        <f>IF(真值表!L29=1," "&amp;真值表!L$1&amp;" ",IF(真值表!L29=0,"~"&amp;真值表!L$1&amp;" ",""))</f>
        <v>~F4 </v>
      </c>
      <c r="L29" s="33" t="str">
        <f>IF(真值表!M29=1," "&amp;真值表!M$1&amp;" ",IF(真值表!M29=0,"~"&amp;真值表!M$1&amp;" ",""))</f>
        <v>~F3 </v>
      </c>
      <c r="M29" s="33" t="str">
        <f>IF(真值表!N29=1," "&amp;真值表!N$1&amp;" ",IF(真值表!N29=0,"~"&amp;真值表!N$1&amp;" ",""))</f>
        <v>~F2 </v>
      </c>
      <c r="N29" s="33" t="str">
        <f>IF(真值表!O29=1," "&amp;真值表!O$1&amp;" ",IF(真值表!O29=0,"~"&amp;真值表!O$1&amp;" ",""))</f>
        <v> F1 </v>
      </c>
      <c r="O29" s="33" t="str">
        <f>IF(真值表!P29=1," "&amp;真值表!P$1&amp;" ",IF(真值表!P29=0,"~"&amp;真值表!P$1&amp;" ",""))</f>
        <v> F0 </v>
      </c>
      <c r="P29" s="36" t="str">
        <f t="shared" si="0"/>
        <v>~OP5 ~OP4 ~OP3 ~OP2 ~OP1 ~OP0  F5 ~F4 ~F3 ~F2  F1  F0 +</v>
      </c>
      <c r="Q29" s="39">
        <f>真值表!R29</f>
        <v>0</v>
      </c>
      <c r="R29" s="39">
        <f>真值表!S29</f>
        <v>1</v>
      </c>
      <c r="S29" s="39">
        <f>真值表!T29</f>
        <v>1</v>
      </c>
      <c r="T29" s="39">
        <f>真值表!U29</f>
        <v>0</v>
      </c>
      <c r="U29" s="39">
        <f>真值表!V29</f>
        <v>0</v>
      </c>
      <c r="V29" s="39">
        <f>真值表!W29</f>
        <v>0</v>
      </c>
      <c r="W29" s="39">
        <f>真值表!X29</f>
        <v>0</v>
      </c>
      <c r="X29" s="39">
        <f>真值表!Y29</f>
        <v>1</v>
      </c>
      <c r="Y29" s="39">
        <f>真值表!Z29</f>
        <v>0</v>
      </c>
      <c r="Z29" s="39">
        <f>真值表!AA29</f>
        <v>0</v>
      </c>
      <c r="AA29" s="39">
        <f>真值表!AB29</f>
        <v>1</v>
      </c>
      <c r="AB29" s="39">
        <f>真值表!AC29</f>
        <v>0</v>
      </c>
      <c r="AC29" s="39">
        <f>真值表!AD29</f>
        <v>0</v>
      </c>
      <c r="AD29" s="39">
        <f>真值表!AE29</f>
        <v>0</v>
      </c>
      <c r="AE29" s="39">
        <f>真值表!AF29</f>
        <v>0</v>
      </c>
      <c r="AF29" s="39">
        <f>真值表!AG29</f>
        <v>0</v>
      </c>
      <c r="AG29" s="43">
        <f>真值表!AH29</f>
        <v>0</v>
      </c>
      <c r="AH29" s="43">
        <f>真值表!AI29</f>
        <v>0</v>
      </c>
      <c r="AI29" s="43">
        <f>真值表!AJ29</f>
        <v>0</v>
      </c>
      <c r="AJ29" s="43">
        <f>真值表!AK29</f>
        <v>0</v>
      </c>
      <c r="AK29" s="43">
        <f>真值表!AL29</f>
        <v>0</v>
      </c>
      <c r="AL29" s="43">
        <f>真值表!AM29</f>
        <v>0</v>
      </c>
      <c r="AM29" s="43">
        <f>真值表!AN29</f>
        <v>0</v>
      </c>
      <c r="AN29" s="43">
        <f>真值表!AO29</f>
        <v>0</v>
      </c>
      <c r="AO29" s="43">
        <f>真值表!AP29</f>
        <v>0</v>
      </c>
    </row>
    <row r="30" spans="1:41">
      <c r="A30" s="24" t="str">
        <f>真值表!B30</f>
        <v>XOR</v>
      </c>
      <c r="B30" s="25">
        <f>真值表!C30</f>
        <v>0</v>
      </c>
      <c r="C30" s="26">
        <f>真值表!D30</f>
        <v>38</v>
      </c>
      <c r="D30" s="27" t="str">
        <f>IF(真值表!E30=1," "&amp;真值表!E$1&amp;" ",IF(真值表!E30=0,"~"&amp;真值表!E$1&amp;" ",""))</f>
        <v>~OP5 </v>
      </c>
      <c r="E30" s="27" t="str">
        <f>IF(真值表!F30=1," "&amp;真值表!F$1&amp;" ",IF(真值表!F30=0,"~"&amp;真值表!F$1&amp;" ",""))</f>
        <v>~OP4 </v>
      </c>
      <c r="F30" s="27" t="str">
        <f>IF(真值表!G30=1," "&amp;真值表!G$1&amp;" ",IF(真值表!G30=0,"~"&amp;真值表!G$1&amp;" ",""))</f>
        <v>~OP3 </v>
      </c>
      <c r="G30" s="27" t="str">
        <f>IF(真值表!H30=1," "&amp;真值表!H$1&amp;" ",IF(真值表!H30=0,"~"&amp;真值表!H$1&amp;" ",""))</f>
        <v>~OP2 </v>
      </c>
      <c r="H30" s="27" t="str">
        <f>IF(真值表!I30=1," "&amp;真值表!I$1&amp;" ",IF(真值表!I30=0,"~"&amp;真值表!I$1&amp;" ",""))</f>
        <v>~OP1 </v>
      </c>
      <c r="I30" s="27" t="str">
        <f>IF(真值表!J30=1," "&amp;真值表!J$1&amp;" ",IF(真值表!J30=0,"~"&amp;真值表!J$1&amp;" ",""))</f>
        <v>~OP0 </v>
      </c>
      <c r="J30" s="32" t="str">
        <f>IF(真值表!K30=1," "&amp;真值表!K$1&amp;" ",IF(真值表!K30=0,"~"&amp;真值表!K$1&amp;" ",""))</f>
        <v> F5 </v>
      </c>
      <c r="K30" s="32" t="str">
        <f>IF(真值表!L30=1," "&amp;真值表!L$1&amp;" ",IF(真值表!L30=0,"~"&amp;真值表!L$1&amp;" ",""))</f>
        <v>~F4 </v>
      </c>
      <c r="L30" s="32" t="str">
        <f>IF(真值表!M30=1," "&amp;真值表!M$1&amp;" ",IF(真值表!M30=0,"~"&amp;真值表!M$1&amp;" ",""))</f>
        <v>~F3 </v>
      </c>
      <c r="M30" s="32" t="str">
        <f>IF(真值表!N30=1," "&amp;真值表!N$1&amp;" ",IF(真值表!N30=0,"~"&amp;真值表!N$1&amp;" ",""))</f>
        <v> F2 </v>
      </c>
      <c r="N30" s="32" t="str">
        <f>IF(真值表!O30=1," "&amp;真值表!O$1&amp;" ",IF(真值表!O30=0,"~"&amp;真值表!O$1&amp;" ",""))</f>
        <v> F1 </v>
      </c>
      <c r="O30" s="32" t="str">
        <f>IF(真值表!P30=1," "&amp;真值表!P$1&amp;" ",IF(真值表!P30=0,"~"&amp;真值表!P$1&amp;" ",""))</f>
        <v>~F0 </v>
      </c>
      <c r="P30" s="35" t="str">
        <f t="shared" si="0"/>
        <v>~OP5 ~OP4 ~OP3 ~OP2 ~OP1 ~OP0  F5 ~F4 ~F3  F2  F1 ~F0 +</v>
      </c>
      <c r="Q30" s="38">
        <f>真值表!R30</f>
        <v>1</v>
      </c>
      <c r="R30" s="38">
        <f>真值表!S30</f>
        <v>0</v>
      </c>
      <c r="S30" s="38">
        <f>真值表!T30</f>
        <v>0</v>
      </c>
      <c r="T30" s="38">
        <f>真值表!U30</f>
        <v>1</v>
      </c>
      <c r="U30" s="38">
        <f>真值表!V30</f>
        <v>0</v>
      </c>
      <c r="V30" s="38">
        <f>真值表!W30</f>
        <v>0</v>
      </c>
      <c r="W30" s="38">
        <f>真值表!X30</f>
        <v>0</v>
      </c>
      <c r="X30" s="38">
        <f>真值表!Y30</f>
        <v>1</v>
      </c>
      <c r="Y30" s="38">
        <f>真值表!Z30</f>
        <v>0</v>
      </c>
      <c r="Z30" s="38">
        <f>真值表!AA30</f>
        <v>0</v>
      </c>
      <c r="AA30" s="38">
        <f>真值表!AB30</f>
        <v>1</v>
      </c>
      <c r="AB30" s="38">
        <f>真值表!AC30</f>
        <v>0</v>
      </c>
      <c r="AC30" s="38">
        <f>真值表!AD30</f>
        <v>0</v>
      </c>
      <c r="AD30" s="38">
        <f>真值表!AE30</f>
        <v>0</v>
      </c>
      <c r="AE30" s="38">
        <f>真值表!AF30</f>
        <v>0</v>
      </c>
      <c r="AF30" s="38">
        <f>真值表!AG30</f>
        <v>0</v>
      </c>
      <c r="AG30" s="42">
        <f>真值表!AH30</f>
        <v>0</v>
      </c>
      <c r="AH30" s="42">
        <f>真值表!AI30</f>
        <v>0</v>
      </c>
      <c r="AI30" s="42">
        <f>真值表!AJ30</f>
        <v>0</v>
      </c>
      <c r="AJ30" s="42">
        <f>真值表!AK30</f>
        <v>0</v>
      </c>
      <c r="AK30" s="42">
        <f>真值表!AL30</f>
        <v>0</v>
      </c>
      <c r="AL30" s="42">
        <f>真值表!AM30</f>
        <v>0</v>
      </c>
      <c r="AM30" s="42">
        <f>真值表!AN30</f>
        <v>0</v>
      </c>
      <c r="AN30" s="42">
        <f>真值表!AO30</f>
        <v>0</v>
      </c>
      <c r="AO30" s="42">
        <f>真值表!AP30</f>
        <v>0</v>
      </c>
    </row>
    <row r="31" spans="1:41">
      <c r="A31" s="28" t="str">
        <f>真值表!B31</f>
        <v>XORI</v>
      </c>
      <c r="B31" s="29">
        <f>真值表!C31</f>
        <v>14</v>
      </c>
      <c r="C31" s="30" t="str">
        <f>真值表!D31</f>
        <v>X</v>
      </c>
      <c r="D31" s="31" t="str">
        <f>IF(真值表!E31=1," "&amp;真值表!E$1&amp;" ",IF(真值表!E31=0,"~"&amp;真值表!E$1&amp;" ",""))</f>
        <v>~OP5 </v>
      </c>
      <c r="E31" s="31" t="str">
        <f>IF(真值表!F31=1," "&amp;真值表!F$1&amp;" ",IF(真值表!F31=0,"~"&amp;真值表!F$1&amp;" ",""))</f>
        <v>~OP4 </v>
      </c>
      <c r="F31" s="31" t="str">
        <f>IF(真值表!G31=1," "&amp;真值表!G$1&amp;" ",IF(真值表!G31=0,"~"&amp;真值表!G$1&amp;" ",""))</f>
        <v> OP3 </v>
      </c>
      <c r="G31" s="31" t="str">
        <f>IF(真值表!H31=1," "&amp;真值表!H$1&amp;" ",IF(真值表!H31=0,"~"&amp;真值表!H$1&amp;" ",""))</f>
        <v> OP2 </v>
      </c>
      <c r="H31" s="31" t="str">
        <f>IF(真值表!I31=1," "&amp;真值表!I$1&amp;" ",IF(真值表!I31=0,"~"&amp;真值表!I$1&amp;" ",""))</f>
        <v> OP1 </v>
      </c>
      <c r="I31" s="31" t="str">
        <f>IF(真值表!J31=1," "&amp;真值表!J$1&amp;" ",IF(真值表!J31=0,"~"&amp;真值表!J$1&amp;" ",""))</f>
        <v>~OP0 </v>
      </c>
      <c r="J31" s="33" t="str">
        <f>IF(真值表!K31=1," "&amp;真值表!K$1&amp;" ",IF(真值表!K31=0,"~"&amp;真值表!K$1&amp;" ",""))</f>
        <v/>
      </c>
      <c r="K31" s="33" t="str">
        <f>IF(真值表!L31=1," "&amp;真值表!L$1&amp;" ",IF(真值表!L31=0,"~"&amp;真值表!L$1&amp;" ",""))</f>
        <v/>
      </c>
      <c r="L31" s="33" t="str">
        <f>IF(真值表!M31=1," "&amp;真值表!M$1&amp;" ",IF(真值表!M31=0,"~"&amp;真值表!M$1&amp;" ",""))</f>
        <v/>
      </c>
      <c r="M31" s="33" t="str">
        <f>IF(真值表!N31=1," "&amp;真值表!N$1&amp;" ",IF(真值表!N31=0,"~"&amp;真值表!N$1&amp;" ",""))</f>
        <v/>
      </c>
      <c r="N31" s="33" t="str">
        <f>IF(真值表!O31=1," "&amp;真值表!O$1&amp;" ",IF(真值表!O31=0,"~"&amp;真值表!O$1&amp;" ",""))</f>
        <v/>
      </c>
      <c r="O31" s="33" t="str">
        <f>IF(真值表!P31=1," "&amp;真值表!P$1&amp;" ",IF(真值表!P31=0,"~"&amp;真值表!P$1&amp;" ",""))</f>
        <v/>
      </c>
      <c r="P31" s="36" t="str">
        <f t="shared" si="0"/>
        <v>~OP5 ~OP4  OP3  OP2  OP1 ~OP0 +</v>
      </c>
      <c r="Q31" s="39">
        <f>真值表!R31</f>
        <v>1</v>
      </c>
      <c r="R31" s="39">
        <f>真值表!S31</f>
        <v>0</v>
      </c>
      <c r="S31" s="39">
        <f>真值表!T31</f>
        <v>0</v>
      </c>
      <c r="T31" s="39">
        <f>真值表!U31</f>
        <v>1</v>
      </c>
      <c r="U31" s="39">
        <f>真值表!V31</f>
        <v>0</v>
      </c>
      <c r="V31" s="39">
        <f>真值表!W31</f>
        <v>0</v>
      </c>
      <c r="W31" s="39">
        <f>真值表!X31</f>
        <v>1</v>
      </c>
      <c r="X31" s="39">
        <f>真值表!Y31</f>
        <v>1</v>
      </c>
      <c r="Y31" s="39">
        <f>真值表!Z31</f>
        <v>0</v>
      </c>
      <c r="Z31" s="39">
        <f>真值表!AA31</f>
        <v>0</v>
      </c>
      <c r="AA31" s="39">
        <f>真值表!AB31</f>
        <v>0</v>
      </c>
      <c r="AB31" s="39">
        <f>真值表!AC31</f>
        <v>0</v>
      </c>
      <c r="AC31" s="39">
        <f>真值表!AD31</f>
        <v>0</v>
      </c>
      <c r="AD31" s="39">
        <f>真值表!AE31</f>
        <v>0</v>
      </c>
      <c r="AE31" s="39">
        <f>真值表!AF31</f>
        <v>0</v>
      </c>
      <c r="AF31" s="39">
        <f>真值表!AG31</f>
        <v>0</v>
      </c>
      <c r="AG31" s="43">
        <f>真值表!AH31</f>
        <v>0</v>
      </c>
      <c r="AH31" s="43">
        <f>真值表!AI31</f>
        <v>0</v>
      </c>
      <c r="AI31" s="43">
        <f>真值表!AJ31</f>
        <v>0</v>
      </c>
      <c r="AJ31" s="43">
        <f>真值表!AK31</f>
        <v>0</v>
      </c>
      <c r="AK31" s="43">
        <f>真值表!AL31</f>
        <v>0</v>
      </c>
      <c r="AL31" s="43">
        <f>真值表!AM31</f>
        <v>0</v>
      </c>
      <c r="AM31" s="43">
        <f>真值表!AN31</f>
        <v>0</v>
      </c>
      <c r="AN31" s="43">
        <f>真值表!AO31</f>
        <v>0</v>
      </c>
      <c r="AO31" s="43">
        <f>真值表!AP31</f>
        <v>0</v>
      </c>
    </row>
    <row r="32" spans="1:41">
      <c r="A32" s="24" t="str">
        <f>真值表!B32</f>
        <v>LUI</v>
      </c>
      <c r="B32" s="25">
        <f>真值表!C32</f>
        <v>15</v>
      </c>
      <c r="C32" s="26" t="str">
        <f>真值表!D32</f>
        <v>X</v>
      </c>
      <c r="D32" s="27" t="str">
        <f>IF(真值表!E32=1," "&amp;真值表!E$1&amp;" ",IF(真值表!E32=0,"~"&amp;真值表!E$1&amp;" ",""))</f>
        <v>~OP5 </v>
      </c>
      <c r="E32" s="27" t="str">
        <f>IF(真值表!F32=1," "&amp;真值表!F$1&amp;" ",IF(真值表!F32=0,"~"&amp;真值表!F$1&amp;" ",""))</f>
        <v>~OP4 </v>
      </c>
      <c r="F32" s="27" t="str">
        <f>IF(真值表!G32=1," "&amp;真值表!G$1&amp;" ",IF(真值表!G32=0,"~"&amp;真值表!G$1&amp;" ",""))</f>
        <v> OP3 </v>
      </c>
      <c r="G32" s="27" t="str">
        <f>IF(真值表!H32=1," "&amp;真值表!H$1&amp;" ",IF(真值表!H32=0,"~"&amp;真值表!H$1&amp;" ",""))</f>
        <v> OP2 </v>
      </c>
      <c r="H32" s="27" t="str">
        <f>IF(真值表!I32=1," "&amp;真值表!I$1&amp;" ",IF(真值表!I32=0,"~"&amp;真值表!I$1&amp;" ",""))</f>
        <v> OP1 </v>
      </c>
      <c r="I32" s="27" t="str">
        <f>IF(真值表!J32=1," "&amp;真值表!J$1&amp;" ",IF(真值表!J32=0,"~"&amp;真值表!J$1&amp;" ",""))</f>
        <v> OP0 </v>
      </c>
      <c r="J32" s="32" t="str">
        <f>IF(真值表!K32=1," "&amp;真值表!K$1&amp;" ",IF(真值表!K32=0,"~"&amp;真值表!K$1&amp;" ",""))</f>
        <v/>
      </c>
      <c r="K32" s="32" t="str">
        <f>IF(真值表!L32=1," "&amp;真值表!L$1&amp;" ",IF(真值表!L32=0,"~"&amp;真值表!L$1&amp;" ",""))</f>
        <v/>
      </c>
      <c r="L32" s="32" t="str">
        <f>IF(真值表!M32=1," "&amp;真值表!M$1&amp;" ",IF(真值表!M32=0,"~"&amp;真值表!M$1&amp;" ",""))</f>
        <v/>
      </c>
      <c r="M32" s="32" t="str">
        <f>IF(真值表!N32=1," "&amp;真值表!N$1&amp;" ",IF(真值表!N32=0,"~"&amp;真值表!N$1&amp;" ",""))</f>
        <v/>
      </c>
      <c r="N32" s="32" t="str">
        <f>IF(真值表!O32=1," "&amp;真值表!O$1&amp;" ",IF(真值表!O32=0,"~"&amp;真值表!O$1&amp;" ",""))</f>
        <v/>
      </c>
      <c r="O32" s="32" t="str">
        <f>IF(真值表!P32=1," "&amp;真值表!P$1&amp;" ",IF(真值表!P32=0,"~"&amp;真值表!P$1&amp;" ",""))</f>
        <v/>
      </c>
      <c r="P32" s="35" t="str">
        <f t="shared" si="0"/>
        <v>~OP5 ~OP4  OP3  OP2  OP1  OP0 +</v>
      </c>
      <c r="Q32" s="38" t="str">
        <f>真值表!R32</f>
        <v>X</v>
      </c>
      <c r="R32" s="38" t="str">
        <f>真值表!S32</f>
        <v>X</v>
      </c>
      <c r="S32" s="38" t="str">
        <f>真值表!T32</f>
        <v>X</v>
      </c>
      <c r="T32" s="38" t="str">
        <f>真值表!U32</f>
        <v>X</v>
      </c>
      <c r="U32" s="38">
        <f>真值表!V32</f>
        <v>0</v>
      </c>
      <c r="V32" s="38">
        <f>真值表!W32</f>
        <v>0</v>
      </c>
      <c r="W32" s="38">
        <f>真值表!X32</f>
        <v>0</v>
      </c>
      <c r="X32" s="38">
        <f>真值表!Y32</f>
        <v>1</v>
      </c>
      <c r="Y32" s="38">
        <f>真值表!Z32</f>
        <v>0</v>
      </c>
      <c r="Z32" s="38">
        <f>真值表!AA32</f>
        <v>0</v>
      </c>
      <c r="AA32" s="38">
        <f>真值表!AB32</f>
        <v>0</v>
      </c>
      <c r="AB32" s="38">
        <f>真值表!AC32</f>
        <v>0</v>
      </c>
      <c r="AC32" s="38">
        <f>真值表!AD32</f>
        <v>0</v>
      </c>
      <c r="AD32" s="38">
        <f>真值表!AE32</f>
        <v>0</v>
      </c>
      <c r="AE32" s="38">
        <f>真值表!AF32</f>
        <v>0</v>
      </c>
      <c r="AF32" s="38">
        <f>真值表!AG32</f>
        <v>0</v>
      </c>
      <c r="AG32" s="42">
        <f>真值表!AH32</f>
        <v>0</v>
      </c>
      <c r="AH32" s="42">
        <f>真值表!AI32</f>
        <v>1</v>
      </c>
      <c r="AI32" s="42">
        <f>真值表!AJ32</f>
        <v>0</v>
      </c>
      <c r="AJ32" s="42">
        <f>真值表!AK32</f>
        <v>0</v>
      </c>
      <c r="AK32" s="42">
        <f>真值表!AL32</f>
        <v>0</v>
      </c>
      <c r="AL32" s="42">
        <f>真值表!AM32</f>
        <v>0</v>
      </c>
      <c r="AM32" s="42">
        <f>真值表!AN32</f>
        <v>0</v>
      </c>
      <c r="AN32" s="42">
        <f>真值表!AO32</f>
        <v>0</v>
      </c>
      <c r="AO32" s="42">
        <f>真值表!AP32</f>
        <v>0</v>
      </c>
    </row>
    <row r="33" spans="1:41">
      <c r="A33" s="28" t="str">
        <f>真值表!B33</f>
        <v>SLTIU</v>
      </c>
      <c r="B33" s="29">
        <f>真值表!C33</f>
        <v>11</v>
      </c>
      <c r="C33" s="30" t="str">
        <f>真值表!D33</f>
        <v>X</v>
      </c>
      <c r="D33" s="31" t="str">
        <f>IF(真值表!E33=1," "&amp;真值表!E$1&amp;" ",IF(真值表!E33=0,"~"&amp;真值表!E$1&amp;" ",""))</f>
        <v>~OP5 </v>
      </c>
      <c r="E33" s="31" t="str">
        <f>IF(真值表!F33=1," "&amp;真值表!F$1&amp;" ",IF(真值表!F33=0,"~"&amp;真值表!F$1&amp;" ",""))</f>
        <v>~OP4 </v>
      </c>
      <c r="F33" s="31" t="str">
        <f>IF(真值表!G33=1," "&amp;真值表!G$1&amp;" ",IF(真值表!G33=0,"~"&amp;真值表!G$1&amp;" ",""))</f>
        <v> OP3 </v>
      </c>
      <c r="G33" s="31" t="str">
        <f>IF(真值表!H33=1," "&amp;真值表!H$1&amp;" ",IF(真值表!H33=0,"~"&amp;真值表!H$1&amp;" ",""))</f>
        <v>~OP2 </v>
      </c>
      <c r="H33" s="31" t="str">
        <f>IF(真值表!I33=1," "&amp;真值表!I$1&amp;" ",IF(真值表!I33=0,"~"&amp;真值表!I$1&amp;" ",""))</f>
        <v> OP1 </v>
      </c>
      <c r="I33" s="31" t="str">
        <f>IF(真值表!J33=1," "&amp;真值表!J$1&amp;" ",IF(真值表!J33=0,"~"&amp;真值表!J$1&amp;" ",""))</f>
        <v> OP0 </v>
      </c>
      <c r="J33" s="33" t="str">
        <f>IF(真值表!K33=1," "&amp;真值表!K$1&amp;" ",IF(真值表!K33=0,"~"&amp;真值表!K$1&amp;" ",""))</f>
        <v/>
      </c>
      <c r="K33" s="33" t="str">
        <f>IF(真值表!L33=1," "&amp;真值表!L$1&amp;" ",IF(真值表!L33=0,"~"&amp;真值表!L$1&amp;" ",""))</f>
        <v/>
      </c>
      <c r="L33" s="33" t="str">
        <f>IF(真值表!M33=1," "&amp;真值表!M$1&amp;" ",IF(真值表!M33=0,"~"&amp;真值表!M$1&amp;" ",""))</f>
        <v/>
      </c>
      <c r="M33" s="33" t="str">
        <f>IF(真值表!N33=1," "&amp;真值表!N$1&amp;" ",IF(真值表!N33=0,"~"&amp;真值表!N$1&amp;" ",""))</f>
        <v/>
      </c>
      <c r="N33" s="33" t="str">
        <f>IF(真值表!O33=1," "&amp;真值表!O$1&amp;" ",IF(真值表!O33=0,"~"&amp;真值表!O$1&amp;" ",""))</f>
        <v/>
      </c>
      <c r="O33" s="33" t="str">
        <f>IF(真值表!P33=1," "&amp;真值表!P$1&amp;" ",IF(真值表!P33=0,"~"&amp;真值表!P$1&amp;" ",""))</f>
        <v/>
      </c>
      <c r="P33" s="36" t="str">
        <f t="shared" si="0"/>
        <v>~OP5 ~OP4  OP3 ~OP2  OP1  OP0 +</v>
      </c>
      <c r="Q33" s="39">
        <f>真值表!R33</f>
        <v>1</v>
      </c>
      <c r="R33" s="39">
        <f>真值表!S33</f>
        <v>0</v>
      </c>
      <c r="S33" s="39">
        <f>真值表!T33</f>
        <v>1</v>
      </c>
      <c r="T33" s="39">
        <f>真值表!U33</f>
        <v>1</v>
      </c>
      <c r="U33" s="39">
        <f>真值表!V33</f>
        <v>0</v>
      </c>
      <c r="V33" s="39">
        <f>真值表!W33</f>
        <v>0</v>
      </c>
      <c r="W33" s="39">
        <f>真值表!X33</f>
        <v>1</v>
      </c>
      <c r="X33" s="39">
        <f>真值表!Y33</f>
        <v>1</v>
      </c>
      <c r="Y33" s="39">
        <f>真值表!Z33</f>
        <v>0</v>
      </c>
      <c r="Z33" s="39">
        <f>真值表!AA33</f>
        <v>1</v>
      </c>
      <c r="AA33" s="39">
        <f>真值表!AB33</f>
        <v>0</v>
      </c>
      <c r="AB33" s="39">
        <f>真值表!AC33</f>
        <v>0</v>
      </c>
      <c r="AC33" s="39">
        <f>真值表!AD33</f>
        <v>0</v>
      </c>
      <c r="AD33" s="39">
        <f>真值表!AE33</f>
        <v>0</v>
      </c>
      <c r="AE33" s="39">
        <f>真值表!AF33</f>
        <v>0</v>
      </c>
      <c r="AF33" s="39">
        <f>真值表!AG33</f>
        <v>0</v>
      </c>
      <c r="AG33" s="43">
        <f>真值表!AH33</f>
        <v>0</v>
      </c>
      <c r="AH33" s="43">
        <f>真值表!AI33</f>
        <v>0</v>
      </c>
      <c r="AI33" s="43">
        <f>真值表!AJ33</f>
        <v>0</v>
      </c>
      <c r="AJ33" s="43">
        <f>真值表!AK33</f>
        <v>0</v>
      </c>
      <c r="AK33" s="43">
        <f>真值表!AL33</f>
        <v>0</v>
      </c>
      <c r="AL33" s="43">
        <f>真值表!AM33</f>
        <v>0</v>
      </c>
      <c r="AM33" s="43">
        <f>真值表!AN33</f>
        <v>0</v>
      </c>
      <c r="AN33" s="43">
        <f>真值表!AO33</f>
        <v>0</v>
      </c>
      <c r="AO33" s="43">
        <f>真值表!AP33</f>
        <v>0</v>
      </c>
    </row>
    <row r="34" spans="1:41">
      <c r="A34" s="24" t="str">
        <f>真值表!B34</f>
        <v>MULTU</v>
      </c>
      <c r="B34" s="25">
        <f>真值表!C34</f>
        <v>0</v>
      </c>
      <c r="C34" s="26">
        <f>真值表!D34</f>
        <v>25</v>
      </c>
      <c r="D34" s="27" t="str">
        <f>IF(真值表!E34=1," "&amp;真值表!E$1&amp;" ",IF(真值表!E34=0,"~"&amp;真值表!E$1&amp;" ",""))</f>
        <v>~OP5 </v>
      </c>
      <c r="E34" s="27" t="str">
        <f>IF(真值表!F34=1," "&amp;真值表!F$1&amp;" ",IF(真值表!F34=0,"~"&amp;真值表!F$1&amp;" ",""))</f>
        <v>~OP4 </v>
      </c>
      <c r="F34" s="27" t="str">
        <f>IF(真值表!G34=1," "&amp;真值表!G$1&amp;" ",IF(真值表!G34=0,"~"&amp;真值表!G$1&amp;" ",""))</f>
        <v>~OP3 </v>
      </c>
      <c r="G34" s="27" t="str">
        <f>IF(真值表!H34=1," "&amp;真值表!H$1&amp;" ",IF(真值表!H34=0,"~"&amp;真值表!H$1&amp;" ",""))</f>
        <v>~OP2 </v>
      </c>
      <c r="H34" s="27" t="str">
        <f>IF(真值表!I34=1," "&amp;真值表!I$1&amp;" ",IF(真值表!I34=0,"~"&amp;真值表!I$1&amp;" ",""))</f>
        <v>~OP1 </v>
      </c>
      <c r="I34" s="27" t="str">
        <f>IF(真值表!J34=1," "&amp;真值表!J$1&amp;" ",IF(真值表!J34=0,"~"&amp;真值表!J$1&amp;" ",""))</f>
        <v>~OP0 </v>
      </c>
      <c r="J34" s="32" t="str">
        <f>IF(真值表!K34=1," "&amp;真值表!K$1&amp;" ",IF(真值表!K34=0,"~"&amp;真值表!K$1&amp;" ",""))</f>
        <v>~F5 </v>
      </c>
      <c r="K34" s="32" t="str">
        <f>IF(真值表!L34=1," "&amp;真值表!L$1&amp;" ",IF(真值表!L34=0,"~"&amp;真值表!L$1&amp;" ",""))</f>
        <v> F4 </v>
      </c>
      <c r="L34" s="32" t="str">
        <f>IF(真值表!M34=1," "&amp;真值表!M$1&amp;" ",IF(真值表!M34=0,"~"&amp;真值表!M$1&amp;" ",""))</f>
        <v> F3 </v>
      </c>
      <c r="M34" s="32" t="str">
        <f>IF(真值表!N34=1," "&amp;真值表!N$1&amp;" ",IF(真值表!N34=0,"~"&amp;真值表!N$1&amp;" ",""))</f>
        <v>~F2 </v>
      </c>
      <c r="N34" s="32" t="str">
        <f>IF(真值表!O34=1," "&amp;真值表!O$1&amp;" ",IF(真值表!O34=0,"~"&amp;真值表!O$1&amp;" ",""))</f>
        <v>~F1 </v>
      </c>
      <c r="O34" s="32" t="str">
        <f>IF(真值表!P34=1," "&amp;真值表!P$1&amp;" ",IF(真值表!P34=0,"~"&amp;真值表!P$1&amp;" ",""))</f>
        <v> F0 </v>
      </c>
      <c r="P34" s="35" t="str">
        <f t="shared" si="0"/>
        <v>~OP5 ~OP4 ~OP3 ~OP2 ~OP1 ~OP0 ~F5  F4  F3 ~F2 ~F1  F0 +</v>
      </c>
      <c r="Q34" s="38">
        <f>真值表!R34</f>
        <v>0</v>
      </c>
      <c r="R34" s="38">
        <f>真值表!S34</f>
        <v>0</v>
      </c>
      <c r="S34" s="38">
        <f>真值表!T34</f>
        <v>1</v>
      </c>
      <c r="T34" s="38">
        <f>真值表!U34</f>
        <v>1</v>
      </c>
      <c r="U34" s="38">
        <f>真值表!V34</f>
        <v>0</v>
      </c>
      <c r="V34" s="38">
        <f>真值表!W34</f>
        <v>0</v>
      </c>
      <c r="W34" s="38">
        <f>真值表!X34</f>
        <v>0</v>
      </c>
      <c r="X34" s="38">
        <f>真值表!Y34</f>
        <v>0</v>
      </c>
      <c r="Y34" s="38">
        <f>真值表!Z34</f>
        <v>0</v>
      </c>
      <c r="Z34" s="38">
        <f>真值表!AA34</f>
        <v>0</v>
      </c>
      <c r="AA34" s="38">
        <f>真值表!AB34</f>
        <v>0</v>
      </c>
      <c r="AB34" s="38">
        <f>真值表!AC34</f>
        <v>0</v>
      </c>
      <c r="AC34" s="38">
        <f>真值表!AD34</f>
        <v>0</v>
      </c>
      <c r="AD34" s="38">
        <f>真值表!AE34</f>
        <v>0</v>
      </c>
      <c r="AE34" s="38">
        <f>真值表!AF34</f>
        <v>0</v>
      </c>
      <c r="AF34" s="38">
        <f>真值表!AG34</f>
        <v>0</v>
      </c>
      <c r="AG34" s="42">
        <f>真值表!AH34</f>
        <v>0</v>
      </c>
      <c r="AH34" s="42">
        <f>真值表!AI34</f>
        <v>0</v>
      </c>
      <c r="AI34" s="42">
        <f>真值表!AJ34</f>
        <v>1</v>
      </c>
      <c r="AJ34" s="42">
        <f>真值表!AK34</f>
        <v>0</v>
      </c>
      <c r="AK34" s="42">
        <f>真值表!AL34</f>
        <v>0</v>
      </c>
      <c r="AL34" s="42">
        <f>真值表!AM34</f>
        <v>0</v>
      </c>
      <c r="AM34" s="42">
        <f>真值表!AN34</f>
        <v>0</v>
      </c>
      <c r="AN34" s="42">
        <f>真值表!AO34</f>
        <v>0</v>
      </c>
      <c r="AO34" s="42">
        <f>真值表!AP34</f>
        <v>0</v>
      </c>
    </row>
    <row r="35" spans="1:41">
      <c r="A35" s="28" t="str">
        <f>真值表!B35</f>
        <v>DIVU</v>
      </c>
      <c r="B35" s="29">
        <f>真值表!C35</f>
        <v>0</v>
      </c>
      <c r="C35" s="30">
        <f>真值表!D35</f>
        <v>27</v>
      </c>
      <c r="D35" s="31" t="str">
        <f>IF(真值表!E35=1," "&amp;真值表!E$1&amp;" ",IF(真值表!E35=0,"~"&amp;真值表!E$1&amp;" ",""))</f>
        <v>~OP5 </v>
      </c>
      <c r="E35" s="31" t="str">
        <f>IF(真值表!F35=1," "&amp;真值表!F$1&amp;" ",IF(真值表!F35=0,"~"&amp;真值表!F$1&amp;" ",""))</f>
        <v>~OP4 </v>
      </c>
      <c r="F35" s="31" t="str">
        <f>IF(真值表!G35=1," "&amp;真值表!G$1&amp;" ",IF(真值表!G35=0,"~"&amp;真值表!G$1&amp;" ",""))</f>
        <v>~OP3 </v>
      </c>
      <c r="G35" s="31" t="str">
        <f>IF(真值表!H35=1," "&amp;真值表!H$1&amp;" ",IF(真值表!H35=0,"~"&amp;真值表!H$1&amp;" ",""))</f>
        <v>~OP2 </v>
      </c>
      <c r="H35" s="31" t="str">
        <f>IF(真值表!I35=1," "&amp;真值表!I$1&amp;" ",IF(真值表!I35=0,"~"&amp;真值表!I$1&amp;" ",""))</f>
        <v>~OP1 </v>
      </c>
      <c r="I35" s="31" t="str">
        <f>IF(真值表!J35=1," "&amp;真值表!J$1&amp;" ",IF(真值表!J35=0,"~"&amp;真值表!J$1&amp;" ",""))</f>
        <v>~OP0 </v>
      </c>
      <c r="J35" s="33" t="str">
        <f>IF(真值表!K35=1," "&amp;真值表!K$1&amp;" ",IF(真值表!K35=0,"~"&amp;真值表!K$1&amp;" ",""))</f>
        <v>~F5 </v>
      </c>
      <c r="K35" s="33" t="str">
        <f>IF(真值表!L35=1," "&amp;真值表!L$1&amp;" ",IF(真值表!L35=0,"~"&amp;真值表!L$1&amp;" ",""))</f>
        <v> F4 </v>
      </c>
      <c r="L35" s="33" t="str">
        <f>IF(真值表!M35=1," "&amp;真值表!M$1&amp;" ",IF(真值表!M35=0,"~"&amp;真值表!M$1&amp;" ",""))</f>
        <v> F3 </v>
      </c>
      <c r="M35" s="33" t="str">
        <f>IF(真值表!N35=1," "&amp;真值表!N$1&amp;" ",IF(真值表!N35=0,"~"&amp;真值表!N$1&amp;" ",""))</f>
        <v>~F2 </v>
      </c>
      <c r="N35" s="33" t="str">
        <f>IF(真值表!O35=1," "&amp;真值表!O$1&amp;" ",IF(真值表!O35=0,"~"&amp;真值表!O$1&amp;" ",""))</f>
        <v> F1 </v>
      </c>
      <c r="O35" s="33" t="str">
        <f>IF(真值表!P35=1," "&amp;真值表!P$1&amp;" ",IF(真值表!P35=0,"~"&amp;真值表!P$1&amp;" ",""))</f>
        <v> F0 </v>
      </c>
      <c r="P35" s="36" t="str">
        <f t="shared" si="0"/>
        <v>~OP5 ~OP4 ~OP3 ~OP2 ~OP1 ~OP0 ~F5  F4  F3 ~F2  F1  F0 +</v>
      </c>
      <c r="Q35" s="39">
        <f>真值表!R35</f>
        <v>0</v>
      </c>
      <c r="R35" s="39">
        <f>真值表!S35</f>
        <v>1</v>
      </c>
      <c r="S35" s="39">
        <f>真值表!T35</f>
        <v>0</v>
      </c>
      <c r="T35" s="39">
        <f>真值表!U35</f>
        <v>0</v>
      </c>
      <c r="U35" s="39">
        <f>真值表!V35</f>
        <v>0</v>
      </c>
      <c r="V35" s="39">
        <f>真值表!W35</f>
        <v>0</v>
      </c>
      <c r="W35" s="39">
        <f>真值表!X35</f>
        <v>0</v>
      </c>
      <c r="X35" s="39">
        <f>真值表!Y35</f>
        <v>0</v>
      </c>
      <c r="Y35" s="39">
        <f>真值表!Z35</f>
        <v>0</v>
      </c>
      <c r="Z35" s="39">
        <f>真值表!AA35</f>
        <v>0</v>
      </c>
      <c r="AA35" s="39">
        <f>真值表!AB35</f>
        <v>0</v>
      </c>
      <c r="AB35" s="39">
        <f>真值表!AC35</f>
        <v>0</v>
      </c>
      <c r="AC35" s="39">
        <f>真值表!AD35</f>
        <v>0</v>
      </c>
      <c r="AD35" s="39">
        <f>真值表!AE35</f>
        <v>0</v>
      </c>
      <c r="AE35" s="39">
        <f>真值表!AF35</f>
        <v>0</v>
      </c>
      <c r="AF35" s="39">
        <f>真值表!AG35</f>
        <v>0</v>
      </c>
      <c r="AG35" s="43">
        <f>真值表!AH35</f>
        <v>0</v>
      </c>
      <c r="AH35" s="43">
        <f>真值表!AI35</f>
        <v>0</v>
      </c>
      <c r="AI35" s="43">
        <f>真值表!AJ35</f>
        <v>1</v>
      </c>
      <c r="AJ35" s="43">
        <f>真值表!AK35</f>
        <v>0</v>
      </c>
      <c r="AK35" s="43">
        <f>真值表!AL35</f>
        <v>0</v>
      </c>
      <c r="AL35" s="43">
        <f>真值表!AM35</f>
        <v>0</v>
      </c>
      <c r="AM35" s="43">
        <f>真值表!AN35</f>
        <v>0</v>
      </c>
      <c r="AN35" s="43">
        <f>真值表!AO35</f>
        <v>0</v>
      </c>
      <c r="AO35" s="43">
        <f>真值表!AP35</f>
        <v>0</v>
      </c>
    </row>
    <row r="36" spans="1:41">
      <c r="A36" s="24" t="str">
        <f>真值表!B36</f>
        <v>MFLO</v>
      </c>
      <c r="B36" s="25">
        <f>真值表!C36</f>
        <v>0</v>
      </c>
      <c r="C36" s="26">
        <f>真值表!D36</f>
        <v>18</v>
      </c>
      <c r="D36" s="27" t="str">
        <f>IF(真值表!E36=1," "&amp;真值表!E$1&amp;" ",IF(真值表!E36=0,"~"&amp;真值表!E$1&amp;" ",""))</f>
        <v>~OP5 </v>
      </c>
      <c r="E36" s="27" t="str">
        <f>IF(真值表!F36=1," "&amp;真值表!F$1&amp;" ",IF(真值表!F36=0,"~"&amp;真值表!F$1&amp;" ",""))</f>
        <v>~OP4 </v>
      </c>
      <c r="F36" s="27" t="str">
        <f>IF(真值表!G36=1," "&amp;真值表!G$1&amp;" ",IF(真值表!G36=0,"~"&amp;真值表!G$1&amp;" ",""))</f>
        <v>~OP3 </v>
      </c>
      <c r="G36" s="27" t="str">
        <f>IF(真值表!H36=1," "&amp;真值表!H$1&amp;" ",IF(真值表!H36=0,"~"&amp;真值表!H$1&amp;" ",""))</f>
        <v>~OP2 </v>
      </c>
      <c r="H36" s="27" t="str">
        <f>IF(真值表!I36=1," "&amp;真值表!I$1&amp;" ",IF(真值表!I36=0,"~"&amp;真值表!I$1&amp;" ",""))</f>
        <v>~OP1 </v>
      </c>
      <c r="I36" s="27" t="str">
        <f>IF(真值表!J36=1," "&amp;真值表!J$1&amp;" ",IF(真值表!J36=0,"~"&amp;真值表!J$1&amp;" ",""))</f>
        <v>~OP0 </v>
      </c>
      <c r="J36" s="32" t="str">
        <f>IF(真值表!K36=1," "&amp;真值表!K$1&amp;" ",IF(真值表!K36=0,"~"&amp;真值表!K$1&amp;" ",""))</f>
        <v>~F5 </v>
      </c>
      <c r="K36" s="32" t="str">
        <f>IF(真值表!L36=1," "&amp;真值表!L$1&amp;" ",IF(真值表!L36=0,"~"&amp;真值表!L$1&amp;" ",""))</f>
        <v> F4 </v>
      </c>
      <c r="L36" s="32" t="str">
        <f>IF(真值表!M36=1," "&amp;真值表!M$1&amp;" ",IF(真值表!M36=0,"~"&amp;真值表!M$1&amp;" ",""))</f>
        <v>~F3 </v>
      </c>
      <c r="M36" s="32" t="str">
        <f>IF(真值表!N36=1," "&amp;真值表!N$1&amp;" ",IF(真值表!N36=0,"~"&amp;真值表!N$1&amp;" ",""))</f>
        <v>~F2 </v>
      </c>
      <c r="N36" s="32" t="str">
        <f>IF(真值表!O36=1," "&amp;真值表!O$1&amp;" ",IF(真值表!O36=0,"~"&amp;真值表!O$1&amp;" ",""))</f>
        <v> F1 </v>
      </c>
      <c r="O36" s="32" t="str">
        <f>IF(真值表!P36=1," "&amp;真值表!P$1&amp;" ",IF(真值表!P36=0,"~"&amp;真值表!P$1&amp;" ",""))</f>
        <v>~F0 </v>
      </c>
      <c r="P36" s="35" t="str">
        <f t="shared" ref="P36:P52" si="1">CONCATENATE(D36,E36,F36,G36,H36,I36,J36,K36,L36,M36,N36,O36)&amp;"+"</f>
        <v>~OP5 ~OP4 ~OP3 ~OP2 ~OP1 ~OP0 ~F5  F4 ~F3 ~F2  F1 ~F0 +</v>
      </c>
      <c r="Q36" s="38" t="str">
        <f>真值表!R36</f>
        <v>X</v>
      </c>
      <c r="R36" s="38" t="str">
        <f>真值表!S36</f>
        <v>X</v>
      </c>
      <c r="S36" s="38" t="str">
        <f>真值表!T36</f>
        <v>X</v>
      </c>
      <c r="T36" s="38" t="str">
        <f>真值表!U36</f>
        <v>X</v>
      </c>
      <c r="U36" s="38">
        <f>真值表!V36</f>
        <v>0</v>
      </c>
      <c r="V36" s="38">
        <f>真值表!W36</f>
        <v>0</v>
      </c>
      <c r="W36" s="38">
        <f>真值表!X36</f>
        <v>0</v>
      </c>
      <c r="X36" s="38">
        <f>真值表!Y36</f>
        <v>1</v>
      </c>
      <c r="Y36" s="38">
        <f>真值表!Z36</f>
        <v>0</v>
      </c>
      <c r="Z36" s="38">
        <f>真值表!AA36</f>
        <v>0</v>
      </c>
      <c r="AA36" s="38">
        <f>真值表!AB36</f>
        <v>1</v>
      </c>
      <c r="AB36" s="38" t="str">
        <f>真值表!AC36</f>
        <v> </v>
      </c>
      <c r="AC36" s="38">
        <f>真值表!AD36</f>
        <v>0</v>
      </c>
      <c r="AD36" s="38">
        <f>真值表!AE36</f>
        <v>0</v>
      </c>
      <c r="AE36" s="38">
        <f>真值表!AF36</f>
        <v>0</v>
      </c>
      <c r="AF36" s="38">
        <f>真值表!AG36</f>
        <v>0</v>
      </c>
      <c r="AG36" s="42">
        <f>真值表!AH36</f>
        <v>0</v>
      </c>
      <c r="AH36" s="42">
        <f>真值表!AI36</f>
        <v>0</v>
      </c>
      <c r="AI36" s="42">
        <f>真值表!AJ36</f>
        <v>0</v>
      </c>
      <c r="AJ36" s="42">
        <f>真值表!AK36</f>
        <v>1</v>
      </c>
      <c r="AK36" s="42">
        <f>真值表!AL36</f>
        <v>0</v>
      </c>
      <c r="AL36" s="42">
        <f>真值表!AM36</f>
        <v>0</v>
      </c>
      <c r="AM36" s="42">
        <f>真值表!AN36</f>
        <v>0</v>
      </c>
      <c r="AN36" s="42">
        <f>真值表!AO36</f>
        <v>0</v>
      </c>
      <c r="AO36" s="42">
        <f>真值表!AP36</f>
        <v>0</v>
      </c>
    </row>
    <row r="37" spans="1:41">
      <c r="A37" s="28" t="str">
        <f>真值表!B37</f>
        <v>LB</v>
      </c>
      <c r="B37" s="29">
        <f>真值表!C37</f>
        <v>32</v>
      </c>
      <c r="C37" s="30" t="str">
        <f>真值表!D37</f>
        <v>X</v>
      </c>
      <c r="D37" s="31" t="str">
        <f>IF(真值表!E37=1," "&amp;真值表!E$1&amp;" ",IF(真值表!E37=0,"~"&amp;真值表!E$1&amp;" ",""))</f>
        <v> OP5 </v>
      </c>
      <c r="E37" s="31" t="str">
        <f>IF(真值表!F37=1," "&amp;真值表!F$1&amp;" ",IF(真值表!F37=0,"~"&amp;真值表!F$1&amp;" ",""))</f>
        <v>~OP4 </v>
      </c>
      <c r="F37" s="31" t="str">
        <f>IF(真值表!G37=1," "&amp;真值表!G$1&amp;" ",IF(真值表!G37=0,"~"&amp;真值表!G$1&amp;" ",""))</f>
        <v>~OP3 </v>
      </c>
      <c r="G37" s="31" t="str">
        <f>IF(真值表!H37=1," "&amp;真值表!H$1&amp;" ",IF(真值表!H37=0,"~"&amp;真值表!H$1&amp;" ",""))</f>
        <v>~OP2 </v>
      </c>
      <c r="H37" s="31" t="str">
        <f>IF(真值表!I37=1," "&amp;真值表!I$1&amp;" ",IF(真值表!I37=0,"~"&amp;真值表!I$1&amp;" ",""))</f>
        <v>~OP1 </v>
      </c>
      <c r="I37" s="31" t="str">
        <f>IF(真值表!J37=1," "&amp;真值表!J$1&amp;" ",IF(真值表!J37=0,"~"&amp;真值表!J$1&amp;" ",""))</f>
        <v>~OP0 </v>
      </c>
      <c r="J37" s="33" t="str">
        <f>IF(真值表!K37=1," "&amp;真值表!K$1&amp;" ",IF(真值表!K37=0,"~"&amp;真值表!K$1&amp;" ",""))</f>
        <v/>
      </c>
      <c r="K37" s="33" t="str">
        <f>IF(真值表!L37=1," "&amp;真值表!L$1&amp;" ",IF(真值表!L37=0,"~"&amp;真值表!L$1&amp;" ",""))</f>
        <v/>
      </c>
      <c r="L37" s="33" t="str">
        <f>IF(真值表!M37=1," "&amp;真值表!M$1&amp;" ",IF(真值表!M37=0,"~"&amp;真值表!M$1&amp;" ",""))</f>
        <v/>
      </c>
      <c r="M37" s="33" t="str">
        <f>IF(真值表!N37=1," "&amp;真值表!N$1&amp;" ",IF(真值表!N37=0,"~"&amp;真值表!N$1&amp;" ",""))</f>
        <v/>
      </c>
      <c r="N37" s="33" t="str">
        <f>IF(真值表!O37=1," "&amp;真值表!O$1&amp;" ",IF(真值表!O37=0,"~"&amp;真值表!O$1&amp;" ",""))</f>
        <v/>
      </c>
      <c r="O37" s="33" t="str">
        <f>IF(真值表!P37=1," "&amp;真值表!P$1&amp;" ",IF(真值表!P37=0,"~"&amp;真值表!P$1&amp;" ",""))</f>
        <v/>
      </c>
      <c r="P37" s="36" t="str">
        <f t="shared" si="1"/>
        <v> OP5 ~OP4 ~OP3 ~OP2 ~OP1 ~OP0 +</v>
      </c>
      <c r="Q37" s="39">
        <f>真值表!R37</f>
        <v>0</v>
      </c>
      <c r="R37" s="39">
        <f>真值表!S37</f>
        <v>1</v>
      </c>
      <c r="S37" s="39">
        <f>真值表!T37</f>
        <v>0</v>
      </c>
      <c r="T37" s="39">
        <f>真值表!U37</f>
        <v>1</v>
      </c>
      <c r="U37" s="39">
        <f>真值表!V37</f>
        <v>1</v>
      </c>
      <c r="V37" s="39">
        <f>真值表!W37</f>
        <v>0</v>
      </c>
      <c r="W37" s="39">
        <f>真值表!X37</f>
        <v>1</v>
      </c>
      <c r="X37" s="39">
        <f>真值表!Y37</f>
        <v>1</v>
      </c>
      <c r="Y37" s="39">
        <f>真值表!Z37</f>
        <v>0</v>
      </c>
      <c r="Z37" s="39">
        <f>真值表!AA37</f>
        <v>1</v>
      </c>
      <c r="AA37" s="39">
        <f>真值表!AB37</f>
        <v>0</v>
      </c>
      <c r="AB37" s="39">
        <f>真值表!AC37</f>
        <v>0</v>
      </c>
      <c r="AC37" s="39">
        <f>真值表!AD37</f>
        <v>0</v>
      </c>
      <c r="AD37" s="39">
        <f>真值表!AE37</f>
        <v>0</v>
      </c>
      <c r="AE37" s="39">
        <f>真值表!AF37</f>
        <v>0</v>
      </c>
      <c r="AF37" s="39">
        <f>真值表!AG37</f>
        <v>0</v>
      </c>
      <c r="AG37" s="43">
        <f>真值表!AH37</f>
        <v>0</v>
      </c>
      <c r="AH37" s="43">
        <f>真值表!AI37</f>
        <v>0</v>
      </c>
      <c r="AI37" s="43">
        <f>真值表!AJ37</f>
        <v>0</v>
      </c>
      <c r="AJ37" s="43">
        <f>真值表!AK37</f>
        <v>0</v>
      </c>
      <c r="AK37" s="43">
        <f>真值表!AL37</f>
        <v>0</v>
      </c>
      <c r="AL37" s="43">
        <f>真值表!AM37</f>
        <v>1</v>
      </c>
      <c r="AM37" s="43">
        <f>真值表!AN37</f>
        <v>1</v>
      </c>
      <c r="AN37" s="43">
        <f>真值表!AO37</f>
        <v>0</v>
      </c>
      <c r="AO37" s="43">
        <f>真值表!AP37</f>
        <v>0</v>
      </c>
    </row>
    <row r="38" spans="1:41">
      <c r="A38" s="24" t="str">
        <f>真值表!B38</f>
        <v>LBU</v>
      </c>
      <c r="B38" s="25">
        <f>真值表!C38</f>
        <v>36</v>
      </c>
      <c r="C38" s="26" t="str">
        <f>真值表!D38</f>
        <v>X</v>
      </c>
      <c r="D38" s="27" t="str">
        <f>IF(真值表!E38=1," "&amp;真值表!E$1&amp;" ",IF(真值表!E38=0,"~"&amp;真值表!E$1&amp;" ",""))</f>
        <v> OP5 </v>
      </c>
      <c r="E38" s="27" t="str">
        <f>IF(真值表!F38=1," "&amp;真值表!F$1&amp;" ",IF(真值表!F38=0,"~"&amp;真值表!F$1&amp;" ",""))</f>
        <v>~OP4 </v>
      </c>
      <c r="F38" s="27" t="str">
        <f>IF(真值表!G38=1," "&amp;真值表!G$1&amp;" ",IF(真值表!G38=0,"~"&amp;真值表!G$1&amp;" ",""))</f>
        <v>~OP3 </v>
      </c>
      <c r="G38" s="27" t="str">
        <f>IF(真值表!H38=1," "&amp;真值表!H$1&amp;" ",IF(真值表!H38=0,"~"&amp;真值表!H$1&amp;" ",""))</f>
        <v> OP2 </v>
      </c>
      <c r="H38" s="27" t="str">
        <f>IF(真值表!I38=1," "&amp;真值表!I$1&amp;" ",IF(真值表!I38=0,"~"&amp;真值表!I$1&amp;" ",""))</f>
        <v>~OP1 </v>
      </c>
      <c r="I38" s="27" t="str">
        <f>IF(真值表!J38=1," "&amp;真值表!J$1&amp;" ",IF(真值表!J38=0,"~"&amp;真值表!J$1&amp;" ",""))</f>
        <v>~OP0 </v>
      </c>
      <c r="J38" s="32" t="str">
        <f>IF(真值表!K38=1," "&amp;真值表!K$1&amp;" ",IF(真值表!K38=0,"~"&amp;真值表!K$1&amp;" ",""))</f>
        <v/>
      </c>
      <c r="K38" s="32" t="str">
        <f>IF(真值表!L38=1," "&amp;真值表!L$1&amp;" ",IF(真值表!L38=0,"~"&amp;真值表!L$1&amp;" ",""))</f>
        <v/>
      </c>
      <c r="L38" s="32" t="str">
        <f>IF(真值表!M38=1," "&amp;真值表!M$1&amp;" ",IF(真值表!M38=0,"~"&amp;真值表!M$1&amp;" ",""))</f>
        <v/>
      </c>
      <c r="M38" s="32" t="str">
        <f>IF(真值表!N38=1," "&amp;真值表!N$1&amp;" ",IF(真值表!N38=0,"~"&amp;真值表!N$1&amp;" ",""))</f>
        <v/>
      </c>
      <c r="N38" s="32" t="str">
        <f>IF(真值表!O38=1," "&amp;真值表!O$1&amp;" ",IF(真值表!O38=0,"~"&amp;真值表!O$1&amp;" ",""))</f>
        <v/>
      </c>
      <c r="O38" s="32" t="str">
        <f>IF(真值表!P38=1," "&amp;真值表!P$1&amp;" ",IF(真值表!P38=0,"~"&amp;真值表!P$1&amp;" ",""))</f>
        <v/>
      </c>
      <c r="P38" s="35" t="str">
        <f t="shared" si="1"/>
        <v> OP5 ~OP4 ~OP3  OP2 ~OP1 ~OP0 +</v>
      </c>
      <c r="Q38" s="38">
        <f>真值表!R38</f>
        <v>0</v>
      </c>
      <c r="R38" s="38">
        <f>真值表!S38</f>
        <v>1</v>
      </c>
      <c r="S38" s="38">
        <f>真值表!T38</f>
        <v>0</v>
      </c>
      <c r="T38" s="38">
        <f>真值表!U38</f>
        <v>1</v>
      </c>
      <c r="U38" s="38">
        <f>真值表!V38</f>
        <v>1</v>
      </c>
      <c r="V38" s="38">
        <f>真值表!W38</f>
        <v>0</v>
      </c>
      <c r="W38" s="38">
        <f>真值表!X38</f>
        <v>1</v>
      </c>
      <c r="X38" s="38">
        <f>真值表!Y38</f>
        <v>1</v>
      </c>
      <c r="Y38" s="38">
        <f>真值表!Z38</f>
        <v>0</v>
      </c>
      <c r="Z38" s="38">
        <f>真值表!AA38</f>
        <v>1</v>
      </c>
      <c r="AA38" s="38">
        <f>真值表!AB38</f>
        <v>0</v>
      </c>
      <c r="AB38" s="38">
        <f>真值表!AC38</f>
        <v>0</v>
      </c>
      <c r="AC38" s="38">
        <f>真值表!AD38</f>
        <v>0</v>
      </c>
      <c r="AD38" s="38">
        <f>真值表!AE38</f>
        <v>0</v>
      </c>
      <c r="AE38" s="38">
        <f>真值表!AF38</f>
        <v>0</v>
      </c>
      <c r="AF38" s="38">
        <f>真值表!AG38</f>
        <v>0</v>
      </c>
      <c r="AG38" s="42">
        <f>真值表!AH38</f>
        <v>0</v>
      </c>
      <c r="AH38" s="42">
        <f>真值表!AI38</f>
        <v>0</v>
      </c>
      <c r="AI38" s="42">
        <f>真值表!AJ38</f>
        <v>0</v>
      </c>
      <c r="AJ38" s="42">
        <f>真值表!AK38</f>
        <v>0</v>
      </c>
      <c r="AK38" s="42">
        <f>真值表!AL38</f>
        <v>0</v>
      </c>
      <c r="AL38" s="42">
        <f>真值表!AM38</f>
        <v>1</v>
      </c>
      <c r="AM38" s="42">
        <f>真值表!AN38</f>
        <v>0</v>
      </c>
      <c r="AN38" s="42">
        <f>真值表!AO38</f>
        <v>0</v>
      </c>
      <c r="AO38" s="42">
        <f>真值表!AP38</f>
        <v>0</v>
      </c>
    </row>
    <row r="39" spans="1:41">
      <c r="A39" s="28" t="str">
        <f>真值表!B39</f>
        <v>LH</v>
      </c>
      <c r="B39" s="29">
        <f>真值表!C39</f>
        <v>33</v>
      </c>
      <c r="C39" s="30" t="str">
        <f>真值表!D39</f>
        <v>X</v>
      </c>
      <c r="D39" s="31" t="str">
        <f>IF(真值表!E39=1," "&amp;真值表!E$1&amp;" ",IF(真值表!E39=0,"~"&amp;真值表!E$1&amp;" ",""))</f>
        <v> OP5 </v>
      </c>
      <c r="E39" s="31" t="str">
        <f>IF(真值表!F39=1," "&amp;真值表!F$1&amp;" ",IF(真值表!F39=0,"~"&amp;真值表!F$1&amp;" ",""))</f>
        <v>~OP4 </v>
      </c>
      <c r="F39" s="31" t="str">
        <f>IF(真值表!G39=1," "&amp;真值表!G$1&amp;" ",IF(真值表!G39=0,"~"&amp;真值表!G$1&amp;" ",""))</f>
        <v>~OP3 </v>
      </c>
      <c r="G39" s="31" t="str">
        <f>IF(真值表!H39=1," "&amp;真值表!H$1&amp;" ",IF(真值表!H39=0,"~"&amp;真值表!H$1&amp;" ",""))</f>
        <v>~OP2 </v>
      </c>
      <c r="H39" s="31" t="str">
        <f>IF(真值表!I39=1," "&amp;真值表!I$1&amp;" ",IF(真值表!I39=0,"~"&amp;真值表!I$1&amp;" ",""))</f>
        <v>~OP1 </v>
      </c>
      <c r="I39" s="31" t="str">
        <f>IF(真值表!J39=1," "&amp;真值表!J$1&amp;" ",IF(真值表!J39=0,"~"&amp;真值表!J$1&amp;" ",""))</f>
        <v> OP0 </v>
      </c>
      <c r="J39" s="33" t="str">
        <f>IF(真值表!K39=1," "&amp;真值表!K$1&amp;" ",IF(真值表!K39=0,"~"&amp;真值表!K$1&amp;" ",""))</f>
        <v/>
      </c>
      <c r="K39" s="33" t="str">
        <f>IF(真值表!L39=1," "&amp;真值表!L$1&amp;" ",IF(真值表!L39=0,"~"&amp;真值表!L$1&amp;" ",""))</f>
        <v/>
      </c>
      <c r="L39" s="33" t="str">
        <f>IF(真值表!M39=1," "&amp;真值表!M$1&amp;" ",IF(真值表!M39=0,"~"&amp;真值表!M$1&amp;" ",""))</f>
        <v/>
      </c>
      <c r="M39" s="33" t="str">
        <f>IF(真值表!N39=1," "&amp;真值表!N$1&amp;" ",IF(真值表!N39=0,"~"&amp;真值表!N$1&amp;" ",""))</f>
        <v/>
      </c>
      <c r="N39" s="33" t="str">
        <f>IF(真值表!O39=1," "&amp;真值表!O$1&amp;" ",IF(真值表!O39=0,"~"&amp;真值表!O$1&amp;" ",""))</f>
        <v/>
      </c>
      <c r="O39" s="33" t="str">
        <f>IF(真值表!P39=1," "&amp;真值表!P$1&amp;" ",IF(真值表!P39=0,"~"&amp;真值表!P$1&amp;" ",""))</f>
        <v/>
      </c>
      <c r="P39" s="36" t="str">
        <f t="shared" si="1"/>
        <v> OP5 ~OP4 ~OP3 ~OP2 ~OP1  OP0 +</v>
      </c>
      <c r="Q39" s="39">
        <f>真值表!R39</f>
        <v>0</v>
      </c>
      <c r="R39" s="39">
        <f>真值表!S39</f>
        <v>1</v>
      </c>
      <c r="S39" s="39">
        <f>真值表!T39</f>
        <v>0</v>
      </c>
      <c r="T39" s="39">
        <f>真值表!U39</f>
        <v>1</v>
      </c>
      <c r="U39" s="39">
        <f>真值表!V39</f>
        <v>1</v>
      </c>
      <c r="V39" s="39">
        <f>真值表!W39</f>
        <v>0</v>
      </c>
      <c r="W39" s="39">
        <f>真值表!X39</f>
        <v>1</v>
      </c>
      <c r="X39" s="39">
        <f>真值表!Y39</f>
        <v>1</v>
      </c>
      <c r="Y39" s="39">
        <f>真值表!Z39</f>
        <v>0</v>
      </c>
      <c r="Z39" s="39">
        <f>真值表!AA39</f>
        <v>1</v>
      </c>
      <c r="AA39" s="39">
        <f>真值表!AB39</f>
        <v>0</v>
      </c>
      <c r="AB39" s="39">
        <f>真值表!AC39</f>
        <v>0</v>
      </c>
      <c r="AC39" s="39">
        <f>真值表!AD39</f>
        <v>0</v>
      </c>
      <c r="AD39" s="39">
        <f>真值表!AE39</f>
        <v>0</v>
      </c>
      <c r="AE39" s="39">
        <f>真值表!AF39</f>
        <v>0</v>
      </c>
      <c r="AF39" s="39">
        <f>真值表!AG39</f>
        <v>0</v>
      </c>
      <c r="AG39" s="43">
        <f>真值表!AH39</f>
        <v>0</v>
      </c>
      <c r="AH39" s="43">
        <f>真值表!AI39</f>
        <v>0</v>
      </c>
      <c r="AI39" s="43">
        <f>真值表!AJ39</f>
        <v>0</v>
      </c>
      <c r="AJ39" s="43">
        <f>真值表!AK39</f>
        <v>0</v>
      </c>
      <c r="AK39" s="43">
        <f>真值表!AL39</f>
        <v>1</v>
      </c>
      <c r="AL39" s="43">
        <f>真值表!AM39</f>
        <v>0</v>
      </c>
      <c r="AM39" s="43">
        <f>真值表!AN39</f>
        <v>1</v>
      </c>
      <c r="AN39" s="43">
        <f>真值表!AO39</f>
        <v>0</v>
      </c>
      <c r="AO39" s="43">
        <f>真值表!AP39</f>
        <v>0</v>
      </c>
    </row>
    <row r="40" spans="1:41">
      <c r="A40" s="24" t="str">
        <f>真值表!B40</f>
        <v>LHU</v>
      </c>
      <c r="B40" s="25">
        <f>真值表!C40</f>
        <v>37</v>
      </c>
      <c r="C40" s="26" t="str">
        <f>真值表!D40</f>
        <v>X</v>
      </c>
      <c r="D40" s="27" t="str">
        <f>IF(真值表!E40=1," "&amp;真值表!E$1&amp;" ",IF(真值表!E40=0,"~"&amp;真值表!E$1&amp;" ",""))</f>
        <v> OP5 </v>
      </c>
      <c r="E40" s="27" t="str">
        <f>IF(真值表!F40=1," "&amp;真值表!F$1&amp;" ",IF(真值表!F40=0,"~"&amp;真值表!F$1&amp;" ",""))</f>
        <v>~OP4 </v>
      </c>
      <c r="F40" s="27" t="str">
        <f>IF(真值表!G40=1," "&amp;真值表!G$1&amp;" ",IF(真值表!G40=0,"~"&amp;真值表!G$1&amp;" ",""))</f>
        <v>~OP3 </v>
      </c>
      <c r="G40" s="27" t="str">
        <f>IF(真值表!H40=1," "&amp;真值表!H$1&amp;" ",IF(真值表!H40=0,"~"&amp;真值表!H$1&amp;" ",""))</f>
        <v> OP2 </v>
      </c>
      <c r="H40" s="27" t="str">
        <f>IF(真值表!I40=1," "&amp;真值表!I$1&amp;" ",IF(真值表!I40=0,"~"&amp;真值表!I$1&amp;" ",""))</f>
        <v>~OP1 </v>
      </c>
      <c r="I40" s="27" t="str">
        <f>IF(真值表!J40=1," "&amp;真值表!J$1&amp;" ",IF(真值表!J40=0,"~"&amp;真值表!J$1&amp;" ",""))</f>
        <v> OP0 </v>
      </c>
      <c r="J40" s="32" t="str">
        <f>IF(真值表!K40=1," "&amp;真值表!K$1&amp;" ",IF(真值表!K40=0,"~"&amp;真值表!K$1&amp;" ",""))</f>
        <v/>
      </c>
      <c r="K40" s="32" t="str">
        <f>IF(真值表!L40=1," "&amp;真值表!L$1&amp;" ",IF(真值表!L40=0,"~"&amp;真值表!L$1&amp;" ",""))</f>
        <v/>
      </c>
      <c r="L40" s="32" t="str">
        <f>IF(真值表!M40=1," "&amp;真值表!M$1&amp;" ",IF(真值表!M40=0,"~"&amp;真值表!M$1&amp;" ",""))</f>
        <v/>
      </c>
      <c r="M40" s="32" t="str">
        <f>IF(真值表!N40=1," "&amp;真值表!N$1&amp;" ",IF(真值表!N40=0,"~"&amp;真值表!N$1&amp;" ",""))</f>
        <v/>
      </c>
      <c r="N40" s="32" t="str">
        <f>IF(真值表!O40=1," "&amp;真值表!O$1&amp;" ",IF(真值表!O40=0,"~"&amp;真值表!O$1&amp;" ",""))</f>
        <v/>
      </c>
      <c r="O40" s="32" t="str">
        <f>IF(真值表!P40=1," "&amp;真值表!P$1&amp;" ",IF(真值表!P40=0,"~"&amp;真值表!P$1&amp;" ",""))</f>
        <v/>
      </c>
      <c r="P40" s="35" t="str">
        <f t="shared" si="1"/>
        <v> OP5 ~OP4 ~OP3  OP2 ~OP1  OP0 +</v>
      </c>
      <c r="Q40" s="38">
        <f>真值表!R40</f>
        <v>0</v>
      </c>
      <c r="R40" s="38">
        <f>真值表!S40</f>
        <v>1</v>
      </c>
      <c r="S40" s="38">
        <f>真值表!T40</f>
        <v>0</v>
      </c>
      <c r="T40" s="38">
        <f>真值表!U40</f>
        <v>1</v>
      </c>
      <c r="U40" s="38">
        <f>真值表!V40</f>
        <v>1</v>
      </c>
      <c r="V40" s="38">
        <f>真值表!W40</f>
        <v>0</v>
      </c>
      <c r="W40" s="38">
        <f>真值表!X40</f>
        <v>1</v>
      </c>
      <c r="X40" s="38">
        <f>真值表!Y40</f>
        <v>1</v>
      </c>
      <c r="Y40" s="38">
        <f>真值表!Z40</f>
        <v>0</v>
      </c>
      <c r="Z40" s="38">
        <f>真值表!AA40</f>
        <v>1</v>
      </c>
      <c r="AA40" s="38">
        <f>真值表!AB40</f>
        <v>0</v>
      </c>
      <c r="AB40" s="38">
        <f>真值表!AC40</f>
        <v>0</v>
      </c>
      <c r="AC40" s="38">
        <f>真值表!AD40</f>
        <v>0</v>
      </c>
      <c r="AD40" s="38">
        <f>真值表!AE40</f>
        <v>0</v>
      </c>
      <c r="AE40" s="38">
        <f>真值表!AF40</f>
        <v>0</v>
      </c>
      <c r="AF40" s="38">
        <f>真值表!AG40</f>
        <v>0</v>
      </c>
      <c r="AG40" s="42">
        <f>真值表!AH40</f>
        <v>0</v>
      </c>
      <c r="AH40" s="42">
        <f>真值表!AI40</f>
        <v>0</v>
      </c>
      <c r="AI40" s="42">
        <f>真值表!AJ40</f>
        <v>0</v>
      </c>
      <c r="AJ40" s="42">
        <f>真值表!AK40</f>
        <v>0</v>
      </c>
      <c r="AK40" s="42">
        <f>真值表!AL40</f>
        <v>1</v>
      </c>
      <c r="AL40" s="42">
        <f>真值表!AM40</f>
        <v>0</v>
      </c>
      <c r="AM40" s="42">
        <f>真值表!AN40</f>
        <v>0</v>
      </c>
      <c r="AN40" s="42">
        <f>真值表!AO40</f>
        <v>0</v>
      </c>
      <c r="AO40" s="42">
        <f>真值表!AP40</f>
        <v>0</v>
      </c>
    </row>
    <row r="41" spans="1:41">
      <c r="A41" s="28" t="str">
        <f>真值表!B41</f>
        <v>SB</v>
      </c>
      <c r="B41" s="29">
        <f>真值表!C41</f>
        <v>40</v>
      </c>
      <c r="C41" s="30" t="str">
        <f>真值表!D41</f>
        <v>X</v>
      </c>
      <c r="D41" s="31" t="str">
        <f>IF(真值表!E41=1," "&amp;真值表!E$1&amp;" ",IF(真值表!E41=0,"~"&amp;真值表!E$1&amp;" ",""))</f>
        <v> OP5 </v>
      </c>
      <c r="E41" s="31" t="str">
        <f>IF(真值表!F41=1," "&amp;真值表!F$1&amp;" ",IF(真值表!F41=0,"~"&amp;真值表!F$1&amp;" ",""))</f>
        <v>~OP4 </v>
      </c>
      <c r="F41" s="31" t="str">
        <f>IF(真值表!G41=1," "&amp;真值表!G$1&amp;" ",IF(真值表!G41=0,"~"&amp;真值表!G$1&amp;" ",""))</f>
        <v> OP3 </v>
      </c>
      <c r="G41" s="31" t="str">
        <f>IF(真值表!H41=1," "&amp;真值表!H$1&amp;" ",IF(真值表!H41=0,"~"&amp;真值表!H$1&amp;" ",""))</f>
        <v>~OP2 </v>
      </c>
      <c r="H41" s="31" t="str">
        <f>IF(真值表!I41=1," "&amp;真值表!I$1&amp;" ",IF(真值表!I41=0,"~"&amp;真值表!I$1&amp;" ",""))</f>
        <v>~OP1 </v>
      </c>
      <c r="I41" s="31" t="str">
        <f>IF(真值表!J41=1," "&amp;真值表!J$1&amp;" ",IF(真值表!J41=0,"~"&amp;真值表!J$1&amp;" ",""))</f>
        <v>~OP0 </v>
      </c>
      <c r="J41" s="33" t="str">
        <f>IF(真值表!K41=1," "&amp;真值表!K$1&amp;" ",IF(真值表!K41=0,"~"&amp;真值表!K$1&amp;" ",""))</f>
        <v/>
      </c>
      <c r="K41" s="33" t="str">
        <f>IF(真值表!L41=1," "&amp;真值表!L$1&amp;" ",IF(真值表!L41=0,"~"&amp;真值表!L$1&amp;" ",""))</f>
        <v/>
      </c>
      <c r="L41" s="33" t="str">
        <f>IF(真值表!M41=1," "&amp;真值表!M$1&amp;" ",IF(真值表!M41=0,"~"&amp;真值表!M$1&amp;" ",""))</f>
        <v/>
      </c>
      <c r="M41" s="33" t="str">
        <f>IF(真值表!N41=1," "&amp;真值表!N$1&amp;" ",IF(真值表!N41=0,"~"&amp;真值表!N$1&amp;" ",""))</f>
        <v/>
      </c>
      <c r="N41" s="33" t="str">
        <f>IF(真值表!O41=1," "&amp;真值表!O$1&amp;" ",IF(真值表!O41=0,"~"&amp;真值表!O$1&amp;" ",""))</f>
        <v/>
      </c>
      <c r="O41" s="33" t="str">
        <f>IF(真值表!P41=1," "&amp;真值表!P$1&amp;" ",IF(真值表!P41=0,"~"&amp;真值表!P$1&amp;" ",""))</f>
        <v/>
      </c>
      <c r="P41" s="36" t="str">
        <f t="shared" si="1"/>
        <v> OP5 ~OP4  OP3 ~OP2 ~OP1 ~OP0 +</v>
      </c>
      <c r="Q41" s="39">
        <f>真值表!R41</f>
        <v>0</v>
      </c>
      <c r="R41" s="39">
        <f>真值表!S41</f>
        <v>1</v>
      </c>
      <c r="S41" s="39">
        <f>真值表!T41</f>
        <v>0</v>
      </c>
      <c r="T41" s="39">
        <f>真值表!U41</f>
        <v>1</v>
      </c>
      <c r="U41" s="39">
        <f>真值表!V41</f>
        <v>0</v>
      </c>
      <c r="V41" s="39">
        <f>真值表!W41</f>
        <v>1</v>
      </c>
      <c r="W41" s="39">
        <f>真值表!X41</f>
        <v>1</v>
      </c>
      <c r="X41" s="39">
        <f>真值表!Y41</f>
        <v>0</v>
      </c>
      <c r="Y41" s="39">
        <f>真值表!Z41</f>
        <v>0</v>
      </c>
      <c r="Z41" s="39">
        <f>真值表!AA41</f>
        <v>1</v>
      </c>
      <c r="AA41" s="39">
        <f>真值表!AB41</f>
        <v>0</v>
      </c>
      <c r="AB41" s="39">
        <f>真值表!AC41</f>
        <v>0</v>
      </c>
      <c r="AC41" s="39">
        <f>真值表!AD41</f>
        <v>0</v>
      </c>
      <c r="AD41" s="39">
        <f>真值表!AE41</f>
        <v>0</v>
      </c>
      <c r="AE41" s="39">
        <f>真值表!AF41</f>
        <v>0</v>
      </c>
      <c r="AF41" s="39">
        <f>真值表!AG41</f>
        <v>0</v>
      </c>
      <c r="AG41" s="43">
        <f>真值表!AH41</f>
        <v>0</v>
      </c>
      <c r="AH41" s="43">
        <f>真值表!AI41</f>
        <v>0</v>
      </c>
      <c r="AI41" s="43">
        <f>真值表!AJ41</f>
        <v>0</v>
      </c>
      <c r="AJ41" s="43">
        <f>真值表!AK41</f>
        <v>0</v>
      </c>
      <c r="AK41" s="43">
        <f>真值表!AL41</f>
        <v>0</v>
      </c>
      <c r="AL41" s="43">
        <f>真值表!AM41</f>
        <v>1</v>
      </c>
      <c r="AM41" s="43">
        <f>真值表!AN41</f>
        <v>0</v>
      </c>
      <c r="AN41" s="43">
        <f>真值表!AO41</f>
        <v>0</v>
      </c>
      <c r="AO41" s="43">
        <f>真值表!AP41</f>
        <v>0</v>
      </c>
    </row>
    <row r="42" spans="1:41">
      <c r="A42" s="24" t="str">
        <f>真值表!B42</f>
        <v>SH</v>
      </c>
      <c r="B42" s="25">
        <f>真值表!C42</f>
        <v>41</v>
      </c>
      <c r="C42" s="26" t="str">
        <f>真值表!D42</f>
        <v>X</v>
      </c>
      <c r="D42" s="27" t="str">
        <f>IF(真值表!E42=1," "&amp;真值表!E$1&amp;" ",IF(真值表!E42=0,"~"&amp;真值表!E$1&amp;" ",""))</f>
        <v> OP5 </v>
      </c>
      <c r="E42" s="27" t="str">
        <f>IF(真值表!F42=1," "&amp;真值表!F$1&amp;" ",IF(真值表!F42=0,"~"&amp;真值表!F$1&amp;" ",""))</f>
        <v>~OP4 </v>
      </c>
      <c r="F42" s="27" t="str">
        <f>IF(真值表!G42=1," "&amp;真值表!G$1&amp;" ",IF(真值表!G42=0,"~"&amp;真值表!G$1&amp;" ",""))</f>
        <v> OP3 </v>
      </c>
      <c r="G42" s="27" t="str">
        <f>IF(真值表!H42=1," "&amp;真值表!H$1&amp;" ",IF(真值表!H42=0,"~"&amp;真值表!H$1&amp;" ",""))</f>
        <v>~OP2 </v>
      </c>
      <c r="H42" s="27" t="str">
        <f>IF(真值表!I42=1," "&amp;真值表!I$1&amp;" ",IF(真值表!I42=0,"~"&amp;真值表!I$1&amp;" ",""))</f>
        <v>~OP1 </v>
      </c>
      <c r="I42" s="27" t="str">
        <f>IF(真值表!J42=1," "&amp;真值表!J$1&amp;" ",IF(真值表!J42=0,"~"&amp;真值表!J$1&amp;" ",""))</f>
        <v> OP0 </v>
      </c>
      <c r="J42" s="32" t="str">
        <f>IF(真值表!K42=1," "&amp;真值表!K$1&amp;" ",IF(真值表!K42=0,"~"&amp;真值表!K$1&amp;" ",""))</f>
        <v/>
      </c>
      <c r="K42" s="32" t="str">
        <f>IF(真值表!L42=1," "&amp;真值表!L$1&amp;" ",IF(真值表!L42=0,"~"&amp;真值表!L$1&amp;" ",""))</f>
        <v/>
      </c>
      <c r="L42" s="32" t="str">
        <f>IF(真值表!M42=1," "&amp;真值表!M$1&amp;" ",IF(真值表!M42=0,"~"&amp;真值表!M$1&amp;" ",""))</f>
        <v/>
      </c>
      <c r="M42" s="32" t="str">
        <f>IF(真值表!N42=1," "&amp;真值表!N$1&amp;" ",IF(真值表!N42=0,"~"&amp;真值表!N$1&amp;" ",""))</f>
        <v/>
      </c>
      <c r="N42" s="32" t="str">
        <f>IF(真值表!O42=1," "&amp;真值表!O$1&amp;" ",IF(真值表!O42=0,"~"&amp;真值表!O$1&amp;" ",""))</f>
        <v/>
      </c>
      <c r="O42" s="32" t="str">
        <f>IF(真值表!P42=1," "&amp;真值表!P$1&amp;" ",IF(真值表!P42=0,"~"&amp;真值表!P$1&amp;" ",""))</f>
        <v/>
      </c>
      <c r="P42" s="35" t="str">
        <f t="shared" si="1"/>
        <v> OP5 ~OP4  OP3 ~OP2 ~OP1  OP0 +</v>
      </c>
      <c r="Q42" s="38">
        <f>真值表!R42</f>
        <v>0</v>
      </c>
      <c r="R42" s="38">
        <f>真值表!S42</f>
        <v>1</v>
      </c>
      <c r="S42" s="38">
        <f>真值表!T42</f>
        <v>0</v>
      </c>
      <c r="T42" s="38">
        <f>真值表!U42</f>
        <v>1</v>
      </c>
      <c r="U42" s="38">
        <f>真值表!V42</f>
        <v>0</v>
      </c>
      <c r="V42" s="38">
        <f>真值表!W42</f>
        <v>1</v>
      </c>
      <c r="W42" s="38">
        <f>真值表!X42</f>
        <v>1</v>
      </c>
      <c r="X42" s="38">
        <f>真值表!Y42</f>
        <v>0</v>
      </c>
      <c r="Y42" s="38">
        <f>真值表!Z42</f>
        <v>0</v>
      </c>
      <c r="Z42" s="38">
        <f>真值表!AA42</f>
        <v>1</v>
      </c>
      <c r="AA42" s="38">
        <f>真值表!AB42</f>
        <v>0</v>
      </c>
      <c r="AB42" s="38">
        <f>真值表!AC42</f>
        <v>0</v>
      </c>
      <c r="AC42" s="38">
        <f>真值表!AD42</f>
        <v>0</v>
      </c>
      <c r="AD42" s="38">
        <f>真值表!AE42</f>
        <v>0</v>
      </c>
      <c r="AE42" s="38">
        <f>真值表!AF42</f>
        <v>0</v>
      </c>
      <c r="AF42" s="38">
        <f>真值表!AG42</f>
        <v>0</v>
      </c>
      <c r="AG42" s="42">
        <f>真值表!AH42</f>
        <v>0</v>
      </c>
      <c r="AH42" s="42">
        <f>真值表!AI42</f>
        <v>0</v>
      </c>
      <c r="AI42" s="42">
        <f>真值表!AJ42</f>
        <v>0</v>
      </c>
      <c r="AJ42" s="42">
        <f>真值表!AK42</f>
        <v>0</v>
      </c>
      <c r="AK42" s="42">
        <f>真值表!AL42</f>
        <v>1</v>
      </c>
      <c r="AL42" s="42">
        <f>真值表!AM42</f>
        <v>0</v>
      </c>
      <c r="AM42" s="42">
        <f>真值表!AN42</f>
        <v>0</v>
      </c>
      <c r="AN42" s="42">
        <f>真值表!AO42</f>
        <v>0</v>
      </c>
      <c r="AO42" s="42">
        <f>真值表!AP42</f>
        <v>0</v>
      </c>
    </row>
    <row r="43" spans="1:41">
      <c r="A43" s="28" t="str">
        <f>真值表!B43</f>
        <v>BLEZ</v>
      </c>
      <c r="B43" s="29">
        <f>真值表!C43</f>
        <v>6</v>
      </c>
      <c r="C43" s="30" t="str">
        <f>真值表!D43</f>
        <v>X</v>
      </c>
      <c r="D43" s="31" t="str">
        <f>IF(真值表!E43=1," "&amp;真值表!E$1&amp;" ",IF(真值表!E43=0,"~"&amp;真值表!E$1&amp;" ",""))</f>
        <v>~OP5 </v>
      </c>
      <c r="E43" s="31" t="str">
        <f>IF(真值表!F43=1," "&amp;真值表!F$1&amp;" ",IF(真值表!F43=0,"~"&amp;真值表!F$1&amp;" ",""))</f>
        <v>~OP4 </v>
      </c>
      <c r="F43" s="31" t="str">
        <f>IF(真值表!G43=1," "&amp;真值表!G$1&amp;" ",IF(真值表!G43=0,"~"&amp;真值表!G$1&amp;" ",""))</f>
        <v>~OP3 </v>
      </c>
      <c r="G43" s="31" t="str">
        <f>IF(真值表!H43=1," "&amp;真值表!H$1&amp;" ",IF(真值表!H43=0,"~"&amp;真值表!H$1&amp;" ",""))</f>
        <v> OP2 </v>
      </c>
      <c r="H43" s="31" t="str">
        <f>IF(真值表!I43=1," "&amp;真值表!I$1&amp;" ",IF(真值表!I43=0,"~"&amp;真值表!I$1&amp;" ",""))</f>
        <v> OP1 </v>
      </c>
      <c r="I43" s="31" t="str">
        <f>IF(真值表!J43=1," "&amp;真值表!J$1&amp;" ",IF(真值表!J43=0,"~"&amp;真值表!J$1&amp;" ",""))</f>
        <v>~OP0 </v>
      </c>
      <c r="J43" s="33" t="str">
        <f>IF(真值表!K43=1," "&amp;真值表!K$1&amp;" ",IF(真值表!K43=0,"~"&amp;真值表!K$1&amp;" ",""))</f>
        <v/>
      </c>
      <c r="K43" s="33" t="str">
        <f>IF(真值表!L43=1," "&amp;真值表!L$1&amp;" ",IF(真值表!L43=0,"~"&amp;真值表!L$1&amp;" ",""))</f>
        <v/>
      </c>
      <c r="L43" s="33" t="str">
        <f>IF(真值表!M43=1," "&amp;真值表!M$1&amp;" ",IF(真值表!M43=0,"~"&amp;真值表!M$1&amp;" ",""))</f>
        <v/>
      </c>
      <c r="M43" s="33" t="str">
        <f>IF(真值表!N43=1," "&amp;真值表!N$1&amp;" ",IF(真值表!N43=0,"~"&amp;真值表!N$1&amp;" ",""))</f>
        <v/>
      </c>
      <c r="N43" s="33" t="str">
        <f>IF(真值表!O43=1," "&amp;真值表!O$1&amp;" ",IF(真值表!O43=0,"~"&amp;真值表!O$1&amp;" ",""))</f>
        <v/>
      </c>
      <c r="O43" s="33" t="str">
        <f>IF(真值表!P43=1," "&amp;真值表!P$1&amp;" ",IF(真值表!P43=0,"~"&amp;真值表!P$1&amp;" ",""))</f>
        <v/>
      </c>
      <c r="P43" s="36" t="str">
        <f t="shared" si="1"/>
        <v>~OP5 ~OP4 ~OP3  OP2  OP1 ~OP0 +</v>
      </c>
      <c r="Q43" s="39">
        <f>真值表!R43</f>
        <v>1</v>
      </c>
      <c r="R43" s="39">
        <f>真值表!S43</f>
        <v>0</v>
      </c>
      <c r="S43" s="39">
        <f>真值表!T43</f>
        <v>1</v>
      </c>
      <c r="T43" s="39">
        <f>真值表!U43</f>
        <v>1</v>
      </c>
      <c r="U43" s="39">
        <f>真值表!V43</f>
        <v>0</v>
      </c>
      <c r="V43" s="39">
        <f>真值表!W43</f>
        <v>0</v>
      </c>
      <c r="W43" s="39">
        <f>真值表!X43</f>
        <v>0</v>
      </c>
      <c r="X43" s="39">
        <f>真值表!Y43</f>
        <v>0</v>
      </c>
      <c r="Y43" s="39">
        <f>真值表!Z43</f>
        <v>0</v>
      </c>
      <c r="Z43" s="39">
        <f>真值表!AA43</f>
        <v>1</v>
      </c>
      <c r="AA43" s="39">
        <f>真值表!AB43</f>
        <v>0</v>
      </c>
      <c r="AB43" s="39">
        <f>真值表!AC43</f>
        <v>0</v>
      </c>
      <c r="AC43" s="39">
        <f>真值表!AD43</f>
        <v>0</v>
      </c>
      <c r="AD43" s="39">
        <f>真值表!AE43</f>
        <v>0</v>
      </c>
      <c r="AE43" s="39">
        <f>真值表!AF43</f>
        <v>0</v>
      </c>
      <c r="AF43" s="39">
        <f>真值表!AG43</f>
        <v>0</v>
      </c>
      <c r="AG43" s="43">
        <f>真值表!AH43</f>
        <v>0</v>
      </c>
      <c r="AH43" s="43">
        <f>真值表!AI43</f>
        <v>0</v>
      </c>
      <c r="AI43" s="43">
        <f>真值表!AJ43</f>
        <v>0</v>
      </c>
      <c r="AJ43" s="43">
        <f>真值表!AK43</f>
        <v>0</v>
      </c>
      <c r="AK43" s="43">
        <f>真值表!AL43</f>
        <v>0</v>
      </c>
      <c r="AL43" s="43">
        <f>真值表!AM43</f>
        <v>0</v>
      </c>
      <c r="AM43" s="43">
        <f>真值表!AN43</f>
        <v>0</v>
      </c>
      <c r="AN43" s="43">
        <f>真值表!AO43</f>
        <v>0</v>
      </c>
      <c r="AO43" s="43">
        <f>真值表!AP43</f>
        <v>1</v>
      </c>
    </row>
    <row r="44" spans="1:41">
      <c r="A44" s="24" t="str">
        <f>真值表!B44</f>
        <v>BGTZ</v>
      </c>
      <c r="B44" s="25">
        <f>真值表!C44</f>
        <v>7</v>
      </c>
      <c r="C44" s="26" t="str">
        <f>真值表!D44</f>
        <v>X</v>
      </c>
      <c r="D44" s="27" t="str">
        <f>IF(真值表!E44=1," "&amp;真值表!E$1&amp;" ",IF(真值表!E44=0,"~"&amp;真值表!E$1&amp;" ",""))</f>
        <v>~OP5 </v>
      </c>
      <c r="E44" s="27" t="str">
        <f>IF(真值表!F44=1," "&amp;真值表!F$1&amp;" ",IF(真值表!F44=0,"~"&amp;真值表!F$1&amp;" ",""))</f>
        <v>~OP4 </v>
      </c>
      <c r="F44" s="27" t="str">
        <f>IF(真值表!G44=1," "&amp;真值表!G$1&amp;" ",IF(真值表!G44=0,"~"&amp;真值表!G$1&amp;" ",""))</f>
        <v>~OP3 </v>
      </c>
      <c r="G44" s="27" t="str">
        <f>IF(真值表!H44=1," "&amp;真值表!H$1&amp;" ",IF(真值表!H44=0,"~"&amp;真值表!H$1&amp;" ",""))</f>
        <v> OP2 </v>
      </c>
      <c r="H44" s="27" t="str">
        <f>IF(真值表!I44=1," "&amp;真值表!I$1&amp;" ",IF(真值表!I44=0,"~"&amp;真值表!I$1&amp;" ",""))</f>
        <v> OP1 </v>
      </c>
      <c r="I44" s="27" t="str">
        <f>IF(真值表!J44=1," "&amp;真值表!J$1&amp;" ",IF(真值表!J44=0,"~"&amp;真值表!J$1&amp;" ",""))</f>
        <v> OP0 </v>
      </c>
      <c r="J44" s="32" t="str">
        <f>IF(真值表!K44=1," "&amp;真值表!K$1&amp;" ",IF(真值表!K44=0,"~"&amp;真值表!K$1&amp;" ",""))</f>
        <v/>
      </c>
      <c r="K44" s="32" t="str">
        <f>IF(真值表!L44=1," "&amp;真值表!L$1&amp;" ",IF(真值表!L44=0,"~"&amp;真值表!L$1&amp;" ",""))</f>
        <v/>
      </c>
      <c r="L44" s="32" t="str">
        <f>IF(真值表!M44=1," "&amp;真值表!M$1&amp;" ",IF(真值表!M44=0,"~"&amp;真值表!M$1&amp;" ",""))</f>
        <v/>
      </c>
      <c r="M44" s="32" t="str">
        <f>IF(真值表!N44=1," "&amp;真值表!N$1&amp;" ",IF(真值表!N44=0,"~"&amp;真值表!N$1&amp;" ",""))</f>
        <v/>
      </c>
      <c r="N44" s="32" t="str">
        <f>IF(真值表!O44=1," "&amp;真值表!O$1&amp;" ",IF(真值表!O44=0,"~"&amp;真值表!O$1&amp;" ",""))</f>
        <v/>
      </c>
      <c r="O44" s="32" t="str">
        <f>IF(真值表!P44=1," "&amp;真值表!P$1&amp;" ",IF(真值表!P44=0,"~"&amp;真值表!P$1&amp;" ",""))</f>
        <v/>
      </c>
      <c r="P44" s="35" t="str">
        <f t="shared" si="1"/>
        <v>~OP5 ~OP4 ~OP3  OP2  OP1  OP0 +</v>
      </c>
      <c r="Q44" s="38">
        <f>真值表!R44</f>
        <v>1</v>
      </c>
      <c r="R44" s="38">
        <f>真值表!S44</f>
        <v>0</v>
      </c>
      <c r="S44" s="38">
        <f>真值表!T44</f>
        <v>1</v>
      </c>
      <c r="T44" s="38">
        <f>真值表!U44</f>
        <v>1</v>
      </c>
      <c r="U44" s="38">
        <f>真值表!V44</f>
        <v>0</v>
      </c>
      <c r="V44" s="38">
        <f>真值表!W44</f>
        <v>0</v>
      </c>
      <c r="W44" s="38">
        <f>真值表!X44</f>
        <v>0</v>
      </c>
      <c r="X44" s="38">
        <f>真值表!Y44</f>
        <v>0</v>
      </c>
      <c r="Y44" s="38">
        <f>真值表!Z44</f>
        <v>0</v>
      </c>
      <c r="Z44" s="38">
        <f>真值表!AA44</f>
        <v>1</v>
      </c>
      <c r="AA44" s="38">
        <f>真值表!AB44</f>
        <v>0</v>
      </c>
      <c r="AB44" s="38">
        <f>真值表!AC44</f>
        <v>0</v>
      </c>
      <c r="AC44" s="38">
        <f>真值表!AD44</f>
        <v>0</v>
      </c>
      <c r="AD44" s="38">
        <f>真值表!AE44</f>
        <v>0</v>
      </c>
      <c r="AE44" s="38">
        <f>真值表!AF44</f>
        <v>0</v>
      </c>
      <c r="AF44" s="38">
        <f>真值表!AG44</f>
        <v>0</v>
      </c>
      <c r="AG44" s="42">
        <f>真值表!AH44</f>
        <v>0</v>
      </c>
      <c r="AH44" s="42">
        <f>真值表!AI44</f>
        <v>0</v>
      </c>
      <c r="AI44" s="42">
        <f>真值表!AJ44</f>
        <v>0</v>
      </c>
      <c r="AJ44" s="42">
        <f>真值表!AK44</f>
        <v>0</v>
      </c>
      <c r="AK44" s="42">
        <f>真值表!AL44</f>
        <v>0</v>
      </c>
      <c r="AL44" s="42">
        <f>真值表!AM44</f>
        <v>0</v>
      </c>
      <c r="AM44" s="42">
        <f>真值表!AN44</f>
        <v>0</v>
      </c>
      <c r="AN44" s="42">
        <f>真值表!AO44</f>
        <v>1</v>
      </c>
      <c r="AO44" s="42">
        <f>真值表!AP44</f>
        <v>0</v>
      </c>
    </row>
    <row r="45" spans="1:41">
      <c r="A45" s="28" t="str">
        <f>真值表!B45</f>
        <v>BLTZ</v>
      </c>
      <c r="B45" s="29">
        <f>真值表!C45</f>
        <v>1</v>
      </c>
      <c r="C45" s="30" t="str">
        <f>真值表!D45</f>
        <v>X</v>
      </c>
      <c r="D45" s="31" t="str">
        <f>IF(真值表!E45=1," "&amp;真值表!E$1&amp;" ",IF(真值表!E45=0,"~"&amp;真值表!E$1&amp;" ",""))</f>
        <v>~OP5 </v>
      </c>
      <c r="E45" s="31" t="str">
        <f>IF(真值表!F45=1," "&amp;真值表!F$1&amp;" ",IF(真值表!F45=0,"~"&amp;真值表!F$1&amp;" ",""))</f>
        <v>~OP4 </v>
      </c>
      <c r="F45" s="31" t="str">
        <f>IF(真值表!G45=1," "&amp;真值表!G$1&amp;" ",IF(真值表!G45=0,"~"&amp;真值表!G$1&amp;" ",""))</f>
        <v>~OP3 </v>
      </c>
      <c r="G45" s="31" t="str">
        <f>IF(真值表!H45=1," "&amp;真值表!H$1&amp;" ",IF(真值表!H45=0,"~"&amp;真值表!H$1&amp;" ",""))</f>
        <v>~OP2 </v>
      </c>
      <c r="H45" s="31" t="str">
        <f>IF(真值表!I45=1," "&amp;真值表!I$1&amp;" ",IF(真值表!I45=0,"~"&amp;真值表!I$1&amp;" ",""))</f>
        <v>~OP1 </v>
      </c>
      <c r="I45" s="31" t="str">
        <f>IF(真值表!J45=1," "&amp;真值表!J$1&amp;" ",IF(真值表!J45=0,"~"&amp;真值表!J$1&amp;" ",""))</f>
        <v> OP0 </v>
      </c>
      <c r="J45" s="33" t="str">
        <f>IF(真值表!K45=1," "&amp;真值表!K$1&amp;" ",IF(真值表!K45=0,"~"&amp;真值表!K$1&amp;" ",""))</f>
        <v/>
      </c>
      <c r="K45" s="33" t="str">
        <f>IF(真值表!L45=1," "&amp;真值表!L$1&amp;" ",IF(真值表!L45=0,"~"&amp;真值表!L$1&amp;" ",""))</f>
        <v/>
      </c>
      <c r="L45" s="33" t="str">
        <f>IF(真值表!M45=1," "&amp;真值表!M$1&amp;" ",IF(真值表!M45=0,"~"&amp;真值表!M$1&amp;" ",""))</f>
        <v/>
      </c>
      <c r="M45" s="33" t="str">
        <f>IF(真值表!N45=1," "&amp;真值表!N$1&amp;" ",IF(真值表!N45=0,"~"&amp;真值表!N$1&amp;" ",""))</f>
        <v/>
      </c>
      <c r="N45" s="33" t="str">
        <f>IF(真值表!O45=1," "&amp;真值表!O$1&amp;" ",IF(真值表!O45=0,"~"&amp;真值表!O$1&amp;" ",""))</f>
        <v/>
      </c>
      <c r="O45" s="33" t="str">
        <f>IF(真值表!P45=1," "&amp;真值表!P$1&amp;" ",IF(真值表!P45=0,"~"&amp;真值表!P$1&amp;" ",""))</f>
        <v/>
      </c>
      <c r="P45" s="36" t="str">
        <f t="shared" si="1"/>
        <v>~OP5 ~OP4 ~OP3 ~OP2 ~OP1  OP0 +</v>
      </c>
      <c r="Q45" s="39">
        <f>真值表!R45</f>
        <v>1</v>
      </c>
      <c r="R45" s="39">
        <f>真值表!S45</f>
        <v>0</v>
      </c>
      <c r="S45" s="39">
        <f>真值表!T45</f>
        <v>1</v>
      </c>
      <c r="T45" s="39">
        <f>真值表!U45</f>
        <v>1</v>
      </c>
      <c r="U45" s="39">
        <f>真值表!V45</f>
        <v>0</v>
      </c>
      <c r="V45" s="39">
        <f>真值表!W45</f>
        <v>0</v>
      </c>
      <c r="W45" s="39">
        <f>真值表!X45</f>
        <v>0</v>
      </c>
      <c r="X45" s="39">
        <f>真值表!Y45</f>
        <v>0</v>
      </c>
      <c r="Y45" s="39">
        <f>真值表!Z45</f>
        <v>0</v>
      </c>
      <c r="Z45" s="39">
        <f>真值表!AA45</f>
        <v>1</v>
      </c>
      <c r="AA45" s="39">
        <f>真值表!AB45</f>
        <v>0</v>
      </c>
      <c r="AB45" s="39">
        <f>真值表!AC45</f>
        <v>0</v>
      </c>
      <c r="AC45" s="39">
        <f>真值表!AD45</f>
        <v>0</v>
      </c>
      <c r="AD45" s="39">
        <f>真值表!AE45</f>
        <v>0</v>
      </c>
      <c r="AE45" s="39">
        <f>真值表!AF45</f>
        <v>0</v>
      </c>
      <c r="AF45" s="39">
        <f>真值表!AG45</f>
        <v>0</v>
      </c>
      <c r="AG45" s="43">
        <f>真值表!AH45</f>
        <v>0</v>
      </c>
      <c r="AH45" s="43">
        <f>真值表!AI45</f>
        <v>0</v>
      </c>
      <c r="AI45" s="43">
        <f>真值表!AJ45</f>
        <v>0</v>
      </c>
      <c r="AJ45" s="43">
        <f>真值表!AK45</f>
        <v>0</v>
      </c>
      <c r="AK45" s="43">
        <f>真值表!AL45</f>
        <v>0</v>
      </c>
      <c r="AL45" s="43">
        <f>真值表!AM45</f>
        <v>0</v>
      </c>
      <c r="AM45" s="43">
        <f>真值表!AN45</f>
        <v>0</v>
      </c>
      <c r="AN45" s="43">
        <f>真值表!AO45</f>
        <v>1</v>
      </c>
      <c r="AO45" s="43">
        <f>真值表!AP45</f>
        <v>1</v>
      </c>
    </row>
    <row r="46" spans="1:41">
      <c r="A46" s="24" t="str">
        <f>真值表!B46</f>
        <v>BGEZ</v>
      </c>
      <c r="B46" s="25">
        <f>真值表!C46</f>
        <v>1</v>
      </c>
      <c r="C46" s="26" t="str">
        <f>真值表!D46</f>
        <v>X</v>
      </c>
      <c r="D46" s="27" t="str">
        <f>IF(真值表!E46=1," "&amp;真值表!E$1&amp;" ",IF(真值表!E46=0,"~"&amp;真值表!E$1&amp;" ",""))</f>
        <v>~OP5 </v>
      </c>
      <c r="E46" s="27" t="str">
        <f>IF(真值表!F46=1," "&amp;真值表!F$1&amp;" ",IF(真值表!F46=0,"~"&amp;真值表!F$1&amp;" ",""))</f>
        <v>~OP4 </v>
      </c>
      <c r="F46" s="27" t="str">
        <f>IF(真值表!G46=1," "&amp;真值表!G$1&amp;" ",IF(真值表!G46=0,"~"&amp;真值表!G$1&amp;" ",""))</f>
        <v>~OP3 </v>
      </c>
      <c r="G46" s="27" t="str">
        <f>IF(真值表!H46=1," "&amp;真值表!H$1&amp;" ",IF(真值表!H46=0,"~"&amp;真值表!H$1&amp;" ",""))</f>
        <v>~OP2 </v>
      </c>
      <c r="H46" s="27" t="str">
        <f>IF(真值表!I46=1," "&amp;真值表!I$1&amp;" ",IF(真值表!I46=0,"~"&amp;真值表!I$1&amp;" ",""))</f>
        <v>~OP1 </v>
      </c>
      <c r="I46" s="27" t="str">
        <f>IF(真值表!J46=1," "&amp;真值表!J$1&amp;" ",IF(真值表!J46=0,"~"&amp;真值表!J$1&amp;" ",""))</f>
        <v> OP0 </v>
      </c>
      <c r="J46" s="32" t="str">
        <f>IF(真值表!K46=1," "&amp;真值表!K$1&amp;" ",IF(真值表!K46=0,"~"&amp;真值表!K$1&amp;" ",""))</f>
        <v/>
      </c>
      <c r="K46" s="32" t="str">
        <f>IF(真值表!L46=1," "&amp;真值表!L$1&amp;" ",IF(真值表!L46=0,"~"&amp;真值表!L$1&amp;" ",""))</f>
        <v/>
      </c>
      <c r="L46" s="32" t="str">
        <f>IF(真值表!M46=1," "&amp;真值表!M$1&amp;" ",IF(真值表!M46=0,"~"&amp;真值表!M$1&amp;" ",""))</f>
        <v/>
      </c>
      <c r="M46" s="32" t="str">
        <f>IF(真值表!N46=1," "&amp;真值表!N$1&amp;" ",IF(真值表!N46=0,"~"&amp;真值表!N$1&amp;" ",""))</f>
        <v/>
      </c>
      <c r="N46" s="32" t="str">
        <f>IF(真值表!O46=1," "&amp;真值表!O$1&amp;" ",IF(真值表!O46=0,"~"&amp;真值表!O$1&amp;" ",""))</f>
        <v/>
      </c>
      <c r="O46" s="32" t="str">
        <f>IF(真值表!P46=1," "&amp;真值表!P$1&amp;" ",IF(真值表!P46=0,"~"&amp;真值表!P$1&amp;" ",""))</f>
        <v/>
      </c>
      <c r="P46" s="35" t="str">
        <f t="shared" si="1"/>
        <v>~OP5 ~OP4 ~OP3 ~OP2 ~OP1  OP0 +</v>
      </c>
      <c r="Q46" s="38">
        <f>真值表!R46</f>
        <v>1</v>
      </c>
      <c r="R46" s="38">
        <f>真值表!S46</f>
        <v>0</v>
      </c>
      <c r="S46" s="38">
        <f>真值表!T46</f>
        <v>1</v>
      </c>
      <c r="T46" s="38">
        <f>真值表!U46</f>
        <v>1</v>
      </c>
      <c r="U46" s="38">
        <f>真值表!V46</f>
        <v>0</v>
      </c>
      <c r="V46" s="38">
        <f>真值表!W46</f>
        <v>0</v>
      </c>
      <c r="W46" s="38">
        <f>真值表!X46</f>
        <v>0</v>
      </c>
      <c r="X46" s="38">
        <f>真值表!Y46</f>
        <v>0</v>
      </c>
      <c r="Y46" s="38">
        <f>真值表!Z46</f>
        <v>0</v>
      </c>
      <c r="Z46" s="38">
        <f>真值表!AA46</f>
        <v>1</v>
      </c>
      <c r="AA46" s="38">
        <f>真值表!AB46</f>
        <v>0</v>
      </c>
      <c r="AB46" s="38">
        <f>真值表!AC46</f>
        <v>0</v>
      </c>
      <c r="AC46" s="38">
        <f>真值表!AD46</f>
        <v>0</v>
      </c>
      <c r="AD46" s="38">
        <f>真值表!AE46</f>
        <v>0</v>
      </c>
      <c r="AE46" s="38">
        <f>真值表!AF46</f>
        <v>0</v>
      </c>
      <c r="AF46" s="38">
        <f>真值表!AG46</f>
        <v>0</v>
      </c>
      <c r="AG46" s="42">
        <f>真值表!AH46</f>
        <v>0</v>
      </c>
      <c r="AH46" s="42">
        <f>真值表!AI46</f>
        <v>0</v>
      </c>
      <c r="AI46" s="42">
        <f>真值表!AJ46</f>
        <v>0</v>
      </c>
      <c r="AJ46" s="42">
        <f>真值表!AK46</f>
        <v>0</v>
      </c>
      <c r="AK46" s="42">
        <f>真值表!AL46</f>
        <v>0</v>
      </c>
      <c r="AL46" s="42">
        <f>真值表!AM46</f>
        <v>0</v>
      </c>
      <c r="AM46" s="42">
        <f>真值表!AN46</f>
        <v>0</v>
      </c>
      <c r="AN46" s="42">
        <f>真值表!AO46</f>
        <v>1</v>
      </c>
      <c r="AO46" s="42">
        <f>真值表!AP46</f>
        <v>1</v>
      </c>
    </row>
    <row r="47" spans="1:41">
      <c r="A47" s="28">
        <f>真值表!B47</f>
        <v>0</v>
      </c>
      <c r="B47" s="29">
        <f>真值表!C47</f>
        <v>0</v>
      </c>
      <c r="C47" s="30">
        <f>真值表!D47</f>
        <v>0</v>
      </c>
      <c r="D47" s="31" t="str">
        <f>IF(真值表!E47=1," "&amp;真值表!E$1&amp;" ",IF(真值表!E47=0,"~"&amp;真值表!E$1&amp;" ",""))</f>
        <v>~OP5 </v>
      </c>
      <c r="E47" s="31" t="str">
        <f>IF(真值表!F47=1," "&amp;真值表!F$1&amp;" ",IF(真值表!F47=0,"~"&amp;真值表!F$1&amp;" ",""))</f>
        <v>~OP4 </v>
      </c>
      <c r="F47" s="31" t="str">
        <f>IF(真值表!G47=1," "&amp;真值表!G$1&amp;" ",IF(真值表!G47=0,"~"&amp;真值表!G$1&amp;" ",""))</f>
        <v>~OP3 </v>
      </c>
      <c r="G47" s="31" t="str">
        <f>IF(真值表!H47=1," "&amp;真值表!H$1&amp;" ",IF(真值表!H47=0,"~"&amp;真值表!H$1&amp;" ",""))</f>
        <v>~OP2 </v>
      </c>
      <c r="H47" s="31" t="str">
        <f>IF(真值表!I47=1," "&amp;真值表!I$1&amp;" ",IF(真值表!I47=0,"~"&amp;真值表!I$1&amp;" ",""))</f>
        <v>~OP1 </v>
      </c>
      <c r="I47" s="31" t="str">
        <f>IF(真值表!J47=1," "&amp;真值表!J$1&amp;" ",IF(真值表!J47=0,"~"&amp;真值表!J$1&amp;" ",""))</f>
        <v>~OP0 </v>
      </c>
      <c r="J47" s="33" t="str">
        <f>IF(真值表!K47=1," "&amp;真值表!K$1&amp;" ",IF(真值表!K47=0,"~"&amp;真值表!K$1&amp;" ",""))</f>
        <v/>
      </c>
      <c r="K47" s="33" t="str">
        <f>IF(真值表!L47=1," "&amp;真值表!L$1&amp;" ",IF(真值表!L47=0,"~"&amp;真值表!L$1&amp;" ",""))</f>
        <v/>
      </c>
      <c r="L47" s="33" t="str">
        <f>IF(真值表!M47=1," "&amp;真值表!M$1&amp;" ",IF(真值表!M47=0,"~"&amp;真值表!M$1&amp;" ",""))</f>
        <v/>
      </c>
      <c r="M47" s="33" t="str">
        <f>IF(真值表!N47=1," "&amp;真值表!N$1&amp;" ",IF(真值表!N47=0,"~"&amp;真值表!N$1&amp;" ",""))</f>
        <v/>
      </c>
      <c r="N47" s="33" t="str">
        <f>IF(真值表!O47=1," "&amp;真值表!O$1&amp;" ",IF(真值表!O47=0,"~"&amp;真值表!O$1&amp;" ",""))</f>
        <v/>
      </c>
      <c r="O47" s="33" t="str">
        <f>IF(真值表!P47=1," "&amp;真值表!P$1&amp;" ",IF(真值表!P47=0,"~"&amp;真值表!P$1&amp;" ",""))</f>
        <v/>
      </c>
      <c r="P47" s="36" t="str">
        <f t="shared" si="1"/>
        <v>~OP5 ~OP4 ~OP3 ~OP2 ~OP1 ~OP0 +</v>
      </c>
      <c r="Q47" s="39" t="str">
        <f>真值表!R47</f>
        <v>X</v>
      </c>
      <c r="R47" s="39" t="str">
        <f>真值表!S47</f>
        <v>X</v>
      </c>
      <c r="S47" s="39" t="str">
        <f>真值表!T47</f>
        <v>X</v>
      </c>
      <c r="T47" s="39" t="str">
        <f>真值表!U47</f>
        <v>X</v>
      </c>
      <c r="U47" s="39">
        <f>真值表!V47</f>
        <v>0</v>
      </c>
      <c r="V47" s="39">
        <f>真值表!W47</f>
        <v>0</v>
      </c>
      <c r="W47" s="39">
        <f>真值表!X47</f>
        <v>0</v>
      </c>
      <c r="X47" s="39">
        <f>真值表!Y47</f>
        <v>0</v>
      </c>
      <c r="Y47" s="39">
        <f>真值表!Z47</f>
        <v>0</v>
      </c>
      <c r="Z47" s="39">
        <f>真值表!AA47</f>
        <v>0</v>
      </c>
      <c r="AA47" s="39">
        <f>真值表!AB47</f>
        <v>0</v>
      </c>
      <c r="AB47" s="39">
        <f>真值表!AC47</f>
        <v>0</v>
      </c>
      <c r="AC47" s="39">
        <f>真值表!AD47</f>
        <v>0</v>
      </c>
      <c r="AD47" s="39">
        <f>真值表!AE47</f>
        <v>0</v>
      </c>
      <c r="AE47" s="39">
        <f>真值表!AF47</f>
        <v>0</v>
      </c>
      <c r="AF47" s="39">
        <f>真值表!AG47</f>
        <v>0</v>
      </c>
      <c r="AG47" s="43">
        <f>真值表!AH47</f>
        <v>0</v>
      </c>
      <c r="AH47" s="43">
        <f>真值表!AI47</f>
        <v>0</v>
      </c>
      <c r="AI47" s="43">
        <f>真值表!AJ47</f>
        <v>0</v>
      </c>
      <c r="AJ47" s="43">
        <f>真值表!AK47</f>
        <v>0</v>
      </c>
      <c r="AK47" s="43">
        <f>真值表!AL47</f>
        <v>0</v>
      </c>
      <c r="AL47" s="43">
        <f>真值表!AM47</f>
        <v>0</v>
      </c>
      <c r="AM47" s="43">
        <f>真值表!AN47</f>
        <v>0</v>
      </c>
      <c r="AN47" s="43">
        <f>真值表!AO47</f>
        <v>0</v>
      </c>
      <c r="AO47" s="43">
        <f>真值表!AP47</f>
        <v>0</v>
      </c>
    </row>
    <row r="48" spans="1:41">
      <c r="A48" s="24">
        <f>真值表!B48</f>
        <v>0</v>
      </c>
      <c r="B48" s="25">
        <f>真值表!C48</f>
        <v>0</v>
      </c>
      <c r="C48" s="26">
        <f>真值表!D48</f>
        <v>0</v>
      </c>
      <c r="D48" s="27" t="str">
        <f>IF(真值表!E48=1," "&amp;真值表!E$1&amp;" ",IF(真值表!E48=0,"~"&amp;真值表!E$1&amp;" ",""))</f>
        <v>~OP5 </v>
      </c>
      <c r="E48" s="27" t="str">
        <f>IF(真值表!F48=1," "&amp;真值表!F$1&amp;" ",IF(真值表!F48=0,"~"&amp;真值表!F$1&amp;" ",""))</f>
        <v>~OP4 </v>
      </c>
      <c r="F48" s="27" t="str">
        <f>IF(真值表!G48=1," "&amp;真值表!G$1&amp;" ",IF(真值表!G48=0,"~"&amp;真值表!G$1&amp;" ",""))</f>
        <v>~OP3 </v>
      </c>
      <c r="G48" s="27" t="str">
        <f>IF(真值表!H48=1," "&amp;真值表!H$1&amp;" ",IF(真值表!H48=0,"~"&amp;真值表!H$1&amp;" ",""))</f>
        <v>~OP2 </v>
      </c>
      <c r="H48" s="27" t="str">
        <f>IF(真值表!I48=1," "&amp;真值表!I$1&amp;" ",IF(真值表!I48=0,"~"&amp;真值表!I$1&amp;" ",""))</f>
        <v>~OP1 </v>
      </c>
      <c r="I48" s="27" t="str">
        <f>IF(真值表!J48=1," "&amp;真值表!J$1&amp;" ",IF(真值表!J48=0,"~"&amp;真值表!J$1&amp;" ",""))</f>
        <v>~OP0 </v>
      </c>
      <c r="J48" s="32" t="str">
        <f>IF(真值表!K48=1," "&amp;真值表!K$1&amp;" ",IF(真值表!K48=0,"~"&amp;真值表!K$1&amp;" ",""))</f>
        <v/>
      </c>
      <c r="K48" s="32" t="str">
        <f>IF(真值表!L48=1," "&amp;真值表!L$1&amp;" ",IF(真值表!L48=0,"~"&amp;真值表!L$1&amp;" ",""))</f>
        <v/>
      </c>
      <c r="L48" s="32" t="str">
        <f>IF(真值表!M48=1," "&amp;真值表!M$1&amp;" ",IF(真值表!M48=0,"~"&amp;真值表!M$1&amp;" ",""))</f>
        <v/>
      </c>
      <c r="M48" s="32" t="str">
        <f>IF(真值表!N48=1," "&amp;真值表!N$1&amp;" ",IF(真值表!N48=0,"~"&amp;真值表!N$1&amp;" ",""))</f>
        <v/>
      </c>
      <c r="N48" s="32" t="str">
        <f>IF(真值表!O48=1," "&amp;真值表!O$1&amp;" ",IF(真值表!O48=0,"~"&amp;真值表!O$1&amp;" ",""))</f>
        <v/>
      </c>
      <c r="O48" s="32" t="str">
        <f>IF(真值表!P48=1," "&amp;真值表!P$1&amp;" ",IF(真值表!P48=0,"~"&amp;真值表!P$1&amp;" ",""))</f>
        <v/>
      </c>
      <c r="P48" s="35" t="str">
        <f t="shared" si="1"/>
        <v>~OP5 ~OP4 ~OP3 ~OP2 ~OP1 ~OP0 +</v>
      </c>
      <c r="Q48" s="38" t="str">
        <f>真值表!R48</f>
        <v>X</v>
      </c>
      <c r="R48" s="38" t="str">
        <f>真值表!S48</f>
        <v>X</v>
      </c>
      <c r="S48" s="38" t="str">
        <f>真值表!T48</f>
        <v>X</v>
      </c>
      <c r="T48" s="38" t="str">
        <f>真值表!U48</f>
        <v>X</v>
      </c>
      <c r="U48" s="38">
        <f>真值表!V48</f>
        <v>0</v>
      </c>
      <c r="V48" s="38">
        <f>真值表!W48</f>
        <v>0</v>
      </c>
      <c r="W48" s="38">
        <f>真值表!X48</f>
        <v>0</v>
      </c>
      <c r="X48" s="38">
        <f>真值表!Y48</f>
        <v>0</v>
      </c>
      <c r="Y48" s="38">
        <f>真值表!Z48</f>
        <v>0</v>
      </c>
      <c r="Z48" s="38">
        <f>真值表!AA48</f>
        <v>0</v>
      </c>
      <c r="AA48" s="38">
        <f>真值表!AB48</f>
        <v>0</v>
      </c>
      <c r="AB48" s="38">
        <f>真值表!AC48</f>
        <v>0</v>
      </c>
      <c r="AC48" s="38">
        <f>真值表!AD48</f>
        <v>0</v>
      </c>
      <c r="AD48" s="38">
        <f>真值表!AE48</f>
        <v>0</v>
      </c>
      <c r="AE48" s="38">
        <f>真值表!AF48</f>
        <v>0</v>
      </c>
      <c r="AF48" s="38">
        <f>真值表!AG48</f>
        <v>0</v>
      </c>
      <c r="AG48" s="42">
        <f>真值表!AH48</f>
        <v>0</v>
      </c>
      <c r="AH48" s="42">
        <f>真值表!AI48</f>
        <v>0</v>
      </c>
      <c r="AI48" s="42">
        <f>真值表!AJ48</f>
        <v>0</v>
      </c>
      <c r="AJ48" s="42">
        <f>真值表!AK48</f>
        <v>0</v>
      </c>
      <c r="AK48" s="42">
        <f>真值表!AL48</f>
        <v>0</v>
      </c>
      <c r="AL48" s="42">
        <f>真值表!AM48</f>
        <v>0</v>
      </c>
      <c r="AM48" s="42">
        <f>真值表!AN48</f>
        <v>0</v>
      </c>
      <c r="AN48" s="42">
        <f>真值表!AO48</f>
        <v>0</v>
      </c>
      <c r="AO48" s="42">
        <f>真值表!AP48</f>
        <v>0</v>
      </c>
    </row>
    <row r="49" spans="1:41">
      <c r="A49" s="28">
        <f>真值表!B49</f>
        <v>0</v>
      </c>
      <c r="B49" s="29">
        <f>真值表!C49</f>
        <v>0</v>
      </c>
      <c r="C49" s="30">
        <f>真值表!D49</f>
        <v>0</v>
      </c>
      <c r="D49" s="31" t="str">
        <f>IF(真值表!E49=1," "&amp;真值表!E$1&amp;" ",IF(真值表!E49=0,"~"&amp;真值表!E$1&amp;" ",""))</f>
        <v>~OP5 </v>
      </c>
      <c r="E49" s="31" t="str">
        <f>IF(真值表!F49=1," "&amp;真值表!F$1&amp;" ",IF(真值表!F49=0,"~"&amp;真值表!F$1&amp;" ",""))</f>
        <v>~OP4 </v>
      </c>
      <c r="F49" s="31" t="str">
        <f>IF(真值表!G49=1," "&amp;真值表!G$1&amp;" ",IF(真值表!G49=0,"~"&amp;真值表!G$1&amp;" ",""))</f>
        <v>~OP3 </v>
      </c>
      <c r="G49" s="31" t="str">
        <f>IF(真值表!H49=1," "&amp;真值表!H$1&amp;" ",IF(真值表!H49=0,"~"&amp;真值表!H$1&amp;" ",""))</f>
        <v>~OP2 </v>
      </c>
      <c r="H49" s="31" t="str">
        <f>IF(真值表!I49=1," "&amp;真值表!I$1&amp;" ",IF(真值表!I49=0,"~"&amp;真值表!I$1&amp;" ",""))</f>
        <v>~OP1 </v>
      </c>
      <c r="I49" s="31" t="str">
        <f>IF(真值表!J49=1," "&amp;真值表!J$1&amp;" ",IF(真值表!J49=0,"~"&amp;真值表!J$1&amp;" ",""))</f>
        <v>~OP0 </v>
      </c>
      <c r="J49" s="33" t="str">
        <f>IF(真值表!K49=1," "&amp;真值表!K$1&amp;" ",IF(真值表!K49=0,"~"&amp;真值表!K$1&amp;" ",""))</f>
        <v/>
      </c>
      <c r="K49" s="33" t="str">
        <f>IF(真值表!L49=1," "&amp;真值表!L$1&amp;" ",IF(真值表!L49=0,"~"&amp;真值表!L$1&amp;" ",""))</f>
        <v/>
      </c>
      <c r="L49" s="33" t="str">
        <f>IF(真值表!M49=1," "&amp;真值表!M$1&amp;" ",IF(真值表!M49=0,"~"&amp;真值表!M$1&amp;" ",""))</f>
        <v/>
      </c>
      <c r="M49" s="33" t="str">
        <f>IF(真值表!N49=1," "&amp;真值表!N$1&amp;" ",IF(真值表!N49=0,"~"&amp;真值表!N$1&amp;" ",""))</f>
        <v/>
      </c>
      <c r="N49" s="33" t="str">
        <f>IF(真值表!O49=1," "&amp;真值表!O$1&amp;" ",IF(真值表!O49=0,"~"&amp;真值表!O$1&amp;" ",""))</f>
        <v/>
      </c>
      <c r="O49" s="33" t="str">
        <f>IF(真值表!P49=1," "&amp;真值表!P$1&amp;" ",IF(真值表!P49=0,"~"&amp;真值表!P$1&amp;" ",""))</f>
        <v/>
      </c>
      <c r="P49" s="36" t="str">
        <f t="shared" si="1"/>
        <v>~OP5 ~OP4 ~OP3 ~OP2 ~OP1 ~OP0 +</v>
      </c>
      <c r="Q49" s="39" t="str">
        <f>真值表!R49</f>
        <v>X</v>
      </c>
      <c r="R49" s="39" t="str">
        <f>真值表!S49</f>
        <v>X</v>
      </c>
      <c r="S49" s="39" t="str">
        <f>真值表!T49</f>
        <v>X</v>
      </c>
      <c r="T49" s="39" t="str">
        <f>真值表!U49</f>
        <v>X</v>
      </c>
      <c r="U49" s="39">
        <f>真值表!V49</f>
        <v>0</v>
      </c>
      <c r="V49" s="39">
        <f>真值表!W49</f>
        <v>0</v>
      </c>
      <c r="W49" s="39">
        <f>真值表!X49</f>
        <v>0</v>
      </c>
      <c r="X49" s="39">
        <f>真值表!Y49</f>
        <v>0</v>
      </c>
      <c r="Y49" s="39">
        <f>真值表!Z49</f>
        <v>0</v>
      </c>
      <c r="Z49" s="39">
        <f>真值表!AA49</f>
        <v>0</v>
      </c>
      <c r="AA49" s="39">
        <f>真值表!AB49</f>
        <v>0</v>
      </c>
      <c r="AB49" s="39">
        <f>真值表!AC49</f>
        <v>0</v>
      </c>
      <c r="AC49" s="39">
        <f>真值表!AD49</f>
        <v>0</v>
      </c>
      <c r="AD49" s="39">
        <f>真值表!AE49</f>
        <v>0</v>
      </c>
      <c r="AE49" s="39">
        <f>真值表!AF49</f>
        <v>0</v>
      </c>
      <c r="AF49" s="39">
        <f>真值表!AG49</f>
        <v>0</v>
      </c>
      <c r="AG49" s="43">
        <f>真值表!AH49</f>
        <v>0</v>
      </c>
      <c r="AH49" s="43">
        <f>真值表!AI49</f>
        <v>0</v>
      </c>
      <c r="AI49" s="43">
        <f>真值表!AJ49</f>
        <v>0</v>
      </c>
      <c r="AJ49" s="43">
        <f>真值表!AK49</f>
        <v>0</v>
      </c>
      <c r="AK49" s="43">
        <f>真值表!AL49</f>
        <v>0</v>
      </c>
      <c r="AL49" s="43">
        <f>真值表!AM49</f>
        <v>0</v>
      </c>
      <c r="AM49" s="43">
        <f>真值表!AN49</f>
        <v>0</v>
      </c>
      <c r="AN49" s="43">
        <f>真值表!AO49</f>
        <v>0</v>
      </c>
      <c r="AO49" s="43">
        <f>真值表!AP49</f>
        <v>0</v>
      </c>
    </row>
    <row r="50" spans="1:41">
      <c r="A50" s="24">
        <f>真值表!B50</f>
        <v>0</v>
      </c>
      <c r="B50" s="25">
        <f>真值表!C50</f>
        <v>0</v>
      </c>
      <c r="C50" s="26">
        <f>真值表!D50</f>
        <v>0</v>
      </c>
      <c r="D50" s="27" t="str">
        <f>IF(真值表!E50=1," "&amp;真值表!E$1&amp;" ",IF(真值表!E50=0,"~"&amp;真值表!E$1&amp;" ",""))</f>
        <v>~OP5 </v>
      </c>
      <c r="E50" s="27" t="str">
        <f>IF(真值表!F50=1," "&amp;真值表!F$1&amp;" ",IF(真值表!F50=0,"~"&amp;真值表!F$1&amp;" ",""))</f>
        <v>~OP4 </v>
      </c>
      <c r="F50" s="27" t="str">
        <f>IF(真值表!G50=1," "&amp;真值表!G$1&amp;" ",IF(真值表!G50=0,"~"&amp;真值表!G$1&amp;" ",""))</f>
        <v>~OP3 </v>
      </c>
      <c r="G50" s="27" t="str">
        <f>IF(真值表!H50=1," "&amp;真值表!H$1&amp;" ",IF(真值表!H50=0,"~"&amp;真值表!H$1&amp;" ",""))</f>
        <v>~OP2 </v>
      </c>
      <c r="H50" s="27" t="str">
        <f>IF(真值表!I50=1," "&amp;真值表!I$1&amp;" ",IF(真值表!I50=0,"~"&amp;真值表!I$1&amp;" ",""))</f>
        <v>~OP1 </v>
      </c>
      <c r="I50" s="27" t="str">
        <f>IF(真值表!J50=1," "&amp;真值表!J$1&amp;" ",IF(真值表!J50=0,"~"&amp;真值表!J$1&amp;" ",""))</f>
        <v>~OP0 </v>
      </c>
      <c r="J50" s="32" t="str">
        <f>IF(真值表!K50=1," "&amp;真值表!K$1&amp;" ",IF(真值表!K50=0,"~"&amp;真值表!K$1&amp;" ",""))</f>
        <v/>
      </c>
      <c r="K50" s="32" t="str">
        <f>IF(真值表!L50=1," "&amp;真值表!L$1&amp;" ",IF(真值表!L50=0,"~"&amp;真值表!L$1&amp;" ",""))</f>
        <v/>
      </c>
      <c r="L50" s="32" t="str">
        <f>IF(真值表!M50=1," "&amp;真值表!M$1&amp;" ",IF(真值表!M50=0,"~"&amp;真值表!M$1&amp;" ",""))</f>
        <v/>
      </c>
      <c r="M50" s="32" t="str">
        <f>IF(真值表!N50=1," "&amp;真值表!N$1&amp;" ",IF(真值表!N50=0,"~"&amp;真值表!N$1&amp;" ",""))</f>
        <v/>
      </c>
      <c r="N50" s="32" t="str">
        <f>IF(真值表!O50=1," "&amp;真值表!O$1&amp;" ",IF(真值表!O50=0,"~"&amp;真值表!O$1&amp;" ",""))</f>
        <v/>
      </c>
      <c r="O50" s="32" t="str">
        <f>IF(真值表!P50=1," "&amp;真值表!P$1&amp;" ",IF(真值表!P50=0,"~"&amp;真值表!P$1&amp;" ",""))</f>
        <v/>
      </c>
      <c r="P50" s="35" t="str">
        <f t="shared" si="1"/>
        <v>~OP5 ~OP4 ~OP3 ~OP2 ~OP1 ~OP0 +</v>
      </c>
      <c r="Q50" s="38" t="str">
        <f>真值表!R50</f>
        <v>X</v>
      </c>
      <c r="R50" s="38" t="str">
        <f>真值表!S50</f>
        <v>X</v>
      </c>
      <c r="S50" s="38" t="str">
        <f>真值表!T50</f>
        <v>X</v>
      </c>
      <c r="T50" s="38" t="str">
        <f>真值表!U50</f>
        <v>X</v>
      </c>
      <c r="U50" s="38">
        <f>真值表!V50</f>
        <v>0</v>
      </c>
      <c r="V50" s="38">
        <f>真值表!W50</f>
        <v>0</v>
      </c>
      <c r="W50" s="38">
        <f>真值表!X50</f>
        <v>0</v>
      </c>
      <c r="X50" s="38">
        <f>真值表!Y50</f>
        <v>0</v>
      </c>
      <c r="Y50" s="38">
        <f>真值表!Z50</f>
        <v>0</v>
      </c>
      <c r="Z50" s="38">
        <f>真值表!AA50</f>
        <v>0</v>
      </c>
      <c r="AA50" s="38">
        <f>真值表!AB50</f>
        <v>0</v>
      </c>
      <c r="AB50" s="38">
        <f>真值表!AC50</f>
        <v>0</v>
      </c>
      <c r="AC50" s="38">
        <f>真值表!AD50</f>
        <v>0</v>
      </c>
      <c r="AD50" s="38">
        <f>真值表!AE50</f>
        <v>0</v>
      </c>
      <c r="AE50" s="38">
        <f>真值表!AF50</f>
        <v>0</v>
      </c>
      <c r="AF50" s="38">
        <f>真值表!AG50</f>
        <v>0</v>
      </c>
      <c r="AG50" s="42">
        <f>真值表!AH50</f>
        <v>0</v>
      </c>
      <c r="AH50" s="42">
        <f>真值表!AI50</f>
        <v>0</v>
      </c>
      <c r="AI50" s="42">
        <f>真值表!AJ50</f>
        <v>0</v>
      </c>
      <c r="AJ50" s="42">
        <f>真值表!AK50</f>
        <v>0</v>
      </c>
      <c r="AK50" s="42">
        <f>真值表!AL50</f>
        <v>0</v>
      </c>
      <c r="AL50" s="42">
        <f>真值表!AM50</f>
        <v>0</v>
      </c>
      <c r="AM50" s="42">
        <f>真值表!AN50</f>
        <v>0</v>
      </c>
      <c r="AN50" s="42">
        <f>真值表!AO50</f>
        <v>0</v>
      </c>
      <c r="AO50" s="42">
        <f>真值表!AP50</f>
        <v>0</v>
      </c>
    </row>
    <row r="51" spans="1:41">
      <c r="A51" s="28">
        <f>真值表!B51</f>
        <v>0</v>
      </c>
      <c r="B51" s="29">
        <f>真值表!C51</f>
        <v>0</v>
      </c>
      <c r="C51" s="30">
        <f>真值表!D51</f>
        <v>0</v>
      </c>
      <c r="D51" s="31" t="str">
        <f>IF(真值表!E51=1," "&amp;真值表!E$1&amp;" ",IF(真值表!E51=0,"~"&amp;真值表!E$1&amp;" ",""))</f>
        <v>~OP5 </v>
      </c>
      <c r="E51" s="31" t="str">
        <f>IF(真值表!F51=1," "&amp;真值表!F$1&amp;" ",IF(真值表!F51=0,"~"&amp;真值表!F$1&amp;" ",""))</f>
        <v>~OP4 </v>
      </c>
      <c r="F51" s="31" t="str">
        <f>IF(真值表!G51=1," "&amp;真值表!G$1&amp;" ",IF(真值表!G51=0,"~"&amp;真值表!G$1&amp;" ",""))</f>
        <v>~OP3 </v>
      </c>
      <c r="G51" s="31" t="str">
        <f>IF(真值表!H51=1," "&amp;真值表!H$1&amp;" ",IF(真值表!H51=0,"~"&amp;真值表!H$1&amp;" ",""))</f>
        <v>~OP2 </v>
      </c>
      <c r="H51" s="31" t="str">
        <f>IF(真值表!I51=1," "&amp;真值表!I$1&amp;" ",IF(真值表!I51=0,"~"&amp;真值表!I$1&amp;" ",""))</f>
        <v>~OP1 </v>
      </c>
      <c r="I51" s="31" t="str">
        <f>IF(真值表!J51=1," "&amp;真值表!J$1&amp;" ",IF(真值表!J51=0,"~"&amp;真值表!J$1&amp;" ",""))</f>
        <v>~OP0 </v>
      </c>
      <c r="J51" s="33" t="str">
        <f>IF(真值表!K51=1," "&amp;真值表!K$1&amp;" ",IF(真值表!K51=0,"~"&amp;真值表!K$1&amp;" ",""))</f>
        <v/>
      </c>
      <c r="K51" s="33" t="str">
        <f>IF(真值表!L51=1," "&amp;真值表!L$1&amp;" ",IF(真值表!L51=0,"~"&amp;真值表!L$1&amp;" ",""))</f>
        <v/>
      </c>
      <c r="L51" s="33" t="str">
        <f>IF(真值表!M51=1," "&amp;真值表!M$1&amp;" ",IF(真值表!M51=0,"~"&amp;真值表!M$1&amp;" ",""))</f>
        <v/>
      </c>
      <c r="M51" s="33" t="str">
        <f>IF(真值表!N51=1," "&amp;真值表!N$1&amp;" ",IF(真值表!N51=0,"~"&amp;真值表!N$1&amp;" ",""))</f>
        <v/>
      </c>
      <c r="N51" s="33" t="str">
        <f>IF(真值表!O51=1," "&amp;真值表!O$1&amp;" ",IF(真值表!O51=0,"~"&amp;真值表!O$1&amp;" ",""))</f>
        <v/>
      </c>
      <c r="O51" s="33" t="str">
        <f>IF(真值表!P51=1," "&amp;真值表!P$1&amp;" ",IF(真值表!P51=0,"~"&amp;真值表!P$1&amp;" ",""))</f>
        <v/>
      </c>
      <c r="P51" s="36" t="str">
        <f t="shared" si="1"/>
        <v>~OP5 ~OP4 ~OP3 ~OP2 ~OP1 ~OP0 +</v>
      </c>
      <c r="Q51" s="39" t="str">
        <f>真值表!R51</f>
        <v>X</v>
      </c>
      <c r="R51" s="39" t="str">
        <f>真值表!S51</f>
        <v>X</v>
      </c>
      <c r="S51" s="39" t="str">
        <f>真值表!T51</f>
        <v>X</v>
      </c>
      <c r="T51" s="39" t="str">
        <f>真值表!U51</f>
        <v>X</v>
      </c>
      <c r="U51" s="39">
        <f>真值表!V51</f>
        <v>0</v>
      </c>
      <c r="V51" s="39">
        <f>真值表!W51</f>
        <v>0</v>
      </c>
      <c r="W51" s="39">
        <f>真值表!X51</f>
        <v>0</v>
      </c>
      <c r="X51" s="39">
        <f>真值表!Y51</f>
        <v>0</v>
      </c>
      <c r="Y51" s="39">
        <f>真值表!Z51</f>
        <v>0</v>
      </c>
      <c r="Z51" s="39">
        <f>真值表!AA51</f>
        <v>0</v>
      </c>
      <c r="AA51" s="39">
        <f>真值表!AB51</f>
        <v>0</v>
      </c>
      <c r="AB51" s="39">
        <f>真值表!AC51</f>
        <v>0</v>
      </c>
      <c r="AC51" s="39">
        <f>真值表!AD51</f>
        <v>0</v>
      </c>
      <c r="AD51" s="39">
        <f>真值表!AE51</f>
        <v>0</v>
      </c>
      <c r="AE51" s="39">
        <f>真值表!AF51</f>
        <v>0</v>
      </c>
      <c r="AF51" s="39">
        <f>真值表!AG51</f>
        <v>0</v>
      </c>
      <c r="AG51" s="43">
        <f>真值表!AH51</f>
        <v>0</v>
      </c>
      <c r="AH51" s="43">
        <f>真值表!AI51</f>
        <v>0</v>
      </c>
      <c r="AI51" s="43">
        <f>真值表!AJ51</f>
        <v>0</v>
      </c>
      <c r="AJ51" s="43">
        <f>真值表!AK51</f>
        <v>0</v>
      </c>
      <c r="AK51" s="43">
        <f>真值表!AL51</f>
        <v>0</v>
      </c>
      <c r="AL51" s="43">
        <f>真值表!AM51</f>
        <v>0</v>
      </c>
      <c r="AM51" s="43">
        <f>真值表!AN51</f>
        <v>0</v>
      </c>
      <c r="AN51" s="43">
        <f>真值表!AO51</f>
        <v>0</v>
      </c>
      <c r="AO51" s="43">
        <f>真值表!AP51</f>
        <v>0</v>
      </c>
    </row>
    <row r="52" spans="1:41">
      <c r="A52" s="24">
        <f>真值表!B52</f>
        <v>0</v>
      </c>
      <c r="B52" s="25">
        <f>真值表!C52</f>
        <v>0</v>
      </c>
      <c r="C52" s="26">
        <f>真值表!D52</f>
        <v>0</v>
      </c>
      <c r="D52" s="27" t="str">
        <f>IF(真值表!E52=1," "&amp;真值表!E$1&amp;" ",IF(真值表!E52=0,"~"&amp;真值表!E$1&amp;" ",""))</f>
        <v>~OP5 </v>
      </c>
      <c r="E52" s="27" t="str">
        <f>IF(真值表!F52=1," "&amp;真值表!F$1&amp;" ",IF(真值表!F52=0,"~"&amp;真值表!F$1&amp;" ",""))</f>
        <v>~OP4 </v>
      </c>
      <c r="F52" s="27" t="str">
        <f>IF(真值表!G52=1," "&amp;真值表!G$1&amp;" ",IF(真值表!G52=0,"~"&amp;真值表!G$1&amp;" ",""))</f>
        <v>~OP3 </v>
      </c>
      <c r="G52" s="27" t="str">
        <f>IF(真值表!H52=1," "&amp;真值表!H$1&amp;" ",IF(真值表!H52=0,"~"&amp;真值表!H$1&amp;" ",""))</f>
        <v>~OP2 </v>
      </c>
      <c r="H52" s="27" t="str">
        <f>IF(真值表!I52=1," "&amp;真值表!I$1&amp;" ",IF(真值表!I52=0,"~"&amp;真值表!I$1&amp;" ",""))</f>
        <v>~OP1 </v>
      </c>
      <c r="I52" s="27" t="str">
        <f>IF(真值表!J52=1," "&amp;真值表!J$1&amp;" ",IF(真值表!J52=0,"~"&amp;真值表!J$1&amp;" ",""))</f>
        <v>~OP0 </v>
      </c>
      <c r="J52" s="32" t="str">
        <f>IF(真值表!K52=1," "&amp;真值表!K$1&amp;" ",IF(真值表!K52=0,"~"&amp;真值表!K$1&amp;" ",""))</f>
        <v/>
      </c>
      <c r="K52" s="32" t="str">
        <f>IF(真值表!L52=1," "&amp;真值表!L$1&amp;" ",IF(真值表!L52=0,"~"&amp;真值表!L$1&amp;" ",""))</f>
        <v/>
      </c>
      <c r="L52" s="32" t="str">
        <f>IF(真值表!M52=1," "&amp;真值表!M$1&amp;" ",IF(真值表!M52=0,"~"&amp;真值表!M$1&amp;" ",""))</f>
        <v/>
      </c>
      <c r="M52" s="32" t="str">
        <f>IF(真值表!N52=1," "&amp;真值表!N$1&amp;" ",IF(真值表!N52=0,"~"&amp;真值表!N$1&amp;" ",""))</f>
        <v/>
      </c>
      <c r="N52" s="32" t="str">
        <f>IF(真值表!O52=1," "&amp;真值表!O$1&amp;" ",IF(真值表!O52=0,"~"&amp;真值表!O$1&amp;" ",""))</f>
        <v/>
      </c>
      <c r="O52" s="32" t="str">
        <f>IF(真值表!P52=1," "&amp;真值表!P$1&amp;" ",IF(真值表!P52=0,"~"&amp;真值表!P$1&amp;" ",""))</f>
        <v/>
      </c>
      <c r="P52" s="35" t="str">
        <f t="shared" si="1"/>
        <v>~OP5 ~OP4 ~OP3 ~OP2 ~OP1 ~OP0 +</v>
      </c>
      <c r="Q52" s="38" t="str">
        <f>真值表!R52</f>
        <v>X</v>
      </c>
      <c r="R52" s="38" t="str">
        <f>真值表!S52</f>
        <v>X</v>
      </c>
      <c r="S52" s="38" t="str">
        <f>真值表!T52</f>
        <v>X</v>
      </c>
      <c r="T52" s="38" t="str">
        <f>真值表!U52</f>
        <v>X</v>
      </c>
      <c r="U52" s="38">
        <f>真值表!V52</f>
        <v>0</v>
      </c>
      <c r="V52" s="38">
        <f>真值表!W52</f>
        <v>0</v>
      </c>
      <c r="W52" s="38">
        <f>真值表!X52</f>
        <v>0</v>
      </c>
      <c r="X52" s="38">
        <f>真值表!Y52</f>
        <v>0</v>
      </c>
      <c r="Y52" s="38">
        <f>真值表!Z52</f>
        <v>0</v>
      </c>
      <c r="Z52" s="38">
        <f>真值表!AA52</f>
        <v>0</v>
      </c>
      <c r="AA52" s="38">
        <f>真值表!AB52</f>
        <v>0</v>
      </c>
      <c r="AB52" s="38">
        <f>真值表!AC52</f>
        <v>0</v>
      </c>
      <c r="AC52" s="38">
        <f>真值表!AD52</f>
        <v>0</v>
      </c>
      <c r="AD52" s="38">
        <f>真值表!AE52</f>
        <v>0</v>
      </c>
      <c r="AE52" s="38">
        <f>真值表!AF52</f>
        <v>0</v>
      </c>
      <c r="AF52" s="38">
        <f>真值表!AG52</f>
        <v>0</v>
      </c>
      <c r="AG52" s="42">
        <f>真值表!AH52</f>
        <v>0</v>
      </c>
      <c r="AH52" s="42">
        <f>真值表!AI52</f>
        <v>0</v>
      </c>
      <c r="AI52" s="42">
        <f>真值表!AJ52</f>
        <v>0</v>
      </c>
      <c r="AJ52" s="42">
        <f>真值表!AK52</f>
        <v>0</v>
      </c>
      <c r="AK52" s="42">
        <f>真值表!AL52</f>
        <v>0</v>
      </c>
      <c r="AL52" s="42">
        <f>真值表!AM52</f>
        <v>0</v>
      </c>
      <c r="AM52" s="42">
        <f>真值表!AN52</f>
        <v>0</v>
      </c>
      <c r="AN52" s="42">
        <f>真值表!AO52</f>
        <v>0</v>
      </c>
      <c r="AO52" s="42">
        <f>真值表!AP52</f>
        <v>0</v>
      </c>
    </row>
    <row r="53" spans="1:41">
      <c r="A53" s="28"/>
      <c r="B53" s="29"/>
      <c r="C53" s="30"/>
      <c r="D53" s="31"/>
      <c r="E53" s="31"/>
      <c r="F53" s="31"/>
      <c r="G53" s="31"/>
      <c r="H53" s="31"/>
      <c r="I53" s="31"/>
      <c r="J53" s="33"/>
      <c r="K53" s="33"/>
      <c r="L53" s="33"/>
      <c r="M53" s="33"/>
      <c r="N53" s="33"/>
      <c r="O53" s="33"/>
      <c r="P53" s="36"/>
      <c r="Q53" s="39"/>
      <c r="R53" s="39"/>
      <c r="S53" s="39"/>
      <c r="T53" s="39"/>
      <c r="U53" s="39"/>
      <c r="V53" s="39"/>
      <c r="W53" s="39"/>
      <c r="X53" s="39"/>
      <c r="Y53" s="39"/>
      <c r="Z53" s="39"/>
      <c r="AA53" s="39"/>
      <c r="AB53" s="39"/>
      <c r="AC53" s="39"/>
      <c r="AD53" s="39"/>
      <c r="AE53" s="39"/>
      <c r="AF53" s="39"/>
      <c r="AG53" s="43"/>
      <c r="AH53" s="43"/>
      <c r="AI53" s="43"/>
      <c r="AJ53" s="43"/>
      <c r="AK53" s="43"/>
      <c r="AL53" s="43"/>
      <c r="AM53" s="43">
        <f>真值表!AN53</f>
        <v>0</v>
      </c>
      <c r="AN53" s="43">
        <f>真值表!AO53</f>
        <v>0</v>
      </c>
      <c r="AO53" s="43">
        <f>真值表!AP53</f>
        <v>0</v>
      </c>
    </row>
    <row r="54" spans="1:41">
      <c r="A54" s="24"/>
      <c r="B54" s="25"/>
      <c r="C54" s="26"/>
      <c r="D54" s="27"/>
      <c r="E54" s="27"/>
      <c r="F54" s="27"/>
      <c r="G54" s="27"/>
      <c r="H54" s="27"/>
      <c r="I54" s="27"/>
      <c r="J54" s="32"/>
      <c r="K54" s="32"/>
      <c r="L54" s="32"/>
      <c r="M54" s="32"/>
      <c r="N54" s="32"/>
      <c r="O54" s="32"/>
      <c r="P54" s="35"/>
      <c r="Q54" s="38"/>
      <c r="R54" s="38"/>
      <c r="S54" s="38"/>
      <c r="T54" s="38"/>
      <c r="U54" s="38"/>
      <c r="V54" s="38"/>
      <c r="W54" s="38"/>
      <c r="X54" s="38"/>
      <c r="Y54" s="38"/>
      <c r="Z54" s="38"/>
      <c r="AA54" s="38"/>
      <c r="AB54" s="38"/>
      <c r="AC54" s="38"/>
      <c r="AD54" s="38"/>
      <c r="AE54" s="38"/>
      <c r="AF54" s="38"/>
      <c r="AG54" s="42"/>
      <c r="AH54" s="42"/>
      <c r="AI54" s="42"/>
      <c r="AJ54" s="42"/>
      <c r="AK54" s="42"/>
      <c r="AL54" s="42"/>
      <c r="AM54" s="42">
        <f>真值表!AN54</f>
        <v>0</v>
      </c>
      <c r="AN54" s="42">
        <f>真值表!AO54</f>
        <v>0</v>
      </c>
      <c r="AO54" s="42">
        <f>真值表!AP54</f>
        <v>0</v>
      </c>
    </row>
    <row r="55" spans="1:41">
      <c r="A55" s="28"/>
      <c r="B55" s="29"/>
      <c r="C55" s="30"/>
      <c r="D55" s="31"/>
      <c r="E55" s="31"/>
      <c r="F55" s="31"/>
      <c r="G55" s="31"/>
      <c r="H55" s="31"/>
      <c r="I55" s="31"/>
      <c r="J55" s="33"/>
      <c r="K55" s="33"/>
      <c r="L55" s="33"/>
      <c r="M55" s="33"/>
      <c r="N55" s="33"/>
      <c r="O55" s="33"/>
      <c r="P55" s="36"/>
      <c r="Q55" s="39"/>
      <c r="R55" s="39"/>
      <c r="S55" s="39"/>
      <c r="T55" s="39"/>
      <c r="U55" s="39"/>
      <c r="V55" s="39"/>
      <c r="W55" s="39"/>
      <c r="X55" s="39"/>
      <c r="Y55" s="39"/>
      <c r="Z55" s="39"/>
      <c r="AA55" s="39"/>
      <c r="AB55" s="39"/>
      <c r="AC55" s="39"/>
      <c r="AD55" s="39"/>
      <c r="AE55" s="39"/>
      <c r="AF55" s="39"/>
      <c r="AG55" s="43"/>
      <c r="AH55" s="43"/>
      <c r="AI55" s="43"/>
      <c r="AJ55" s="43"/>
      <c r="AK55" s="43"/>
      <c r="AL55" s="43"/>
      <c r="AM55" s="43">
        <f>真值表!AN55</f>
        <v>0</v>
      </c>
      <c r="AN55" s="43">
        <f>真值表!AO55</f>
        <v>0</v>
      </c>
      <c r="AO55" s="43">
        <f>真值表!AP55</f>
        <v>0</v>
      </c>
    </row>
    <row r="56" spans="1:41">
      <c r="A56" s="24"/>
      <c r="B56" s="25"/>
      <c r="C56" s="26"/>
      <c r="D56" s="27"/>
      <c r="E56" s="27"/>
      <c r="F56" s="27"/>
      <c r="G56" s="27"/>
      <c r="H56" s="27"/>
      <c r="I56" s="27"/>
      <c r="J56" s="32"/>
      <c r="K56" s="32"/>
      <c r="L56" s="32"/>
      <c r="M56" s="32"/>
      <c r="N56" s="32"/>
      <c r="O56" s="32"/>
      <c r="P56" s="35"/>
      <c r="Q56" s="38"/>
      <c r="R56" s="38"/>
      <c r="S56" s="38"/>
      <c r="T56" s="38"/>
      <c r="U56" s="38"/>
      <c r="V56" s="38"/>
      <c r="W56" s="38"/>
      <c r="X56" s="38"/>
      <c r="Y56" s="38"/>
      <c r="Z56" s="38"/>
      <c r="AA56" s="38"/>
      <c r="AB56" s="38"/>
      <c r="AC56" s="38"/>
      <c r="AD56" s="38"/>
      <c r="AE56" s="38"/>
      <c r="AF56" s="38"/>
      <c r="AG56" s="42"/>
      <c r="AH56" s="42"/>
      <c r="AI56" s="42"/>
      <c r="AJ56" s="42"/>
      <c r="AK56" s="42"/>
      <c r="AL56" s="42"/>
      <c r="AM56" s="42">
        <f>真值表!AN56</f>
        <v>0</v>
      </c>
      <c r="AN56" s="42">
        <f>真值表!AO56</f>
        <v>0</v>
      </c>
      <c r="AO56" s="42">
        <f>真值表!AP56</f>
        <v>0</v>
      </c>
    </row>
    <row r="57" spans="1:41">
      <c r="A57" s="28"/>
      <c r="B57" s="29"/>
      <c r="C57" s="30"/>
      <c r="D57" s="31"/>
      <c r="E57" s="31"/>
      <c r="F57" s="31"/>
      <c r="G57" s="31"/>
      <c r="H57" s="31"/>
      <c r="I57" s="31"/>
      <c r="J57" s="33"/>
      <c r="K57" s="33"/>
      <c r="L57" s="33"/>
      <c r="M57" s="33"/>
      <c r="N57" s="33"/>
      <c r="O57" s="33"/>
      <c r="P57" s="36"/>
      <c r="Q57" s="39"/>
      <c r="R57" s="39"/>
      <c r="S57" s="39"/>
      <c r="T57" s="39"/>
      <c r="U57" s="39"/>
      <c r="V57" s="39"/>
      <c r="W57" s="39"/>
      <c r="X57" s="39"/>
      <c r="Y57" s="39"/>
      <c r="Z57" s="39"/>
      <c r="AA57" s="39"/>
      <c r="AB57" s="39"/>
      <c r="AC57" s="39"/>
      <c r="AD57" s="39"/>
      <c r="AE57" s="39"/>
      <c r="AF57" s="39"/>
      <c r="AG57" s="43"/>
      <c r="AH57" s="43"/>
      <c r="AI57" s="43"/>
      <c r="AJ57" s="43"/>
      <c r="AK57" s="43"/>
      <c r="AL57" s="43"/>
      <c r="AM57" s="43">
        <f>真值表!AN57</f>
        <v>0</v>
      </c>
      <c r="AN57" s="43">
        <f>真值表!AO57</f>
        <v>0</v>
      </c>
      <c r="AO57" s="43">
        <f>真值表!AP57</f>
        <v>0</v>
      </c>
    </row>
    <row r="58" spans="1:41">
      <c r="A58" s="24"/>
      <c r="B58" s="25"/>
      <c r="C58" s="26"/>
      <c r="D58" s="27"/>
      <c r="E58" s="27"/>
      <c r="F58" s="27"/>
      <c r="G58" s="27"/>
      <c r="H58" s="27"/>
      <c r="I58" s="27"/>
      <c r="J58" s="32"/>
      <c r="K58" s="32"/>
      <c r="L58" s="32"/>
      <c r="M58" s="32"/>
      <c r="N58" s="32"/>
      <c r="O58" s="32"/>
      <c r="P58" s="35"/>
      <c r="Q58" s="38"/>
      <c r="R58" s="38"/>
      <c r="S58" s="38"/>
      <c r="T58" s="38"/>
      <c r="U58" s="38"/>
      <c r="V58" s="38"/>
      <c r="W58" s="38"/>
      <c r="X58" s="38"/>
      <c r="Y58" s="38"/>
      <c r="Z58" s="38"/>
      <c r="AA58" s="38"/>
      <c r="AB58" s="38"/>
      <c r="AC58" s="38"/>
      <c r="AD58" s="38"/>
      <c r="AE58" s="38"/>
      <c r="AF58" s="38"/>
      <c r="AG58" s="42"/>
      <c r="AH58" s="42"/>
      <c r="AI58" s="42"/>
      <c r="AJ58" s="42"/>
      <c r="AK58" s="42"/>
      <c r="AL58" s="42"/>
      <c r="AM58" s="42">
        <f>真值表!AN58</f>
        <v>0</v>
      </c>
      <c r="AN58" s="42">
        <f>真值表!AO58</f>
        <v>0</v>
      </c>
      <c r="AO58" s="42">
        <f>真值表!AP58</f>
        <v>0</v>
      </c>
    </row>
    <row r="59" spans="1:41">
      <c r="A59" s="28"/>
      <c r="B59" s="29"/>
      <c r="C59" s="30"/>
      <c r="D59" s="31"/>
      <c r="E59" s="31"/>
      <c r="F59" s="31"/>
      <c r="G59" s="31"/>
      <c r="H59" s="31"/>
      <c r="I59" s="31"/>
      <c r="J59" s="33"/>
      <c r="K59" s="33"/>
      <c r="L59" s="33"/>
      <c r="M59" s="33"/>
      <c r="N59" s="33"/>
      <c r="O59" s="33"/>
      <c r="P59" s="36"/>
      <c r="Q59" s="39"/>
      <c r="R59" s="39"/>
      <c r="S59" s="39"/>
      <c r="T59" s="39"/>
      <c r="U59" s="39"/>
      <c r="V59" s="39"/>
      <c r="W59" s="39"/>
      <c r="X59" s="39"/>
      <c r="Y59" s="39"/>
      <c r="Z59" s="39"/>
      <c r="AA59" s="39"/>
      <c r="AB59" s="39"/>
      <c r="AC59" s="39"/>
      <c r="AD59" s="39"/>
      <c r="AE59" s="39"/>
      <c r="AF59" s="39"/>
      <c r="AG59" s="43"/>
      <c r="AH59" s="43"/>
      <c r="AI59" s="43"/>
      <c r="AJ59" s="43"/>
      <c r="AK59" s="43"/>
      <c r="AL59" s="43"/>
      <c r="AM59" s="43">
        <f>真值表!AN59</f>
        <v>0</v>
      </c>
      <c r="AN59" s="43">
        <f>真值表!AO59</f>
        <v>0</v>
      </c>
      <c r="AO59" s="43">
        <f>真值表!AP59</f>
        <v>0</v>
      </c>
    </row>
    <row r="60" spans="1:41">
      <c r="A60" s="24"/>
      <c r="B60" s="25"/>
      <c r="C60" s="26"/>
      <c r="D60" s="27"/>
      <c r="E60" s="27"/>
      <c r="F60" s="27"/>
      <c r="G60" s="27"/>
      <c r="H60" s="27"/>
      <c r="I60" s="27"/>
      <c r="J60" s="32"/>
      <c r="K60" s="32"/>
      <c r="L60" s="32"/>
      <c r="M60" s="32"/>
      <c r="N60" s="32"/>
      <c r="O60" s="32"/>
      <c r="P60" s="35"/>
      <c r="Q60" s="38"/>
      <c r="R60" s="38"/>
      <c r="S60" s="38"/>
      <c r="T60" s="38"/>
      <c r="U60" s="38"/>
      <c r="V60" s="38"/>
      <c r="W60" s="38"/>
      <c r="X60" s="38"/>
      <c r="Y60" s="38"/>
      <c r="Z60" s="38"/>
      <c r="AA60" s="38"/>
      <c r="AB60" s="38"/>
      <c r="AC60" s="38"/>
      <c r="AD60" s="38"/>
      <c r="AE60" s="38"/>
      <c r="AF60" s="38"/>
      <c r="AG60" s="42"/>
      <c r="AH60" s="42"/>
      <c r="AI60" s="42"/>
      <c r="AJ60" s="42"/>
      <c r="AK60" s="42"/>
      <c r="AL60" s="42"/>
      <c r="AM60" s="42">
        <f>真值表!AN60</f>
        <v>0</v>
      </c>
      <c r="AN60" s="42">
        <f>真值表!AO60</f>
        <v>0</v>
      </c>
      <c r="AO60" s="42">
        <f>真值表!AP60</f>
        <v>0</v>
      </c>
    </row>
    <row r="61" spans="1:41">
      <c r="A61" s="28"/>
      <c r="B61" s="29"/>
      <c r="C61" s="30"/>
      <c r="D61" s="31"/>
      <c r="E61" s="31"/>
      <c r="F61" s="31"/>
      <c r="G61" s="31"/>
      <c r="H61" s="31"/>
      <c r="I61" s="31"/>
      <c r="J61" s="33"/>
      <c r="K61" s="33"/>
      <c r="L61" s="33"/>
      <c r="M61" s="33"/>
      <c r="N61" s="33"/>
      <c r="O61" s="33"/>
      <c r="P61" s="36"/>
      <c r="Q61" s="39"/>
      <c r="R61" s="39"/>
      <c r="S61" s="39"/>
      <c r="T61" s="39"/>
      <c r="U61" s="39"/>
      <c r="V61" s="39"/>
      <c r="W61" s="39"/>
      <c r="X61" s="39"/>
      <c r="Y61" s="39"/>
      <c r="Z61" s="39"/>
      <c r="AA61" s="39"/>
      <c r="AB61" s="39"/>
      <c r="AC61" s="39"/>
      <c r="AD61" s="39"/>
      <c r="AE61" s="39"/>
      <c r="AF61" s="39"/>
      <c r="AG61" s="43"/>
      <c r="AH61" s="43"/>
      <c r="AI61" s="43"/>
      <c r="AJ61" s="43"/>
      <c r="AK61" s="43"/>
      <c r="AL61" s="43"/>
      <c r="AM61" s="43">
        <f>真值表!AN61</f>
        <v>0</v>
      </c>
      <c r="AN61" s="43">
        <f>真值表!AO61</f>
        <v>0</v>
      </c>
      <c r="AO61" s="43">
        <f>真值表!AP61</f>
        <v>0</v>
      </c>
    </row>
    <row r="62" spans="1:41">
      <c r="A62" s="24"/>
      <c r="B62" s="25"/>
      <c r="C62" s="26"/>
      <c r="D62" s="27"/>
      <c r="E62" s="27"/>
      <c r="F62" s="27"/>
      <c r="G62" s="27"/>
      <c r="H62" s="27"/>
      <c r="I62" s="27"/>
      <c r="J62" s="32"/>
      <c r="K62" s="32"/>
      <c r="L62" s="32"/>
      <c r="M62" s="32"/>
      <c r="N62" s="32"/>
      <c r="O62" s="32"/>
      <c r="P62" s="35"/>
      <c r="Q62" s="38"/>
      <c r="R62" s="38"/>
      <c r="S62" s="38"/>
      <c r="T62" s="38"/>
      <c r="U62" s="38"/>
      <c r="V62" s="38"/>
      <c r="W62" s="38"/>
      <c r="X62" s="38"/>
      <c r="Y62" s="38"/>
      <c r="Z62" s="38"/>
      <c r="AA62" s="38"/>
      <c r="AB62" s="38"/>
      <c r="AC62" s="38"/>
      <c r="AD62" s="38"/>
      <c r="AE62" s="38"/>
      <c r="AF62" s="38"/>
      <c r="AG62" s="42"/>
      <c r="AH62" s="42"/>
      <c r="AI62" s="42"/>
      <c r="AJ62" s="42"/>
      <c r="AK62" s="42"/>
      <c r="AL62" s="42"/>
      <c r="AM62" s="42">
        <f>真值表!AN62</f>
        <v>0</v>
      </c>
      <c r="AN62" s="42">
        <f>真值表!AO62</f>
        <v>0</v>
      </c>
      <c r="AO62" s="42">
        <f>真值表!AP62</f>
        <v>0</v>
      </c>
    </row>
    <row r="63" spans="1:41">
      <c r="A63" s="28"/>
      <c r="B63" s="29"/>
      <c r="C63" s="30"/>
      <c r="D63" s="31"/>
      <c r="E63" s="31"/>
      <c r="F63" s="31"/>
      <c r="G63" s="31"/>
      <c r="H63" s="31"/>
      <c r="I63" s="31"/>
      <c r="J63" s="33"/>
      <c r="K63" s="33"/>
      <c r="L63" s="33"/>
      <c r="M63" s="33"/>
      <c r="N63" s="33"/>
      <c r="O63" s="33"/>
      <c r="P63" s="36"/>
      <c r="Q63" s="39"/>
      <c r="R63" s="39"/>
      <c r="S63" s="39"/>
      <c r="T63" s="39"/>
      <c r="U63" s="39"/>
      <c r="V63" s="39"/>
      <c r="W63" s="39"/>
      <c r="X63" s="39"/>
      <c r="Y63" s="39"/>
      <c r="Z63" s="39"/>
      <c r="AA63" s="39"/>
      <c r="AB63" s="39"/>
      <c r="AC63" s="39"/>
      <c r="AD63" s="39"/>
      <c r="AE63" s="39"/>
      <c r="AF63" s="39"/>
      <c r="AG63" s="43"/>
      <c r="AH63" s="43"/>
      <c r="AI63" s="43"/>
      <c r="AJ63" s="43"/>
      <c r="AK63" s="43"/>
      <c r="AL63" s="43"/>
      <c r="AM63" s="43">
        <f>真值表!AN63</f>
        <v>0</v>
      </c>
      <c r="AN63" s="43">
        <f>真值表!AO63</f>
        <v>0</v>
      </c>
      <c r="AO63" s="43">
        <f>真值表!AP63</f>
        <v>0</v>
      </c>
    </row>
    <row r="64" spans="1:41">
      <c r="A64" s="24"/>
      <c r="B64" s="25"/>
      <c r="C64" s="26"/>
      <c r="D64" s="27"/>
      <c r="E64" s="27"/>
      <c r="F64" s="27"/>
      <c r="G64" s="27"/>
      <c r="H64" s="27"/>
      <c r="I64" s="27"/>
      <c r="J64" s="32"/>
      <c r="K64" s="32"/>
      <c r="L64" s="32"/>
      <c r="M64" s="32"/>
      <c r="N64" s="32"/>
      <c r="O64" s="32"/>
      <c r="P64" s="35"/>
      <c r="Q64" s="38"/>
      <c r="R64" s="38"/>
      <c r="S64" s="38"/>
      <c r="T64" s="38"/>
      <c r="U64" s="38"/>
      <c r="V64" s="38"/>
      <c r="W64" s="38"/>
      <c r="X64" s="38"/>
      <c r="Y64" s="38"/>
      <c r="Z64" s="38"/>
      <c r="AA64" s="38"/>
      <c r="AB64" s="38"/>
      <c r="AC64" s="38"/>
      <c r="AD64" s="38"/>
      <c r="AE64" s="38"/>
      <c r="AF64" s="38"/>
      <c r="AG64" s="42"/>
      <c r="AH64" s="42"/>
      <c r="AI64" s="42"/>
      <c r="AJ64" s="42"/>
      <c r="AK64" s="42"/>
      <c r="AL64" s="42"/>
      <c r="AM64" s="42">
        <f>真值表!AN64</f>
        <v>0</v>
      </c>
      <c r="AN64" s="42">
        <f>真值表!AO64</f>
        <v>0</v>
      </c>
      <c r="AO64" s="42">
        <f>真值表!AP64</f>
        <v>0</v>
      </c>
    </row>
    <row r="65" spans="1:41">
      <c r="A65" s="28"/>
      <c r="B65" s="29"/>
      <c r="C65" s="30"/>
      <c r="D65" s="31"/>
      <c r="E65" s="31"/>
      <c r="F65" s="31"/>
      <c r="G65" s="31"/>
      <c r="H65" s="31"/>
      <c r="I65" s="31"/>
      <c r="J65" s="33"/>
      <c r="K65" s="33"/>
      <c r="L65" s="33"/>
      <c r="M65" s="33"/>
      <c r="N65" s="33"/>
      <c r="O65" s="33"/>
      <c r="P65" s="36"/>
      <c r="Q65" s="39"/>
      <c r="R65" s="39"/>
      <c r="S65" s="39"/>
      <c r="T65" s="39"/>
      <c r="U65" s="39"/>
      <c r="V65" s="39"/>
      <c r="W65" s="39"/>
      <c r="X65" s="39"/>
      <c r="Y65" s="39"/>
      <c r="Z65" s="39"/>
      <c r="AA65" s="39"/>
      <c r="AB65" s="39"/>
      <c r="AC65" s="39"/>
      <c r="AD65" s="39"/>
      <c r="AE65" s="39"/>
      <c r="AF65" s="39"/>
      <c r="AG65" s="43"/>
      <c r="AH65" s="43"/>
      <c r="AI65" s="43"/>
      <c r="AJ65" s="43"/>
      <c r="AK65" s="43"/>
      <c r="AL65" s="43"/>
      <c r="AM65" s="43">
        <f>真值表!AN65</f>
        <v>0</v>
      </c>
      <c r="AN65" s="43">
        <f>真值表!AO65</f>
        <v>0</v>
      </c>
      <c r="AO65" s="43">
        <f>真值表!AP65</f>
        <v>0</v>
      </c>
    </row>
    <row r="66" spans="1:41">
      <c r="A66" s="24"/>
      <c r="B66" s="25"/>
      <c r="C66" s="26"/>
      <c r="D66" s="27"/>
      <c r="E66" s="27"/>
      <c r="F66" s="27"/>
      <c r="G66" s="27"/>
      <c r="H66" s="27"/>
      <c r="I66" s="27"/>
      <c r="J66" s="32"/>
      <c r="K66" s="32"/>
      <c r="L66" s="32"/>
      <c r="M66" s="32"/>
      <c r="N66" s="32"/>
      <c r="O66" s="32"/>
      <c r="P66" s="35"/>
      <c r="Q66" s="38"/>
      <c r="R66" s="38"/>
      <c r="S66" s="38"/>
      <c r="T66" s="38"/>
      <c r="U66" s="38"/>
      <c r="V66" s="38"/>
      <c r="W66" s="38"/>
      <c r="X66" s="38"/>
      <c r="Y66" s="38"/>
      <c r="Z66" s="38"/>
      <c r="AA66" s="38"/>
      <c r="AB66" s="38"/>
      <c r="AC66" s="38"/>
      <c r="AD66" s="38"/>
      <c r="AE66" s="38"/>
      <c r="AF66" s="38"/>
      <c r="AG66" s="42"/>
      <c r="AH66" s="42"/>
      <c r="AI66" s="42"/>
      <c r="AJ66" s="42"/>
      <c r="AK66" s="42"/>
      <c r="AL66" s="42"/>
      <c r="AM66" s="42">
        <f>真值表!AN66</f>
        <v>0</v>
      </c>
      <c r="AN66" s="42">
        <f>真值表!AO66</f>
        <v>0</v>
      </c>
      <c r="AO66" s="42">
        <f>真值表!AP66</f>
        <v>0</v>
      </c>
    </row>
    <row r="67" spans="1:41">
      <c r="A67" s="28"/>
      <c r="B67" s="29"/>
      <c r="C67" s="30"/>
      <c r="D67" s="31"/>
      <c r="E67" s="31"/>
      <c r="F67" s="31"/>
      <c r="G67" s="31"/>
      <c r="H67" s="31"/>
      <c r="I67" s="31"/>
      <c r="J67" s="33"/>
      <c r="K67" s="33"/>
      <c r="L67" s="33"/>
      <c r="M67" s="33"/>
      <c r="N67" s="33"/>
      <c r="O67" s="33"/>
      <c r="P67" s="36"/>
      <c r="Q67" s="39"/>
      <c r="R67" s="39"/>
      <c r="S67" s="39"/>
      <c r="T67" s="39"/>
      <c r="U67" s="39"/>
      <c r="V67" s="39"/>
      <c r="W67" s="39"/>
      <c r="X67" s="39"/>
      <c r="Y67" s="39"/>
      <c r="Z67" s="39"/>
      <c r="AA67" s="39"/>
      <c r="AB67" s="39"/>
      <c r="AC67" s="39"/>
      <c r="AD67" s="39"/>
      <c r="AE67" s="39"/>
      <c r="AF67" s="39"/>
      <c r="AG67" s="43"/>
      <c r="AH67" s="43"/>
      <c r="AI67" s="43"/>
      <c r="AJ67" s="43"/>
      <c r="AK67" s="43"/>
      <c r="AL67" s="43"/>
      <c r="AM67" s="43">
        <f>真值表!AN67</f>
        <v>0</v>
      </c>
      <c r="AN67" s="43">
        <f>真值表!AO67</f>
        <v>0</v>
      </c>
      <c r="AO67" s="43">
        <f>真值表!AP67</f>
        <v>0</v>
      </c>
    </row>
    <row r="68" spans="1:41">
      <c r="A68" s="24"/>
      <c r="B68" s="25"/>
      <c r="C68" s="26"/>
      <c r="D68" s="27"/>
      <c r="E68" s="27"/>
      <c r="F68" s="27"/>
      <c r="G68" s="27"/>
      <c r="H68" s="27"/>
      <c r="I68" s="27"/>
      <c r="J68" s="32"/>
      <c r="K68" s="32"/>
      <c r="L68" s="32"/>
      <c r="M68" s="32"/>
      <c r="N68" s="32"/>
      <c r="O68" s="32"/>
      <c r="P68" s="35"/>
      <c r="Q68" s="38"/>
      <c r="R68" s="38"/>
      <c r="S68" s="38"/>
      <c r="T68" s="38"/>
      <c r="U68" s="38"/>
      <c r="V68" s="38"/>
      <c r="W68" s="38"/>
      <c r="X68" s="38"/>
      <c r="Y68" s="38"/>
      <c r="Z68" s="38"/>
      <c r="AA68" s="38"/>
      <c r="AB68" s="38"/>
      <c r="AC68" s="38"/>
      <c r="AD68" s="38"/>
      <c r="AE68" s="38"/>
      <c r="AF68" s="38"/>
      <c r="AG68" s="42"/>
      <c r="AH68" s="42"/>
      <c r="AI68" s="42"/>
      <c r="AJ68" s="42"/>
      <c r="AK68" s="42"/>
      <c r="AL68" s="42"/>
      <c r="AM68" s="42">
        <f>真值表!AN68</f>
        <v>0</v>
      </c>
      <c r="AN68" s="42">
        <f>真值表!AO68</f>
        <v>0</v>
      </c>
      <c r="AO68" s="42">
        <f>真值表!AP68</f>
        <v>0</v>
      </c>
    </row>
    <row r="69" spans="1:41">
      <c r="A69" s="28"/>
      <c r="B69" s="29"/>
      <c r="C69" s="30"/>
      <c r="D69" s="31"/>
      <c r="E69" s="31"/>
      <c r="F69" s="31"/>
      <c r="G69" s="31"/>
      <c r="H69" s="31"/>
      <c r="I69" s="31"/>
      <c r="J69" s="33"/>
      <c r="K69" s="33"/>
      <c r="L69" s="33"/>
      <c r="M69" s="33"/>
      <c r="N69" s="33"/>
      <c r="O69" s="33"/>
      <c r="P69" s="36"/>
      <c r="Q69" s="39"/>
      <c r="R69" s="39"/>
      <c r="S69" s="39"/>
      <c r="T69" s="39"/>
      <c r="U69" s="39"/>
      <c r="V69" s="39"/>
      <c r="W69" s="39"/>
      <c r="X69" s="39"/>
      <c r="Y69" s="39"/>
      <c r="Z69" s="39"/>
      <c r="AA69" s="39"/>
      <c r="AB69" s="39"/>
      <c r="AC69" s="39"/>
      <c r="AD69" s="39"/>
      <c r="AE69" s="39"/>
      <c r="AF69" s="39"/>
      <c r="AG69" s="43"/>
      <c r="AH69" s="43"/>
      <c r="AI69" s="43"/>
      <c r="AJ69" s="43"/>
      <c r="AK69" s="43"/>
      <c r="AL69" s="43"/>
      <c r="AM69" s="43">
        <f>真值表!AN69</f>
        <v>0</v>
      </c>
      <c r="AN69" s="43">
        <f>真值表!AO69</f>
        <v>0</v>
      </c>
      <c r="AO69" s="43">
        <f>真值表!AP69</f>
        <v>0</v>
      </c>
    </row>
    <row r="70" spans="1:41">
      <c r="A70" s="24"/>
      <c r="B70" s="25"/>
      <c r="C70" s="26"/>
      <c r="D70" s="27"/>
      <c r="E70" s="27"/>
      <c r="F70" s="27"/>
      <c r="G70" s="27"/>
      <c r="H70" s="27"/>
      <c r="I70" s="27"/>
      <c r="J70" s="32"/>
      <c r="K70" s="32"/>
      <c r="L70" s="32"/>
      <c r="M70" s="32"/>
      <c r="N70" s="32"/>
      <c r="O70" s="32"/>
      <c r="P70" s="35"/>
      <c r="Q70" s="38"/>
      <c r="R70" s="38"/>
      <c r="S70" s="38"/>
      <c r="T70" s="38"/>
      <c r="U70" s="38"/>
      <c r="V70" s="38"/>
      <c r="W70" s="38"/>
      <c r="X70" s="38"/>
      <c r="Y70" s="38"/>
      <c r="Z70" s="38"/>
      <c r="AA70" s="38"/>
      <c r="AB70" s="38"/>
      <c r="AC70" s="38"/>
      <c r="AD70" s="38"/>
      <c r="AE70" s="38"/>
      <c r="AF70" s="38"/>
      <c r="AG70" s="42"/>
      <c r="AH70" s="42"/>
      <c r="AI70" s="42"/>
      <c r="AJ70" s="42"/>
      <c r="AK70" s="42"/>
      <c r="AL70" s="42"/>
      <c r="AM70" s="42">
        <f>真值表!AN70</f>
        <v>0</v>
      </c>
      <c r="AN70" s="42">
        <f>真值表!AO70</f>
        <v>0</v>
      </c>
      <c r="AO70" s="42">
        <f>真值表!AP70</f>
        <v>0</v>
      </c>
    </row>
    <row r="71" spans="1:41">
      <c r="A71" s="28"/>
      <c r="B71" s="29"/>
      <c r="C71" s="30"/>
      <c r="D71" s="31"/>
      <c r="E71" s="31"/>
      <c r="F71" s="31"/>
      <c r="G71" s="31"/>
      <c r="H71" s="31"/>
      <c r="I71" s="31"/>
      <c r="J71" s="33"/>
      <c r="K71" s="33"/>
      <c r="L71" s="33"/>
      <c r="M71" s="33"/>
      <c r="N71" s="33"/>
      <c r="O71" s="33"/>
      <c r="P71" s="36"/>
      <c r="Q71" s="39"/>
      <c r="R71" s="39"/>
      <c r="S71" s="39"/>
      <c r="T71" s="39"/>
      <c r="U71" s="39"/>
      <c r="V71" s="39"/>
      <c r="W71" s="39"/>
      <c r="X71" s="39"/>
      <c r="Y71" s="39"/>
      <c r="Z71" s="39"/>
      <c r="AA71" s="39"/>
      <c r="AB71" s="39"/>
      <c r="AC71" s="39"/>
      <c r="AD71" s="39"/>
      <c r="AE71" s="39"/>
      <c r="AF71" s="39"/>
      <c r="AG71" s="43"/>
      <c r="AH71" s="43"/>
      <c r="AI71" s="43"/>
      <c r="AJ71" s="43"/>
      <c r="AK71" s="43"/>
      <c r="AL71" s="43"/>
      <c r="AM71" s="43">
        <f>真值表!AN71</f>
        <v>0</v>
      </c>
      <c r="AN71" s="43">
        <f>真值表!AO71</f>
        <v>0</v>
      </c>
      <c r="AO71" s="43">
        <f>真值表!AP71</f>
        <v>0</v>
      </c>
    </row>
    <row r="72" spans="1:41">
      <c r="A72" s="24"/>
      <c r="B72" s="25"/>
      <c r="C72" s="26"/>
      <c r="D72" s="27"/>
      <c r="E72" s="27"/>
      <c r="F72" s="27"/>
      <c r="G72" s="27"/>
      <c r="H72" s="27"/>
      <c r="I72" s="27"/>
      <c r="J72" s="32"/>
      <c r="K72" s="32"/>
      <c r="L72" s="32"/>
      <c r="M72" s="32"/>
      <c r="N72" s="32"/>
      <c r="O72" s="32"/>
      <c r="P72" s="35"/>
      <c r="Q72" s="38"/>
      <c r="R72" s="38"/>
      <c r="S72" s="38"/>
      <c r="T72" s="38"/>
      <c r="U72" s="38"/>
      <c r="V72" s="38"/>
      <c r="W72" s="38"/>
      <c r="X72" s="38"/>
      <c r="Y72" s="38"/>
      <c r="Z72" s="38"/>
      <c r="AA72" s="38"/>
      <c r="AB72" s="38"/>
      <c r="AC72" s="38"/>
      <c r="AD72" s="38"/>
      <c r="AE72" s="38"/>
      <c r="AF72" s="38"/>
      <c r="AG72" s="42"/>
      <c r="AH72" s="42"/>
      <c r="AI72" s="42"/>
      <c r="AJ72" s="42"/>
      <c r="AK72" s="42"/>
      <c r="AL72" s="42"/>
      <c r="AM72" s="42">
        <f>真值表!AN72</f>
        <v>0</v>
      </c>
      <c r="AN72" s="42">
        <f>真值表!AO72</f>
        <v>0</v>
      </c>
      <c r="AO72" s="42">
        <f>真值表!AP72</f>
        <v>0</v>
      </c>
    </row>
    <row r="73" spans="1:41">
      <c r="A73" s="28"/>
      <c r="B73" s="29"/>
      <c r="C73" s="30"/>
      <c r="D73" s="31"/>
      <c r="E73" s="31"/>
      <c r="F73" s="31"/>
      <c r="G73" s="31"/>
      <c r="H73" s="31"/>
      <c r="I73" s="31"/>
      <c r="J73" s="33"/>
      <c r="K73" s="33"/>
      <c r="L73" s="33"/>
      <c r="M73" s="33"/>
      <c r="N73" s="33"/>
      <c r="O73" s="33"/>
      <c r="P73" s="36"/>
      <c r="Q73" s="39"/>
      <c r="R73" s="39"/>
      <c r="S73" s="39"/>
      <c r="T73" s="39"/>
      <c r="U73" s="39"/>
      <c r="V73" s="39"/>
      <c r="W73" s="39"/>
      <c r="X73" s="39"/>
      <c r="Y73" s="39"/>
      <c r="Z73" s="39"/>
      <c r="AA73" s="39"/>
      <c r="AB73" s="39"/>
      <c r="AC73" s="39"/>
      <c r="AD73" s="39"/>
      <c r="AE73" s="39"/>
      <c r="AF73" s="39"/>
      <c r="AG73" s="43"/>
      <c r="AH73" s="43"/>
      <c r="AI73" s="43"/>
      <c r="AJ73" s="43"/>
      <c r="AK73" s="43"/>
      <c r="AL73" s="43"/>
      <c r="AM73" s="43">
        <f>真值表!AN73</f>
        <v>0</v>
      </c>
      <c r="AN73" s="43">
        <f>真值表!AO73</f>
        <v>0</v>
      </c>
      <c r="AO73" s="43">
        <f>真值表!AP73</f>
        <v>0</v>
      </c>
    </row>
    <row r="74" spans="1:41">
      <c r="A74" s="24"/>
      <c r="B74" s="25"/>
      <c r="C74" s="26"/>
      <c r="D74" s="27"/>
      <c r="E74" s="27"/>
      <c r="F74" s="27"/>
      <c r="G74" s="27"/>
      <c r="H74" s="27"/>
      <c r="I74" s="27"/>
      <c r="J74" s="32"/>
      <c r="K74" s="32"/>
      <c r="L74" s="32"/>
      <c r="M74" s="32"/>
      <c r="N74" s="32"/>
      <c r="O74" s="32"/>
      <c r="P74" s="35"/>
      <c r="Q74" s="38"/>
      <c r="R74" s="38"/>
      <c r="S74" s="38"/>
      <c r="T74" s="38"/>
      <c r="U74" s="38"/>
      <c r="V74" s="38"/>
      <c r="W74" s="38"/>
      <c r="X74" s="38"/>
      <c r="Y74" s="38"/>
      <c r="Z74" s="38"/>
      <c r="AA74" s="38"/>
      <c r="AB74" s="38"/>
      <c r="AC74" s="38"/>
      <c r="AD74" s="38"/>
      <c r="AE74" s="38"/>
      <c r="AF74" s="38"/>
      <c r="AG74" s="42"/>
      <c r="AH74" s="42"/>
      <c r="AI74" s="42"/>
      <c r="AJ74" s="42"/>
      <c r="AK74" s="42"/>
      <c r="AL74" s="42"/>
      <c r="AM74" s="42">
        <f>真值表!AN74</f>
        <v>0</v>
      </c>
      <c r="AN74" s="42">
        <f>真值表!AO74</f>
        <v>0</v>
      </c>
      <c r="AO74" s="42">
        <f>真值表!AP74</f>
        <v>0</v>
      </c>
    </row>
    <row r="75" spans="1:41">
      <c r="A75" s="28"/>
      <c r="B75" s="29"/>
      <c r="C75" s="30"/>
      <c r="D75" s="31"/>
      <c r="E75" s="31"/>
      <c r="F75" s="31"/>
      <c r="G75" s="31"/>
      <c r="H75" s="31"/>
      <c r="I75" s="31"/>
      <c r="J75" s="33"/>
      <c r="K75" s="33"/>
      <c r="L75" s="33"/>
      <c r="M75" s="33"/>
      <c r="N75" s="33"/>
      <c r="O75" s="33"/>
      <c r="P75" s="36"/>
      <c r="Q75" s="39"/>
      <c r="R75" s="39"/>
      <c r="S75" s="39"/>
      <c r="T75" s="39"/>
      <c r="U75" s="39"/>
      <c r="V75" s="39"/>
      <c r="W75" s="39"/>
      <c r="X75" s="39"/>
      <c r="Y75" s="39"/>
      <c r="Z75" s="39"/>
      <c r="AA75" s="39"/>
      <c r="AB75" s="39"/>
      <c r="AC75" s="39"/>
      <c r="AD75" s="39"/>
      <c r="AE75" s="39"/>
      <c r="AF75" s="39"/>
      <c r="AG75" s="43"/>
      <c r="AH75" s="43"/>
      <c r="AI75" s="43"/>
      <c r="AJ75" s="43"/>
      <c r="AK75" s="43"/>
      <c r="AL75" s="43"/>
      <c r="AM75" s="43">
        <f>真值表!AN75</f>
        <v>0</v>
      </c>
      <c r="AN75" s="43">
        <f>真值表!AO75</f>
        <v>0</v>
      </c>
      <c r="AO75" s="43">
        <f>真值表!AP75</f>
        <v>0</v>
      </c>
    </row>
    <row r="76" spans="1:41">
      <c r="A76" s="24"/>
      <c r="B76" s="25"/>
      <c r="C76" s="26"/>
      <c r="D76" s="27"/>
      <c r="E76" s="27"/>
      <c r="F76" s="27"/>
      <c r="G76" s="27"/>
      <c r="H76" s="27"/>
      <c r="I76" s="27"/>
      <c r="J76" s="32"/>
      <c r="K76" s="32"/>
      <c r="L76" s="32"/>
      <c r="M76" s="32"/>
      <c r="N76" s="32"/>
      <c r="O76" s="32"/>
      <c r="P76" s="35"/>
      <c r="Q76" s="38"/>
      <c r="R76" s="38"/>
      <c r="S76" s="38"/>
      <c r="T76" s="38"/>
      <c r="U76" s="38"/>
      <c r="V76" s="38"/>
      <c r="W76" s="38"/>
      <c r="X76" s="38"/>
      <c r="Y76" s="38"/>
      <c r="Z76" s="38"/>
      <c r="AA76" s="38"/>
      <c r="AB76" s="38"/>
      <c r="AC76" s="38"/>
      <c r="AD76" s="38"/>
      <c r="AE76" s="38"/>
      <c r="AF76" s="38"/>
      <c r="AG76" s="42"/>
      <c r="AH76" s="42"/>
      <c r="AI76" s="42"/>
      <c r="AJ76" s="42"/>
      <c r="AK76" s="42"/>
      <c r="AL76" s="42"/>
      <c r="AM76" s="42">
        <f>真值表!AN76</f>
        <v>0</v>
      </c>
      <c r="AN76" s="42">
        <f>真值表!AO76</f>
        <v>0</v>
      </c>
      <c r="AO76" s="42">
        <f>真值表!AP76</f>
        <v>0</v>
      </c>
    </row>
    <row r="77" spans="1:41">
      <c r="A77" s="28"/>
      <c r="B77" s="29"/>
      <c r="C77" s="30"/>
      <c r="D77" s="31"/>
      <c r="E77" s="31"/>
      <c r="F77" s="31"/>
      <c r="G77" s="31"/>
      <c r="H77" s="31"/>
      <c r="I77" s="31"/>
      <c r="J77" s="33"/>
      <c r="K77" s="33"/>
      <c r="L77" s="33"/>
      <c r="M77" s="33"/>
      <c r="N77" s="33"/>
      <c r="O77" s="33"/>
      <c r="P77" s="36"/>
      <c r="Q77" s="39"/>
      <c r="R77" s="39"/>
      <c r="S77" s="39"/>
      <c r="T77" s="39"/>
      <c r="U77" s="39"/>
      <c r="V77" s="39"/>
      <c r="W77" s="39"/>
      <c r="X77" s="39"/>
      <c r="Y77" s="39"/>
      <c r="Z77" s="39"/>
      <c r="AA77" s="39"/>
      <c r="AB77" s="39"/>
      <c r="AC77" s="39"/>
      <c r="AD77" s="39"/>
      <c r="AE77" s="39"/>
      <c r="AF77" s="39"/>
      <c r="AG77" s="43"/>
      <c r="AH77" s="43"/>
      <c r="AI77" s="43"/>
      <c r="AJ77" s="43"/>
      <c r="AK77" s="43"/>
      <c r="AL77" s="43"/>
      <c r="AM77" s="43">
        <f>真值表!AN77</f>
        <v>0</v>
      </c>
      <c r="AN77" s="43">
        <f>真值表!AO77</f>
        <v>0</v>
      </c>
      <c r="AO77" s="43">
        <f>真值表!AP77</f>
        <v>0</v>
      </c>
    </row>
    <row r="78" spans="1:41">
      <c r="A78" s="24"/>
      <c r="B78" s="25"/>
      <c r="C78" s="26"/>
      <c r="D78" s="27"/>
      <c r="E78" s="27"/>
      <c r="F78" s="27"/>
      <c r="G78" s="27"/>
      <c r="H78" s="27"/>
      <c r="I78" s="27"/>
      <c r="J78" s="32"/>
      <c r="K78" s="32"/>
      <c r="L78" s="32"/>
      <c r="M78" s="32"/>
      <c r="N78" s="32"/>
      <c r="O78" s="32"/>
      <c r="P78" s="35"/>
      <c r="Q78" s="38"/>
      <c r="R78" s="38"/>
      <c r="S78" s="38"/>
      <c r="T78" s="38"/>
      <c r="U78" s="38"/>
      <c r="V78" s="38"/>
      <c r="W78" s="38"/>
      <c r="X78" s="38"/>
      <c r="Y78" s="38"/>
      <c r="Z78" s="38"/>
      <c r="AA78" s="38"/>
      <c r="AB78" s="38"/>
      <c r="AC78" s="38"/>
      <c r="AD78" s="38"/>
      <c r="AE78" s="38"/>
      <c r="AF78" s="38"/>
      <c r="AG78" s="42"/>
      <c r="AH78" s="42"/>
      <c r="AI78" s="42"/>
      <c r="AJ78" s="42"/>
      <c r="AK78" s="42"/>
      <c r="AL78" s="42"/>
      <c r="AM78" s="42">
        <f>真值表!AN78</f>
        <v>0</v>
      </c>
      <c r="AN78" s="42">
        <f>真值表!AO78</f>
        <v>0</v>
      </c>
      <c r="AO78" s="42">
        <f>真值表!AP78</f>
        <v>0</v>
      </c>
    </row>
    <row r="79" spans="1:41">
      <c r="A79" s="28"/>
      <c r="B79" s="29"/>
      <c r="C79" s="30"/>
      <c r="D79" s="31"/>
      <c r="E79" s="31"/>
      <c r="F79" s="31"/>
      <c r="G79" s="31"/>
      <c r="H79" s="31"/>
      <c r="I79" s="31"/>
      <c r="J79" s="33"/>
      <c r="K79" s="33"/>
      <c r="L79" s="33"/>
      <c r="M79" s="33"/>
      <c r="N79" s="33"/>
      <c r="O79" s="33"/>
      <c r="P79" s="36"/>
      <c r="Q79" s="39"/>
      <c r="R79" s="39"/>
      <c r="S79" s="39"/>
      <c r="T79" s="39"/>
      <c r="U79" s="39"/>
      <c r="V79" s="39"/>
      <c r="W79" s="39"/>
      <c r="X79" s="39"/>
      <c r="Y79" s="39"/>
      <c r="Z79" s="39"/>
      <c r="AA79" s="39"/>
      <c r="AB79" s="39"/>
      <c r="AC79" s="39"/>
      <c r="AD79" s="39"/>
      <c r="AE79" s="39"/>
      <c r="AF79" s="39"/>
      <c r="AG79" s="43"/>
      <c r="AH79" s="43"/>
      <c r="AI79" s="43"/>
      <c r="AJ79" s="43"/>
      <c r="AK79" s="43"/>
      <c r="AL79" s="43"/>
      <c r="AM79" s="43">
        <f>真值表!AN79</f>
        <v>0</v>
      </c>
      <c r="AN79" s="43">
        <f>真值表!AO79</f>
        <v>0</v>
      </c>
      <c r="AO79" s="43">
        <f>真值表!AP79</f>
        <v>0</v>
      </c>
    </row>
    <row r="80" spans="1:41">
      <c r="A80" s="24"/>
      <c r="B80" s="25"/>
      <c r="C80" s="26"/>
      <c r="D80" s="27"/>
      <c r="E80" s="27"/>
      <c r="F80" s="27"/>
      <c r="G80" s="27"/>
      <c r="H80" s="27"/>
      <c r="I80" s="27"/>
      <c r="J80" s="32"/>
      <c r="K80" s="32"/>
      <c r="L80" s="32"/>
      <c r="M80" s="32"/>
      <c r="N80" s="32"/>
      <c r="O80" s="32"/>
      <c r="P80" s="35"/>
      <c r="Q80" s="38"/>
      <c r="R80" s="38"/>
      <c r="S80" s="38"/>
      <c r="T80" s="38"/>
      <c r="U80" s="38"/>
      <c r="V80" s="38"/>
      <c r="W80" s="38"/>
      <c r="X80" s="38"/>
      <c r="Y80" s="38"/>
      <c r="Z80" s="38"/>
      <c r="AA80" s="38"/>
      <c r="AB80" s="38"/>
      <c r="AC80" s="38"/>
      <c r="AD80" s="38"/>
      <c r="AE80" s="38"/>
      <c r="AF80" s="38"/>
      <c r="AG80" s="42"/>
      <c r="AH80" s="42"/>
      <c r="AI80" s="42"/>
      <c r="AJ80" s="42"/>
      <c r="AK80" s="42"/>
      <c r="AL80" s="42"/>
      <c r="AM80" s="42">
        <f>真值表!AN80</f>
        <v>0</v>
      </c>
      <c r="AN80" s="42">
        <f>真值表!AO80</f>
        <v>0</v>
      </c>
      <c r="AO80" s="42">
        <f>真值表!AP80</f>
        <v>0</v>
      </c>
    </row>
    <row r="81" spans="1:41">
      <c r="A81" s="28"/>
      <c r="B81" s="29"/>
      <c r="C81" s="30"/>
      <c r="D81" s="31"/>
      <c r="E81" s="31"/>
      <c r="F81" s="31"/>
      <c r="G81" s="31"/>
      <c r="H81" s="31"/>
      <c r="I81" s="31"/>
      <c r="J81" s="33"/>
      <c r="K81" s="33"/>
      <c r="L81" s="33"/>
      <c r="M81" s="33"/>
      <c r="N81" s="33"/>
      <c r="O81" s="33"/>
      <c r="P81" s="36"/>
      <c r="Q81" s="39"/>
      <c r="R81" s="39"/>
      <c r="S81" s="39"/>
      <c r="T81" s="39"/>
      <c r="U81" s="39"/>
      <c r="V81" s="39"/>
      <c r="W81" s="39"/>
      <c r="X81" s="39"/>
      <c r="Y81" s="39"/>
      <c r="Z81" s="39"/>
      <c r="AA81" s="39"/>
      <c r="AB81" s="39"/>
      <c r="AC81" s="39"/>
      <c r="AD81" s="39"/>
      <c r="AE81" s="39"/>
      <c r="AF81" s="39"/>
      <c r="AG81" s="43"/>
      <c r="AH81" s="43"/>
      <c r="AI81" s="43"/>
      <c r="AJ81" s="43"/>
      <c r="AK81" s="43"/>
      <c r="AL81" s="43"/>
      <c r="AM81" s="43">
        <f>真值表!AN81</f>
        <v>0</v>
      </c>
      <c r="AN81" s="43">
        <f>真值表!AO81</f>
        <v>0</v>
      </c>
      <c r="AO81" s="43">
        <f>真值表!AP81</f>
        <v>0</v>
      </c>
    </row>
  </sheetData>
  <protectedRanges>
    <protectedRange sqref="A1:C1" name="区域1" securityDescriptor=""/>
  </protectedRanges>
  <autoFilter ref="A1:AJ52">
    <extLst/>
  </autoFilter>
  <conditionalFormatting sqref="P1">
    <cfRule type="cellIs" dxfId="0" priority="15" operator="equal">
      <formula>1</formula>
    </cfRule>
  </conditionalFormatting>
  <conditionalFormatting sqref="AL1">
    <cfRule type="cellIs" dxfId="0" priority="11" operator="equal">
      <formula>1</formula>
    </cfRule>
  </conditionalFormatting>
  <conditionalFormatting sqref="AK53:AK81">
    <cfRule type="cellIs" dxfId="0" priority="9" operator="equal">
      <formula>1</formula>
    </cfRule>
  </conditionalFormatting>
  <conditionalFormatting sqref="AL53:AL81">
    <cfRule type="cellIs" dxfId="0" priority="13" operator="equal">
      <formula>1</formula>
    </cfRule>
  </conditionalFormatting>
  <conditionalFormatting sqref="Q1:AF52 Q82:AF1048576">
    <cfRule type="cellIs" dxfId="0" priority="19" operator="equal">
      <formula>1</formula>
    </cfRule>
  </conditionalFormatting>
  <conditionalFormatting sqref="AG1:AJ52 AG82:AJ1048576 AO1">
    <cfRule type="cellIs" dxfId="0" priority="17" operator="equal">
      <formula>1</formula>
    </cfRule>
  </conditionalFormatting>
  <conditionalFormatting sqref="AK1:AK52 AK82:AK1048576">
    <cfRule type="cellIs" dxfId="0" priority="10" operator="equal">
      <formula>1</formula>
    </cfRule>
  </conditionalFormatting>
  <conditionalFormatting sqref="AL2:AO3 AL4:AL52 AL82:AN1048576 AM1:AN1 AM4:AO81">
    <cfRule type="cellIs" dxfId="0" priority="14" operator="equal">
      <formula>1</formula>
    </cfRule>
  </conditionalFormatting>
  <conditionalFormatting sqref="Q53:AF81">
    <cfRule type="cellIs" dxfId="0" priority="18" operator="equal">
      <formula>1</formula>
    </cfRule>
  </conditionalFormatting>
  <conditionalFormatting sqref="AG53:AJ81">
    <cfRule type="cellIs" dxfId="0" priority="16" operator="equal">
      <formula>1</formula>
    </cfRule>
  </conditionalFormatting>
  <dataValidations count="9">
    <dataValidation allowBlank="1" showInputMessage="1" showErrorMessage="1" promptTitle="指令描述符" prompt="指令助记符" sqref="A1"/>
    <dataValidation allowBlank="1" showInputMessage="1" showErrorMessage="1" promptTitle="OpCode(10进制)" prompt="输入MIPS指令字的OpCode的十进制数，后续隐藏列会自动生成OpCode字段6位的二进制位" sqref="B1"/>
    <dataValidation allowBlank="1" showInputMessage="1" showErrorMessage="1" promptTitle="FUNC(十进制)" prompt="输入MIPS指令字的Func字段的10进制数，无Func字段填&quot;X&quot;，后续隐藏列会自动生成Func字段6位的二进制位" sqref="C1"/>
    <dataValidation allowBlank="1" showInputMessage="1" showErrorMessage="1" promptTitle="逻辑表达式最小项" prompt="当前指令Opcode以及Func字段的逻辑表达式" sqref="P1 P2 P3 P4 P5 P6 P7 P8 P9 P10 P11 P12 P13 P14 P15 P16 P17 P18 P19 P20 P21 P22 P23 P24 P25 P26 P27 P28 P29 P30 P31 P32 P33 P34 P35 P36 P37 P38 P39 P40 P41 P42 P43 P44 P45 P46 P47 P48 P49 P50 P51 P52 P53:P1048576"/>
    <dataValidation allowBlank="1" showInputMessage="1" showErrorMessage="1" promptTitle="运算器功能选择端ALU_OP 的四位" prompt="S3 S2 S1 S0" sqref="Q1:T1 Q2 R2 S2 T2 Q3 R3 S3 T3 Q4 R4 S4 T4 Q5 R5 S5 T5 Q6 R6 S6 T6 Q7 R7 S7 T7 Q8 R8 S8 T8 Q9 R9 S9 T9 Q10 R10 S10 T10 Q11 R11 S11 T11 Q12 R12 S12 T12 Q13 R13 S13 T13 Q14 R14 S14 T14 Q15 R15 S15 T15 Q16 R16 S16 T16 Q17 R17 S17 T17 Q18 R18 S18 T18 Q19 R19 S19 T19 Q20 R20 S20 T20 Q21 R21 S21 T21 Q22 R22 S22 T22 Q23 R23 S23 T23 Q24 R24 S24 T24 Q25 R25 S25 T25 Q26 R26 S26 T26 Q27 R27 S27 T27 Q28 R28 S28 T28 Q29 R29 S29 T29 Q30 R30 S30 T30 Q31 R31 S31 T31 Q32 R32 S32 T32 Q33 R33 S33 T33 Q34 R34 S34 T34 Q35 R35 S35 T35 Q36 R36 S36 T36 Q37 R37 S37 T37 Q38 R38 S38 T38 Q39 R39 S39 T39 Q40 R40 S40 T40 Q41 R41 S41 T41 Q42 R42 S42 T42 Q43 R43 S43 T43 Q44 R44 S44 T44 Q45 R45 S45 T45 Q46 R46 S46 T46 Q47 R47 S47 T47 Q48 R48 S48 T48 Q49 R49 S49 T49 Q50 R50 S50 T50 Q51 R51 S51 T51 Q52 R52 S52 T52"/>
    <dataValidation allowBlank="1" showInputMessage="1" showErrorMessage="1" promptTitle="自动生成表达式" prompt="在绿色标题栏筛选某信号为1的条件，逻辑表达式最小项列将出现该信号的逻辑表达式，复制表达式到Logisim中，注意去掉最后一个“+”号，即可自动生成电路。&#10;&#10;另外重新筛选其他信号逻辑表达式时，应该先去掉原筛选！！！" sqref="U1:AE1 U2 V2 W2 X2 Y2 Z2 AA2 AB2 AC2 AD2 AE2 U3 V3 W3 X3 Y3 Z3 AA3 AB3 AC3 AD3 AE3 U4 V4 W4 X4 Y4 Z4 AA4 AB4 AC4 AD4 AE4 U5 V5 W5 X5 Y5 Z5 AA5 AB5 AC5 AD5 AE5 U6 V6 W6 X6 Y6 Z6 AA6 AB6 AC6 AD6 AE6 U7 V7 W7 X7 Y7 Z7 AA7 AB7 AC7 AD7 AE7 U8 V8 W8 X8 Y8 Z8 AA8 AB8 AC8 AD8 AE8 U9 V9 W9 X9 Y9 Z9 AA9 AB9 AC9 AD9 AE9 U10 V10 W10 X10 Y10 Z10 AA10 AB10 AC10 AD10 AE10 U11 V11 W11 X11 Y11 Z11 AA11 AB11 AC11 AD11 AE11 U12 V12 W12 X12 Y12 Z12 AA12 AB12 AC12 AD12 AE12 U13 V13 W13 X13 Y13 Z13 AA13 AB13 AC13 AD13 AE13 U14 V14 W14 X14 Y14 Z14 AA14 AB14 AC14 AD14 AE14 U15 V15 W15 X15 Y15 Z15 AA15 AB15 AC15 AD15 AE15 U16 V16 W16 X16 Y16 Z16 AA16 AB16 AC16 AD16 AE16 U17 V17 W17 X17 Y17 Z17 AA17 AB17 AC17 AD17 AE17 U18 V18 W18 X18 Y18 Z18 AA18 AB18 AC18 AD18 AE18 U19 V19 W19 X19 Y19 Z19 AA19 AB19 AC19 AD19 AE19 U20 V20 W20 X20 Y20 Z20 AA20 AB20 AC20 AD20 AE20 U21 V21 W21 X21 Y21 Z21 AA21 AB21 AC21 AD21 AE21 U22 V22 W22 X22 Y22 Z22 AA22 AB22 AC22 AD22 AE22 U23 V23 W23 X23 Y23 Z23 AA23 AB23 AC23 AD23 AE23 U24 V24 W24 X24 Y24 Z24 AA24 AB24 AC24 AD24 AE24 U25 V25 W25 X25 Y25 Z25 AA25 AB25 AC25 AD25 AE25 U26 V26 W26 X26 Y26 Z26 AA26 AB26 AC26 AD26 AE26 U27 V27 W27 X27 Y27 Z27 AA27 AB27 AC27 AD27 AE27 U28 V28 W28 X28 Y28 Z28 AA28 AB28 AC28 AD28 AE28 U29 V29 W29 X29 Y29 Z29 AA29 AB29 AC29 AD29 AE29 U30 V30 W30 X30 Y30 Z30 AA30 AB30 AC30 AD30 AE30 U31 V31 W31 X31 Y31 Z31 AA31 AB31 AC31 AD31 AE31 U32 V32 W32 X32 Y32 Z32 AA32 AB32 AC32 AD32 AE32 U33 V33 W33 X33 Y33 Z33 AA33 AB33 AC33 AD33 AE33 U34 V34 W34 X34 Y34 Z34 AA34 AB34 AC34 AD34 AE34 U35 V35 W35 X35 Y35 Z35 AA35 AB35 AC35 AD35 AE35 U36 V36 W36 X36 Y36 Z36 AA36 AB36 AC36 AD36 AE36 U37 V37 W37 X37 Y37 Z37 AA37 AB37 AC37 AD37 AE37 U38 V38 W38 X38 Y38 Z38 AA38 AB38 AC38 AD38 AE38 U39 V39 W39 X39 Y39 Z39 AA39 AB39 AC39 AD39 AE39 U40 V40 W40 X40 Y40 Z40 AA40 AB40 AC40 AD40 AE40 U41 V41 W41 X41 Y41 Z41 AA41 AB41 AC41 AD41 AE41 U42 V42 W42 X42 Y42 Z42 AA42 AB42 AC42 AD42 AE42 U43 V43 W43 X43 Y43 Z43 AA43 AB43 AC43 AD43 AE43 U44 V44 W44 X44 Y44 Z44 AA44 AB44 AC44 AD44 AE44 U45 V45 W45 X45 Y45 Z45 AA45 AB45 AC45 AD45 AE45 U46 V46 W46 X46 Y46 Z46 AA46 AB46 AC46 AD46 AE46 U47 V47 W47 X47 Y47 Z47 AA47 AB47 AC47 AD47 AE47 U48 V48 W48 X48 Y48 Z48 AA48 AB48 AC48 AD48 AE48 U49 V49 W49 X49 Y49 Z49 AA49 AB49 AC49 AD49 AE49 U50 V50 W50 X50 Y50 Z50 AA50 AB50 AC50 AD50 AE50 U51 V51 W51 X51 Y51 Z51 AA51 AB51 AC51 AD51 AE51 U52 V52 W52 X52 Y52 Z52 AA52 AB52 AC52 AD52 AE52 U53:AE1048576"/>
    <dataValidation allowBlank="1" showInputMessage="1" showErrorMessage="1" promptTitle="自动生成表达式" prompt="在绿色标题栏筛选某信号为1的条件，逻辑表达式最小项列将出现该信号的逻辑表达式，复制表达式到Logisim中，注意去掉最后一个“+”号，即可自动生成电路" sqref="AF1 AF2 AF3 AF4 AF5 AF6 AF7 AF8 AF9 AF10 AF11 AF12 AF13 AF14 AF15 AF16 AF17 AF18 AF19 AF20 AF21 AF22 AF23 AF24 AF25 AF26 AF27 AF28 AF29 AF30 AF31 AF32 AF33 AF34 AF35 AF36 AF37 AF38 AF39 AF40 AF41 AF42 AF43 AF44 AF45 AF46 AF47 AF48 AF49 AF50 AF51 AF52 AF53:AF1048576"/>
    <dataValidation allowBlank="1" showInputMessage="1" showErrorMessage="1" promptTitle="用户自定义控制信号" prompt="可直接将前列公式复制过来即可" sqref="AG1:AI1 AJ1:AO1 AG2 AH2 AI2 AJ2 AK2 AL2 AG3 AH3 AI3 AJ3 AK3 AL3 AG4 AH4 AI4 AJ4 AK4 AL4 AG5 AH5 AI5 AJ5 AK5 AL5 AG6 AH6 AI6 AJ6 AK6 AL6 AG7 AH7 AI7 AJ7 AK7 AL7 AG8 AH8 AI8 AJ8 AK8 AL8 AG9 AH9 AI9 AJ9 AK9 AL9 AG10 AH10 AI10 AJ10 AK10 AL10 AG11 AH11 AI11 AJ11 AK11 AL11 AG12 AH12 AI12 AJ12 AK12 AL12 AG13 AH13 AI13 AJ13 AK13 AL13 AG14 AH14 AI14 AJ14 AK14 AL14 AG15 AH15 AI15 AJ15 AK15 AL15 AG16 AH16 AI16 AJ16 AK16 AL16 AG17 AH17 AI17 AJ17 AK17 AL17 AG18 AH18 AI18 AJ18 AK18 AL18 AG19 AH19 AI19 AJ19 AK19 AL19 AG20 AH20 AI20 AJ20 AK20 AL20 AG21 AH21 AI21 AJ21 AK21 AL21 AG22 AH22 AI22 AJ22 AK22 AL22 AG23 AH23 AI23 AJ23 AK23 AL23 AG24 AH24 AI24 AJ24 AK24 AL24 AG25 AH25 AI25 AJ25 AK25 AL25 AG26 AH26 AI26 AJ26 AK26 AL26 AG27 AH27 AI27 AJ27 AK27 AL27 AG28 AH28 AI28 AJ28 AK28 AL28 AG29 AH29 AI29 AJ29 AK29 AL29 AG30 AH30 AI30 AJ30 AK30 AL30 AG31 AH31 AI31 AJ31 AK31 AL31 AG32 AH32 AI32 AJ32 AK32 AL32 AG33 AH33 AI33 AJ33 AK33 AL33 AG34 AH34 AI34 AJ34 AK34 AL34 AG35 AH35 AI35 AJ35 AK35 AL35 AG36 AH36 AI36 AJ36 AK36 AL36 AG37 AH37 AI37 AJ37 AK37 AL37 AG38 AH38 AI38 AJ38 AK38 AL38 AG39 AH39 AI39 AJ39 AK39 AL39 AG40 AH40 AI40 AJ40 AK40 AL40 AG41 AH41 AI41 AJ41 AK41 AL41 AG42 AH42 AI42 AJ42 AK42 AL42 AG43 AH43 AI43 AJ43 AK43 AL43 AG44 AH44 AI44 AJ44 AK44 AL44 AG45 AH45 AI45 AJ45 AK45 AL45 AG46 AH46 AI46 AJ46 AK46 AL46 AG47 AH47 AI47 AJ47 AK47 AL47 AG48 AH48 AI48 AJ48 AK48 AL48 AG49 AH49 AI49 AJ49 AK49 AL49 AG50 AH50 AI50 AJ50 AK50 AL50 AG51 AH51 AI51 AJ51 AK51 AL51 AG52 AH52 AI52 AJ52 AK52 AL52 AG53:AL81 AG82:AN1048576 AM2:AO81"/>
    <dataValidation allowBlank="1" showInputMessage="1" showErrorMessage="1" promptTitle="自动生成表达式" prompt="在绿色标题栏筛选对应信号为1的条件，逻辑表达式最小项列将出现该信号的逻辑表达式，复制该列的表达式到Logisim中，注意去掉最后一个“+”号，即可自动生成电路" sqref="Q53:T104857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C15"/>
  <sheetViews>
    <sheetView workbookViewId="0">
      <selection activeCell="G7" sqref="G7"/>
    </sheetView>
  </sheetViews>
  <sheetFormatPr defaultColWidth="9" defaultRowHeight="12.75" outlineLevelCol="2"/>
  <cols>
    <col min="1" max="1" width="13.25" customWidth="1"/>
    <col min="2" max="2" width="11.5" customWidth="1"/>
    <col min="3" max="3" width="60" customWidth="1"/>
  </cols>
  <sheetData>
    <row r="1" ht="18" customHeight="1" spans="1:3">
      <c r="A1" s="9" t="s">
        <v>16</v>
      </c>
      <c r="B1" s="10" t="s">
        <v>84</v>
      </c>
      <c r="C1" s="11" t="s">
        <v>85</v>
      </c>
    </row>
    <row r="2" ht="18" customHeight="1" spans="1:3">
      <c r="A2" s="12" t="s">
        <v>86</v>
      </c>
      <c r="B2" s="13">
        <v>0</v>
      </c>
      <c r="C2" s="14" t="s">
        <v>87</v>
      </c>
    </row>
    <row r="3" ht="18" customHeight="1" spans="1:3">
      <c r="A3" s="12" t="s">
        <v>88</v>
      </c>
      <c r="B3" s="13">
        <v>1</v>
      </c>
      <c r="C3" s="14" t="s">
        <v>89</v>
      </c>
    </row>
    <row r="4" ht="18" customHeight="1" spans="1:3">
      <c r="A4" s="12" t="s">
        <v>90</v>
      </c>
      <c r="B4" s="13">
        <v>2</v>
      </c>
      <c r="C4" s="14" t="s">
        <v>91</v>
      </c>
    </row>
    <row r="5" ht="18" customHeight="1" spans="1:3">
      <c r="A5" s="12" t="s">
        <v>92</v>
      </c>
      <c r="B5" s="13">
        <v>3</v>
      </c>
      <c r="C5" s="14" t="s">
        <v>93</v>
      </c>
    </row>
    <row r="6" ht="18" customHeight="1" spans="1:3">
      <c r="A6" s="12" t="s">
        <v>94</v>
      </c>
      <c r="B6" s="13">
        <v>4</v>
      </c>
      <c r="C6" s="14" t="s">
        <v>95</v>
      </c>
    </row>
    <row r="7" ht="18" customHeight="1" spans="1:3">
      <c r="A7" s="12" t="s">
        <v>96</v>
      </c>
      <c r="B7" s="13">
        <v>5</v>
      </c>
      <c r="C7" s="14" t="s">
        <v>97</v>
      </c>
    </row>
    <row r="8" ht="18" customHeight="1" spans="1:3">
      <c r="A8" s="12" t="s">
        <v>98</v>
      </c>
      <c r="B8" s="13">
        <v>6</v>
      </c>
      <c r="C8" s="14" t="s">
        <v>99</v>
      </c>
    </row>
    <row r="9" ht="18" customHeight="1" spans="1:3">
      <c r="A9" s="12" t="s">
        <v>100</v>
      </c>
      <c r="B9" s="13">
        <v>7</v>
      </c>
      <c r="C9" s="14" t="s">
        <v>101</v>
      </c>
    </row>
    <row r="10" ht="18" customHeight="1" spans="1:3">
      <c r="A10" s="12">
        <v>1000</v>
      </c>
      <c r="B10" s="13">
        <v>8</v>
      </c>
      <c r="C10" s="14" t="s">
        <v>102</v>
      </c>
    </row>
    <row r="11" ht="18" customHeight="1" spans="1:3">
      <c r="A11" s="12">
        <v>1001</v>
      </c>
      <c r="B11" s="13">
        <v>9</v>
      </c>
      <c r="C11" s="14" t="s">
        <v>103</v>
      </c>
    </row>
    <row r="12" ht="18" customHeight="1" spans="1:3">
      <c r="A12" s="12">
        <v>1010</v>
      </c>
      <c r="B12" s="13">
        <v>10</v>
      </c>
      <c r="C12" s="14" t="s">
        <v>104</v>
      </c>
    </row>
    <row r="13" ht="18" customHeight="1" spans="1:3">
      <c r="A13" s="12">
        <v>1011</v>
      </c>
      <c r="B13" s="13">
        <v>11</v>
      </c>
      <c r="C13" s="14" t="s">
        <v>105</v>
      </c>
    </row>
    <row r="14" ht="18" customHeight="1" spans="1:3">
      <c r="A14" s="15">
        <v>1100</v>
      </c>
      <c r="B14" s="16">
        <v>12</v>
      </c>
      <c r="C14" s="17" t="s">
        <v>106</v>
      </c>
    </row>
    <row r="15" ht="13.5"/>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D14"/>
  <sheetViews>
    <sheetView workbookViewId="0">
      <selection activeCell="D8" sqref="D8"/>
    </sheetView>
  </sheetViews>
  <sheetFormatPr defaultColWidth="9" defaultRowHeight="18" customHeight="1" outlineLevelCol="3"/>
  <cols>
    <col min="2" max="2" width="18.5" customWidth="1"/>
    <col min="3" max="3" width="29" customWidth="1"/>
    <col min="4" max="4" width="56.125" customWidth="1"/>
  </cols>
  <sheetData>
    <row r="1" s="1" customFormat="1" ht="20.1" customHeight="1" spans="1:4">
      <c r="A1" s="2" t="s">
        <v>0</v>
      </c>
      <c r="B1" s="3" t="s">
        <v>107</v>
      </c>
      <c r="C1" s="3" t="s">
        <v>108</v>
      </c>
      <c r="D1" s="3" t="s">
        <v>109</v>
      </c>
    </row>
    <row r="2" s="1" customFormat="1" ht="20.1" customHeight="1" spans="1:4">
      <c r="A2" s="4">
        <v>1</v>
      </c>
      <c r="B2" s="5" t="s">
        <v>24</v>
      </c>
      <c r="C2" s="5" t="s">
        <v>110</v>
      </c>
      <c r="D2" s="5" t="s">
        <v>111</v>
      </c>
    </row>
    <row r="3" s="1" customFormat="1" ht="20.1" customHeight="1" spans="1:4">
      <c r="A3" s="6">
        <v>2</v>
      </c>
      <c r="B3" s="7" t="s">
        <v>22</v>
      </c>
      <c r="C3" s="7" t="s">
        <v>112</v>
      </c>
      <c r="D3" s="7" t="s">
        <v>113</v>
      </c>
    </row>
    <row r="4" s="1" customFormat="1" ht="20.1" customHeight="1" spans="1:4">
      <c r="A4" s="4">
        <v>3</v>
      </c>
      <c r="B4" s="5" t="s">
        <v>114</v>
      </c>
      <c r="C4" s="5" t="s">
        <v>115</v>
      </c>
      <c r="D4" s="5" t="s">
        <v>116</v>
      </c>
    </row>
    <row r="5" s="1" customFormat="1" ht="20.1" customHeight="1" spans="1:4">
      <c r="A5" s="6">
        <v>4</v>
      </c>
      <c r="B5" s="7" t="s">
        <v>117</v>
      </c>
      <c r="C5" s="7" t="s">
        <v>118</v>
      </c>
      <c r="D5" s="7" t="s">
        <v>119</v>
      </c>
    </row>
    <row r="6" s="1" customFormat="1" ht="20.1" customHeight="1" spans="1:4">
      <c r="A6" s="4">
        <v>5</v>
      </c>
      <c r="B6" s="5" t="s">
        <v>27</v>
      </c>
      <c r="C6" s="5" t="s">
        <v>120</v>
      </c>
      <c r="D6" s="5" t="s">
        <v>121</v>
      </c>
    </row>
    <row r="7" s="1" customFormat="1" ht="20.1" customHeight="1" spans="1:4">
      <c r="A7" s="6">
        <v>6</v>
      </c>
      <c r="B7" s="7" t="s">
        <v>122</v>
      </c>
      <c r="C7" s="7" t="s">
        <v>123</v>
      </c>
      <c r="D7" s="7" t="s">
        <v>124</v>
      </c>
    </row>
    <row r="8" s="1" customFormat="1" ht="20.1" customHeight="1" spans="1:4">
      <c r="A8" s="4">
        <v>7</v>
      </c>
      <c r="B8" s="5" t="s">
        <v>26</v>
      </c>
      <c r="C8" s="5" t="s">
        <v>125</v>
      </c>
      <c r="D8" s="8" t="s">
        <v>126</v>
      </c>
    </row>
    <row r="9" s="1" customFormat="1" ht="20.1" customHeight="1" spans="1:4">
      <c r="A9" s="6">
        <v>8</v>
      </c>
      <c r="B9" s="7" t="s">
        <v>30</v>
      </c>
      <c r="C9" s="7" t="s">
        <v>127</v>
      </c>
      <c r="D9" s="7" t="s">
        <v>128</v>
      </c>
    </row>
    <row r="10" s="1" customFormat="1" ht="20.1" customHeight="1" spans="1:4">
      <c r="A10" s="4">
        <v>9</v>
      </c>
      <c r="B10" s="5" t="s">
        <v>32</v>
      </c>
      <c r="C10" s="5" t="s">
        <v>129</v>
      </c>
      <c r="D10" s="5" t="s">
        <v>130</v>
      </c>
    </row>
    <row r="11" s="1" customFormat="1" ht="20.1" customHeight="1" spans="1:4">
      <c r="A11" s="6">
        <v>11</v>
      </c>
      <c r="B11" s="7" t="s">
        <v>31</v>
      </c>
      <c r="C11" s="7" t="s">
        <v>131</v>
      </c>
      <c r="D11" s="7" t="s">
        <v>132</v>
      </c>
    </row>
    <row r="12" s="1" customFormat="1" ht="20.1" customHeight="1" spans="1:4">
      <c r="A12" s="4">
        <v>12</v>
      </c>
      <c r="B12" s="5" t="s">
        <v>133</v>
      </c>
      <c r="C12" s="5" t="s">
        <v>134</v>
      </c>
      <c r="D12" s="5" t="s">
        <v>135</v>
      </c>
    </row>
    <row r="13" s="1" customFormat="1" ht="20.1" customHeight="1" spans="1:4">
      <c r="A13" s="6">
        <v>13</v>
      </c>
      <c r="B13" s="7" t="s">
        <v>136</v>
      </c>
      <c r="C13" s="7" t="s">
        <v>137</v>
      </c>
      <c r="D13" s="7" t="s">
        <v>138</v>
      </c>
    </row>
    <row r="14" s="1" customFormat="1" ht="20.1" customHeight="1" spans="1:4">
      <c r="A14" s="4">
        <v>14</v>
      </c>
      <c r="B14" s="5" t="s">
        <v>139</v>
      </c>
      <c r="C14" s="5" t="s">
        <v>140</v>
      </c>
      <c r="D14" s="5" t="s">
        <v>141</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真值表</vt:lpstr>
      <vt:lpstr>控制信号表达式生成</vt:lpstr>
      <vt:lpstr>运算器规格</vt:lpstr>
      <vt:lpstr>控制信号产生条件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longj</cp:lastModifiedBy>
  <dcterms:created xsi:type="dcterms:W3CDTF">2015-06-08T10:19:00Z</dcterms:created>
  <dcterms:modified xsi:type="dcterms:W3CDTF">2019-02-21T08:44:45Z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2052-10.1.0.6634</vt:lpwstr>
  </property>
</Properties>
</file>