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filterPrivacy="1" codeName="ThisWorkbook"/>
  <xr:revisionPtr revIDLastSave="0" documentId="8_{2F0F127F-75A5-47C8-91FE-BD46C966E070}" xr6:coauthVersionLast="47" xr6:coauthVersionMax="47" xr10:uidLastSave="{00000000-0000-0000-0000-000000000000}"/>
  <bookViews>
    <workbookView xWindow="-108" yWindow="-108" windowWidth="23256" windowHeight="12576" xr2:uid="{00000000-000D-0000-FFFF-FFFF00000000}"/>
  </bookViews>
  <sheets>
    <sheet name="ProjectSchedule" sheetId="11" r:id="rId1"/>
  </sheets>
  <definedNames>
    <definedName name="Display_Week">ProjectSchedule!$E$4</definedName>
    <definedName name="_xlnm.Print_Area" localSheetId="0">ProjectSchedule!$A$1:$BM$29</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7" i="11" l="1"/>
  <c r="H7" i="11" l="1"/>
  <c r="E9" i="11" l="1"/>
  <c r="H26" i="11" l="1"/>
  <c r="E10" i="11"/>
  <c r="I5" i="11"/>
  <c r="H25" i="11"/>
  <c r="H24" i="11"/>
  <c r="H15" i="11"/>
  <c r="H8" i="11"/>
  <c r="H9" i="11" l="1"/>
  <c r="E16" i="11"/>
  <c r="I6" i="11"/>
  <c r="H10" i="11" l="1"/>
  <c r="H27" i="11"/>
  <c r="H16" i="11"/>
  <c r="H13" i="11"/>
  <c r="J5" i="11"/>
  <c r="K5" i="11" s="1"/>
  <c r="L5" i="11" s="1"/>
  <c r="M5" i="11" s="1"/>
  <c r="N5" i="11" s="1"/>
  <c r="O5" i="11" s="1"/>
  <c r="P5" i="11" s="1"/>
  <c r="I4" i="11"/>
  <c r="H18" i="11" l="1"/>
  <c r="E20" i="11"/>
  <c r="H11" i="11"/>
  <c r="H12" i="11"/>
  <c r="P4" i="11"/>
  <c r="Q5" i="11"/>
  <c r="R5" i="11" s="1"/>
  <c r="S5" i="11" s="1"/>
  <c r="T5" i="11" s="1"/>
  <c r="U5" i="11" s="1"/>
  <c r="V5" i="11" s="1"/>
  <c r="W5" i="11" s="1"/>
  <c r="J6" i="11"/>
  <c r="H23" i="11" l="1"/>
  <c r="H20" i="11"/>
  <c r="H19"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<sst xmlns="http://schemas.openxmlformats.org/spreadsheetml/2006/main" count="63" uniqueCount="57">
  <si>
    <t>Project Start:</t>
  </si>
  <si>
    <t>PROGRESS</t>
  </si>
  <si>
    <t>START</t>
  </si>
  <si>
    <t>END</t>
  </si>
  <si>
    <t>DAYS</t>
  </si>
  <si>
    <t>Display Week:</t>
  </si>
  <si>
    <t xml:space="preserve">Do not delete this row. This row is hidden to preserve a formula that is used to highlight the curren day within the project schedule. </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</si>
  <si>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</si>
  <si>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</si>
  <si>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TASKS</t>
  </si>
  <si>
    <t>Research</t>
  </si>
  <si>
    <t>Wireframing</t>
  </si>
  <si>
    <t>Code Environment Setup</t>
  </si>
  <si>
    <t>REMARKS</t>
  </si>
  <si>
    <t>Division of labour</t>
  </si>
  <si>
    <t>GitHub included for version control and coordination</t>
  </si>
  <si>
    <t>Smart Tuition</t>
  </si>
  <si>
    <t>Initialisation - Kickoff Meeting</t>
  </si>
  <si>
    <t>Project scope and role assignment</t>
  </si>
  <si>
    <t>Review</t>
  </si>
  <si>
    <t>Polish</t>
  </si>
  <si>
    <t>Review Phase</t>
  </si>
  <si>
    <t>Planning and Design Phase</t>
  </si>
  <si>
    <t>Development Phase</t>
  </si>
  <si>
    <t>Preparation for Development Phase</t>
  </si>
  <si>
    <t>MEETING</t>
  </si>
  <si>
    <t>Market comparisons, design considerations</t>
  </si>
  <si>
    <t>Team meeting checkpoint</t>
  </si>
  <si>
    <t>Sync up on progress, clear doubts and re-calibrate goal if needed</t>
  </si>
  <si>
    <t>Front end development</t>
  </si>
  <si>
    <t>Back end development</t>
  </si>
  <si>
    <t>Work based on assigned tasks</t>
  </si>
  <si>
    <t>Soft launch on test server</t>
  </si>
  <si>
    <t>PDPA, SEO implementation discussion</t>
  </si>
  <si>
    <t>-</t>
  </si>
  <si>
    <t>Marketing and promotions</t>
  </si>
  <si>
    <t>Web content planning</t>
  </si>
  <si>
    <t>Continued web development</t>
  </si>
  <si>
    <r>
      <rPr>
        <b/>
        <sz val="14"/>
        <color theme="1"/>
        <rFont val="Calibri"/>
        <family val="2"/>
        <scheme val="minor"/>
      </rPr>
      <t>Goh Jun Bin</t>
    </r>
    <r>
      <rPr>
        <sz val="14"/>
        <color theme="1"/>
        <rFont val="Calibri"/>
        <family val="2"/>
        <scheme val="minor"/>
      </rPr>
      <t>, Jack Teo, Joy Ng, Ang Chen Fang</t>
    </r>
  </si>
  <si>
    <t>Week 1</t>
  </si>
  <si>
    <t>Week 2</t>
  </si>
  <si>
    <t>Week 3</t>
  </si>
  <si>
    <t>Week 4</t>
  </si>
  <si>
    <t>Week 5</t>
  </si>
  <si>
    <t>QA and bug fix (e.g. responsiveness)</t>
  </si>
  <si>
    <t>Final touch ups and changes</t>
  </si>
  <si>
    <t>CS2024 Smart Tuition Web Development Project</t>
  </si>
  <si>
    <t>Web Launch</t>
  </si>
  <si>
    <t>Final Testing</t>
  </si>
  <si>
    <t>Creative brief slides</t>
  </si>
  <si>
    <t>Assets creation</t>
  </si>
  <si>
    <t>Logo, icons and graphics</t>
  </si>
  <si>
    <t>Additional features to implement</t>
  </si>
  <si>
    <t>Soft launch onto platform</t>
  </si>
  <si>
    <t>Push changes onto live server</t>
  </si>
  <si>
    <t>Documentation</t>
  </si>
  <si>
    <t>Integration of all programming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</si>
</sst>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409]d\-mmm\-yy;@"/>
  </numFmts>
  <fonts count="1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sz val="9"/>
      <color rgb="FFFF0000"/>
      <name val="Calibri"/>
      <family val="2"/>
      <scheme val="minor"/>
    </font>
    <font>
      <b/>
      <sz val="14"/>
      <color theme="1"/>
      <name val="Calibri"/>
      <family val="2"/>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2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C0C0C0"/>
      </left>
      <right style="thin">
        <color rgb="FFC0C0C0"/>
      </right>
      <top/>
      <bottom/>
      <diagonal/>
    </border>
    <border>
      <left style="thin">
        <color rgb="FFC0C0C0"/>
      </left>
      <right style="thin">
        <color rgb="FFC0C0C0"/>
      </right>
      <top/>
      <bottom style="medium">
        <color theme="0" tint="-0.14996795556505021"/>
      </bottom>
      <diagonal/>
    </border>
    <border>
      <left style="thin">
        <color rgb="FFC0C0C0"/>
      </left>
      <right style="thin">
        <color rgb="FFC0C0C0"/>
      </right>
      <top style="medium">
        <color theme="0" tint="-0.14996795556505021"/>
      </top>
      <bottom style="medium">
        <color theme="0" tint="-0.14996795556505021"/>
      </bottom>
      <diagonal/>
    </border>
    <border>
      <left style="thin">
        <color rgb="FFC0C0C0"/>
      </left>
      <right style="thin">
        <color rgb="FFC0C0C0"/>
      </right>
      <top style="medium">
        <color theme="0" tint="-0.14996795556505021"/>
      </top>
      <bottom/>
      <diagonal/>
    </border>
    <border>
      <left/>
      <right/>
      <top style="medium">
        <color theme="0" tint="-0.14996795556505021"/>
      </top>
      <bottom/>
      <diagonal/>
    </border>
    <border>
      <left style="thin">
        <color rgb="FFC0C0C0"/>
      </left>
      <right style="thin">
        <color rgb="FFC0C0C0"/>
      </right>
      <top style="thin">
        <color rgb="FFC0C0C0"/>
      </top>
      <bottom style="thin">
        <color rgb="FFC0C0C0"/>
      </bottom>
      <diagonal/>
    </border>
    <border>
      <left/>
      <right/>
      <top style="medium">
        <color theme="0" tint="-0.14996795556505021"/>
      </top>
      <bottom style="thin">
        <color rgb="FFC0C0C0"/>
      </bottom>
      <diagonal/>
    </border>
    <border>
      <left style="thin">
        <color rgb="FFC0C0C0"/>
      </left>
      <right style="thin">
        <color rgb="FFC0C0C0"/>
      </right>
      <top/>
      <bottom style="thin">
        <color rgb="FFC0C0C0"/>
      </bottom>
      <diagonal/>
    </border>
    <border>
      <left/>
      <right/>
      <top/>
      <bottom style="medium">
        <color theme="0" tint="-0.14996795556505021"/>
      </bottom>
      <diagonal/>
    </border>
    <border>
      <left/>
      <right/>
      <top style="thin">
        <color rgb="FFC0C0C0"/>
      </top>
      <bottom/>
      <diagonal/>
    </border>
    <border>
      <left style="thin">
        <color rgb="FFC0C0C0"/>
      </left>
      <right style="thin">
        <color rgb="FFC0C0C0"/>
      </right>
      <top style="thin">
        <color rgb="FFC0C0C0"/>
      </top>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164"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81">
    <xf numFmtId="0" fontId="0" fillId="0" borderId="0" xfId="0"/>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168" fontId="9" fillId="5" borderId="0" xfId="0" applyNumberFormat="1" applyFont="1" applyFill="1" applyAlignment="1">
      <alignment horizontal="center" vertical="center"/>
    </xf>
    <xf numFmtId="168" fontId="9" fillId="5" borderId="6" xfId="0" applyNumberFormat="1" applyFont="1" applyFill="1" applyBorder="1" applyAlignment="1">
      <alignment horizontal="center" vertical="center"/>
    </xf>
    <xf numFmtId="168" fontId="9" fillId="5" borderId="7" xfId="0" applyNumberFormat="1" applyFont="1" applyFill="1" applyBorder="1" applyAlignment="1">
      <alignment horizontal="center" vertical="center"/>
    </xf>
    <xf numFmtId="0" fontId="10" fillId="9"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9" fontId="4" fillId="2" borderId="2" xfId="2" applyFont="1" applyFill="1" applyBorder="1" applyAlignment="1">
      <alignment horizontal="center" vertical="center"/>
    </xf>
    <xf numFmtId="9" fontId="4" fillId="3" borderId="2" xfId="2" applyFont="1" applyFill="1" applyBorder="1" applyAlignment="1">
      <alignment horizontal="center" vertical="center"/>
    </xf>
    <xf numFmtId="9" fontId="4" fillId="8"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4" fillId="0" borderId="0" xfId="0" applyFont="1" applyAlignment="1">
      <alignment horizontal="center"/>
    </xf>
    <xf numFmtId="0" fontId="13" fillId="0" borderId="0" xfId="1" applyFont="1" applyProtection="1">
      <alignment vertical="top"/>
    </xf>
    <xf numFmtId="0" fontId="0" fillId="0" borderId="0" xfId="0" applyAlignment="1">
      <alignment wrapText="1"/>
    </xf>
    <xf numFmtId="0" fontId="0" fillId="2" borderId="2" xfId="12" applyFont="1" applyFill="1">
      <alignment horizontal="left" vertical="center" indent="2"/>
    </xf>
    <xf numFmtId="0" fontId="8" fillId="0" borderId="0" xfId="7" applyAlignment="1">
      <alignment horizontal="left" vertical="top" indent="1"/>
    </xf>
    <xf numFmtId="0" fontId="7" fillId="0" borderId="0" xfId="8" applyAlignment="1"/>
    <xf numFmtId="168" fontId="15" fillId="5" borderId="7" xfId="0" applyNumberFormat="1" applyFont="1" applyFill="1" applyBorder="1" applyAlignment="1">
      <alignment horizontal="center" vertical="center"/>
    </xf>
    <xf numFmtId="0" fontId="0" fillId="2" borderId="13" xfId="11" applyFont="1" applyFill="1" applyBorder="1" applyAlignment="1">
      <alignment horizontal="left" vertical="center" wrapText="1" indent="1"/>
    </xf>
    <xf numFmtId="0" fontId="0" fillId="8" borderId="2" xfId="12" applyFont="1" applyFill="1">
      <alignment horizontal="left" vertical="center" indent="2"/>
    </xf>
    <xf numFmtId="169" fontId="7" fillId="2" borderId="2" xfId="10" applyNumberFormat="1" applyFill="1">
      <alignment horizontal="center" vertical="center"/>
    </xf>
    <xf numFmtId="169" fontId="7" fillId="3" borderId="2" xfId="10" applyNumberFormat="1" applyFill="1">
      <alignment horizontal="center" vertical="center"/>
    </xf>
    <xf numFmtId="169" fontId="7" fillId="8" borderId="2" xfId="10" applyNumberFormat="1" applyFill="1">
      <alignment horizontal="center" vertical="center"/>
    </xf>
    <xf numFmtId="0" fontId="7" fillId="2" borderId="13" xfId="11" applyFill="1" applyBorder="1" applyAlignment="1">
      <alignment horizontal="left" vertical="center" wrapText="1" indent="1"/>
    </xf>
    <xf numFmtId="0" fontId="6" fillId="10" borderId="1" xfId="0" applyFont="1" applyFill="1" applyBorder="1" applyAlignment="1">
      <alignment horizontal="left" vertical="center" indent="2"/>
    </xf>
    <xf numFmtId="0" fontId="0" fillId="2" borderId="2" xfId="12" applyFont="1" applyFill="1" applyAlignment="1">
      <alignment horizontal="left" vertical="center" wrapText="1" indent="2"/>
    </xf>
    <xf numFmtId="0" fontId="0" fillId="2" borderId="12" xfId="12" applyFont="1" applyFill="1" applyBorder="1">
      <alignment horizontal="left" vertical="center" indent="2"/>
    </xf>
    <xf numFmtId="0" fontId="0" fillId="2" borderId="12" xfId="11" applyFont="1" applyFill="1" applyBorder="1" applyAlignment="1">
      <alignment horizontal="left" vertical="center" wrapText="1" indent="1"/>
    </xf>
    <xf numFmtId="9" fontId="4" fillId="2" borderId="19" xfId="2" applyFont="1" applyFill="1" applyBorder="1" applyAlignment="1">
      <alignment horizontal="center" vertical="center"/>
    </xf>
    <xf numFmtId="169" fontId="7" fillId="2" borderId="19" xfId="10" applyNumberFormat="1" applyFill="1" applyBorder="1">
      <alignment horizontal="center" vertical="center"/>
    </xf>
    <xf numFmtId="0" fontId="0" fillId="2" borderId="15" xfId="12" applyFont="1" applyFill="1" applyBorder="1">
      <alignment horizontal="left" vertical="center" indent="2"/>
    </xf>
    <xf numFmtId="0" fontId="0" fillId="2" borderId="14" xfId="11" applyFont="1" applyFill="1" applyBorder="1" applyAlignment="1">
      <alignment horizontal="left" vertical="center" wrapText="1" indent="1"/>
    </xf>
    <xf numFmtId="9" fontId="4" fillId="2" borderId="15" xfId="2" applyFont="1" applyFill="1" applyBorder="1" applyAlignment="1">
      <alignment horizontal="center" vertical="center"/>
    </xf>
    <xf numFmtId="169" fontId="7" fillId="2" borderId="15" xfId="10" applyNumberFormat="1" applyFill="1" applyBorder="1">
      <alignment horizontal="center" vertical="center"/>
    </xf>
    <xf numFmtId="0" fontId="11" fillId="0" borderId="0" xfId="5" applyAlignment="1">
      <alignment horizontal="left" indent="1"/>
    </xf>
    <xf numFmtId="0" fontId="1" fillId="0" borderId="0" xfId="0" applyFont="1" applyAlignment="1">
      <alignment horizontal="left" indent="1"/>
    </xf>
    <xf numFmtId="0" fontId="0" fillId="0" borderId="0" xfId="0" applyAlignment="1">
      <alignment horizontal="left" indent="1"/>
    </xf>
    <xf numFmtId="0" fontId="8" fillId="0" borderId="0" xfId="6" applyAlignment="1">
      <alignment horizontal="left" indent="1"/>
    </xf>
    <xf numFmtId="0" fontId="7" fillId="0" borderId="0" xfId="8" applyAlignment="1">
      <alignment horizontal="left" indent="1"/>
    </xf>
    <xf numFmtId="0" fontId="0" fillId="3" borderId="18" xfId="12" applyFont="1" applyFill="1" applyBorder="1" applyAlignment="1">
      <alignment horizontal="center" vertical="center"/>
    </xf>
    <xf numFmtId="168" fontId="15" fillId="5" borderId="0" xfId="0" applyNumberFormat="1" applyFont="1" applyFill="1" applyAlignment="1">
      <alignment horizontal="center" vertical="center"/>
    </xf>
    <xf numFmtId="0" fontId="0" fillId="3" borderId="2" xfId="12" applyFont="1" applyFill="1">
      <alignment horizontal="left" vertical="center" indent="2"/>
    </xf>
    <xf numFmtId="0" fontId="0" fillId="3" borderId="13" xfId="11" applyFont="1" applyFill="1" applyBorder="1" applyAlignment="1">
      <alignment horizontal="left" vertical="center" indent="1"/>
    </xf>
    <xf numFmtId="0" fontId="0" fillId="3" borderId="13" xfId="11" applyFont="1" applyFill="1" applyBorder="1" applyAlignment="1">
      <alignment horizontal="left" vertical="center" wrapText="1" indent="1"/>
    </xf>
    <xf numFmtId="0" fontId="0" fillId="8" borderId="13" xfId="11" applyFont="1" applyFill="1" applyBorder="1" applyAlignment="1">
      <alignment horizontal="left" vertical="center" indent="1"/>
    </xf>
    <xf numFmtId="0" fontId="14" fillId="0" borderId="0" xfId="8" applyFont="1" applyBorder="1" applyAlignment="1"/>
    <xf numFmtId="0" fontId="14" fillId="0" borderId="0" xfId="0" applyFont="1" applyBorder="1" applyAlignment="1">
      <alignment horizontal="center" vertical="center"/>
    </xf>
    <xf numFmtId="0" fontId="0" fillId="0" borderId="0" xfId="8" applyFont="1" applyBorder="1" applyAlignment="1">
      <alignment horizontal="left"/>
    </xf>
    <xf numFmtId="0" fontId="0" fillId="0" borderId="0" xfId="0" applyAlignment="1">
      <alignment horizontal="center"/>
    </xf>
    <xf numFmtId="0" fontId="0" fillId="8" borderId="21" xfId="12" applyFont="1" applyFill="1" applyBorder="1" applyAlignment="1">
      <alignment horizontal="center" vertical="center"/>
    </xf>
    <xf numFmtId="0" fontId="0" fillId="8" borderId="11" xfId="12" applyFont="1" applyFill="1" applyBorder="1" applyAlignment="1">
      <alignment horizontal="center" vertical="center"/>
    </xf>
    <xf numFmtId="0" fontId="0" fillId="2" borderId="21" xfId="12" applyFont="1" applyFill="1" applyBorder="1" applyAlignment="1">
      <alignment horizontal="center" vertical="center"/>
    </xf>
    <xf numFmtId="0" fontId="0" fillId="2" borderId="11" xfId="12" applyFont="1" applyFill="1" applyBorder="1" applyAlignment="1">
      <alignment horizontal="center" vertical="center"/>
    </xf>
    <xf numFmtId="0" fontId="0" fillId="2" borderId="18" xfId="12" applyFont="1" applyFill="1" applyBorder="1" applyAlignment="1">
      <alignment horizontal="center" vertical="center"/>
    </xf>
    <xf numFmtId="0" fontId="0" fillId="3" borderId="21" xfId="12" applyFont="1" applyFill="1" applyBorder="1" applyAlignment="1">
      <alignment horizontal="center" vertical="center"/>
    </xf>
    <xf numFmtId="0" fontId="0" fillId="3" borderId="12" xfId="12" applyFont="1" applyFill="1" applyBorder="1" applyAlignment="1">
      <alignment horizontal="center" vertical="center"/>
    </xf>
    <xf numFmtId="0" fontId="0" fillId="0" borderId="10" xfId="0" applyBorder="1" applyAlignment="1">
      <alignment horizontal="center"/>
    </xf>
    <xf numFmtId="0" fontId="5" fillId="6" borderId="17" xfId="0" applyFont="1" applyFill="1" applyBorder="1" applyAlignment="1">
      <alignment horizontal="left" vertical="center" indent="1"/>
    </xf>
    <xf numFmtId="0" fontId="0" fillId="2" borderId="16" xfId="12" applyFont="1" applyFill="1" applyBorder="1" applyAlignment="1">
      <alignment horizontal="center" vertical="center"/>
    </xf>
    <xf numFmtId="0" fontId="5" fillId="7" borderId="20" xfId="0" applyFont="1" applyFill="1" applyBorder="1" applyAlignment="1">
      <alignment horizontal="left" vertical="center" indent="1"/>
    </xf>
    <xf numFmtId="0" fontId="5" fillId="4" borderId="2" xfId="0" applyFont="1" applyFill="1" applyBorder="1" applyAlignment="1">
      <alignment horizontal="left" vertical="center" indent="1"/>
    </xf>
    <xf numFmtId="0" fontId="0" fillId="8" borderId="14" xfId="12" applyFont="1" applyFill="1" applyBorder="1" applyAlignment="1">
      <alignment horizontal="center" vertical="center"/>
    </xf>
    <xf numFmtId="0" fontId="0" fillId="8" borderId="18" xfId="12" applyFont="1" applyFill="1" applyBorder="1" applyAlignment="1">
      <alignment horizontal="center" vertical="center"/>
    </xf>
    <xf numFmtId="0" fontId="0" fillId="3" borderId="18" xfId="12" applyFont="1" applyFill="1" applyBorder="1" applyAlignment="1">
      <alignment horizontal="center" vertical="center"/>
    </xf>
    <xf numFmtId="167" fontId="0" fillId="5" borderId="4" xfId="0" applyNumberFormat="1" applyFill="1" applyBorder="1" applyAlignment="1">
      <alignment horizontal="left" vertical="center" wrapText="1" indent="1"/>
    </xf>
    <xf numFmtId="167" fontId="0" fillId="5" borderId="1" xfId="0" applyNumberFormat="1" applyFill="1" applyBorder="1" applyAlignment="1">
      <alignment horizontal="left" vertical="center" wrapText="1" indent="1"/>
    </xf>
    <xf numFmtId="167" fontId="0" fillId="5" borderId="5" xfId="0" applyNumberFormat="1" applyFill="1" applyBorder="1" applyAlignment="1">
      <alignment horizontal="left" vertical="center" wrapText="1" indent="1"/>
    </xf>
    <xf numFmtId="166" fontId="7" fillId="0" borderId="16" xfId="9" applyBorder="1">
      <alignment horizontal="center" vertical="center"/>
    </xf>
    <xf numFmtId="0" fontId="0" fillId="0" borderId="10" xfId="0" applyBorder="1"/>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C0C0"/>
      <color rgb="FF215881"/>
      <color rgb="FF42648A"/>
      <color rgb="FF969696"/>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2"/>
  <sheetViews>
    <sheetView showGridLines="0" tabSelected="1" showRuler="0" zoomScaleNormal="100" zoomScalePageLayoutView="70" workbookViewId="0">
      <pane ySplit="6" topLeftCell="A16" activePane="bottomLeft" state="frozen"/>
      <selection pane="bottomLeft" activeCell="D16" sqref="D16:D17"/>
    </sheetView>
  </sheetViews>
  <sheetFormatPr defaultRowHeight="30" customHeight="1" x14ac:dyDescent="0.3"/>
  <cols>
    <col min="1" max="1" width="9.5546875" style="21" customWidth="1"/>
    <col min="2" max="2" width="35.21875" customWidth="1"/>
    <col min="3" max="3" width="32.21875" customWidth="1"/>
    <col min="4" max="4" width="12.6640625" customWidth="1"/>
    <col min="5" max="5" width="10.44140625" style="4" customWidth="1"/>
    <col min="6" max="6" width="10.44140625" customWidth="1"/>
    <col min="7" max="7" width="2.6640625" customWidth="1"/>
    <col min="8" max="8" width="6.109375" hidden="1" customWidth="1"/>
    <col min="9" max="43" width="2.5546875" customWidth="1"/>
    <col min="44" max="64" width="2.5546875" hidden="1" customWidth="1"/>
    <col min="69" max="70" width="10.33203125"/>
  </cols>
  <sheetData>
    <row r="1" spans="1:64" ht="30" customHeight="1" x14ac:dyDescent="0.55000000000000004">
      <c r="A1" s="46" t="s">
        <v>46</v>
      </c>
      <c r="B1" s="47"/>
      <c r="C1" s="48"/>
      <c r="D1" s="1"/>
      <c r="E1" s="3"/>
      <c r="F1" s="20"/>
      <c r="H1" s="1"/>
      <c r="I1" s="12"/>
      <c r="P1" s="60"/>
      <c r="Q1" s="60"/>
      <c r="R1" s="60"/>
      <c r="S1" s="60"/>
      <c r="T1" s="60"/>
    </row>
    <row r="2" spans="1:64" ht="30" customHeight="1" x14ac:dyDescent="0.35">
      <c r="A2" s="49" t="s">
        <v>16</v>
      </c>
      <c r="B2" s="48"/>
      <c r="C2" s="48"/>
      <c r="I2" s="24"/>
    </row>
    <row r="3" spans="1:64" ht="30" customHeight="1" x14ac:dyDescent="0.3">
      <c r="A3" s="27" t="s">
        <v>38</v>
      </c>
      <c r="B3" s="50"/>
      <c r="C3" s="48"/>
      <c r="D3" s="59" t="s">
        <v>0</v>
      </c>
      <c r="E3" s="79">
        <v>44483</v>
      </c>
      <c r="F3" s="79"/>
      <c r="I3" s="68" t="s">
        <v>39</v>
      </c>
      <c r="J3" s="68"/>
      <c r="K3" s="68"/>
      <c r="L3" s="68"/>
      <c r="M3" s="68"/>
      <c r="N3" s="68"/>
      <c r="O3" s="68"/>
      <c r="P3" s="68" t="s">
        <v>40</v>
      </c>
      <c r="Q3" s="68"/>
      <c r="R3" s="68"/>
      <c r="S3" s="68"/>
      <c r="T3" s="68"/>
      <c r="U3" s="68"/>
      <c r="V3" s="68"/>
      <c r="W3" s="68" t="s">
        <v>41</v>
      </c>
      <c r="X3" s="68"/>
      <c r="Y3" s="68"/>
      <c r="Z3" s="68"/>
      <c r="AA3" s="68"/>
      <c r="AB3" s="68"/>
      <c r="AC3" s="68"/>
      <c r="AD3" s="68" t="s">
        <v>42</v>
      </c>
      <c r="AE3" s="68"/>
      <c r="AF3" s="68"/>
      <c r="AG3" s="68"/>
      <c r="AH3" s="68"/>
      <c r="AI3" s="68"/>
      <c r="AJ3" s="68"/>
      <c r="AK3" s="68" t="s">
        <v>43</v>
      </c>
      <c r="AL3" s="68"/>
      <c r="AM3" s="68"/>
      <c r="AN3" s="68"/>
      <c r="AO3" s="68"/>
      <c r="AP3" s="68"/>
      <c r="AQ3" s="68"/>
    </row>
    <row r="4" spans="1:64" ht="30" customHeight="1" x14ac:dyDescent="0.3">
      <c r="A4" s="22" t="s">
        <v>7</v>
      </c>
      <c r="C4" s="28"/>
      <c r="D4" s="57" t="s">
        <v>5</v>
      </c>
      <c r="E4" s="58">
        <v>1</v>
      </c>
      <c r="I4" s="76">
        <f>I5</f>
        <v>44480</v>
      </c>
      <c r="J4" s="77"/>
      <c r="K4" s="77"/>
      <c r="L4" s="77"/>
      <c r="M4" s="77"/>
      <c r="N4" s="77"/>
      <c r="O4" s="78"/>
      <c r="P4" s="76">
        <f>P5</f>
        <v>44487</v>
      </c>
      <c r="Q4" s="77"/>
      <c r="R4" s="77"/>
      <c r="S4" s="77"/>
      <c r="T4" s="77"/>
      <c r="U4" s="77"/>
      <c r="V4" s="78"/>
      <c r="W4" s="76">
        <f>W5</f>
        <v>44494</v>
      </c>
      <c r="X4" s="77"/>
      <c r="Y4" s="77"/>
      <c r="Z4" s="77"/>
      <c r="AA4" s="77"/>
      <c r="AB4" s="77"/>
      <c r="AC4" s="78"/>
      <c r="AD4" s="76">
        <f>AD5</f>
        <v>44501</v>
      </c>
      <c r="AE4" s="77"/>
      <c r="AF4" s="77"/>
      <c r="AG4" s="77"/>
      <c r="AH4" s="77"/>
      <c r="AI4" s="77"/>
      <c r="AJ4" s="78"/>
      <c r="AK4" s="76">
        <f>AK5</f>
        <v>44508</v>
      </c>
      <c r="AL4" s="77"/>
      <c r="AM4" s="77"/>
      <c r="AN4" s="77"/>
      <c r="AO4" s="77"/>
      <c r="AP4" s="77"/>
      <c r="AQ4" s="78"/>
      <c r="AR4" s="76">
        <f>AR5</f>
        <v>44515</v>
      </c>
      <c r="AS4" s="77"/>
      <c r="AT4" s="77"/>
      <c r="AU4" s="77"/>
      <c r="AV4" s="77"/>
      <c r="AW4" s="77"/>
      <c r="AX4" s="78"/>
      <c r="AY4" s="76">
        <f>AY5</f>
        <v>44522</v>
      </c>
      <c r="AZ4" s="77"/>
      <c r="BA4" s="77"/>
      <c r="BB4" s="77"/>
      <c r="BC4" s="77"/>
      <c r="BD4" s="77"/>
      <c r="BE4" s="78"/>
      <c r="BF4" s="76">
        <f>BF5</f>
        <v>44529</v>
      </c>
      <c r="BG4" s="77"/>
      <c r="BH4" s="77"/>
      <c r="BI4" s="77"/>
      <c r="BJ4" s="77"/>
      <c r="BK4" s="77"/>
      <c r="BL4" s="78"/>
    </row>
    <row r="5" spans="1:64" ht="15" customHeight="1" x14ac:dyDescent="0.3">
      <c r="A5" s="22" t="s">
        <v>8</v>
      </c>
      <c r="B5" s="80"/>
      <c r="C5" s="80"/>
      <c r="D5" s="80"/>
      <c r="E5" s="80"/>
      <c r="F5" s="80"/>
      <c r="G5" s="80"/>
      <c r="I5" s="9">
        <f>Project_Start-WEEKDAY(Project_Start,1)+2+7*(Display_Week-1)</f>
        <v>44480</v>
      </c>
      <c r="J5" s="8">
        <f>I5+1</f>
        <v>44481</v>
      </c>
      <c r="K5" s="8">
        <f t="shared" ref="K5:AX5" si="0">J5+1</f>
        <v>44482</v>
      </c>
      <c r="L5" s="52">
        <f t="shared" si="0"/>
        <v>44483</v>
      </c>
      <c r="M5" s="8">
        <f t="shared" si="0"/>
        <v>44484</v>
      </c>
      <c r="N5" s="8">
        <f t="shared" si="0"/>
        <v>44485</v>
      </c>
      <c r="O5" s="10">
        <f t="shared" si="0"/>
        <v>44486</v>
      </c>
      <c r="P5" s="9">
        <f>O5+1</f>
        <v>44487</v>
      </c>
      <c r="Q5" s="8">
        <f>P5+1</f>
        <v>44488</v>
      </c>
      <c r="R5" s="8">
        <f t="shared" si="0"/>
        <v>44489</v>
      </c>
      <c r="S5" s="8">
        <f t="shared" si="0"/>
        <v>44490</v>
      </c>
      <c r="T5" s="8">
        <f t="shared" si="0"/>
        <v>44491</v>
      </c>
      <c r="U5" s="8">
        <f t="shared" si="0"/>
        <v>44492</v>
      </c>
      <c r="V5" s="10">
        <f t="shared" si="0"/>
        <v>44493</v>
      </c>
      <c r="W5" s="9">
        <f>V5+1</f>
        <v>44494</v>
      </c>
      <c r="X5" s="8">
        <f>W5+1</f>
        <v>44495</v>
      </c>
      <c r="Y5" s="8">
        <f t="shared" si="0"/>
        <v>44496</v>
      </c>
      <c r="Z5" s="8">
        <f t="shared" si="0"/>
        <v>44497</v>
      </c>
      <c r="AA5" s="8">
        <f t="shared" si="0"/>
        <v>44498</v>
      </c>
      <c r="AB5" s="8">
        <f t="shared" si="0"/>
        <v>44499</v>
      </c>
      <c r="AC5" s="10">
        <f t="shared" si="0"/>
        <v>44500</v>
      </c>
      <c r="AD5" s="9">
        <f>AC5+1</f>
        <v>44501</v>
      </c>
      <c r="AE5" s="8">
        <f>AD5+1</f>
        <v>44502</v>
      </c>
      <c r="AF5" s="8">
        <f t="shared" si="0"/>
        <v>44503</v>
      </c>
      <c r="AG5" s="8">
        <f t="shared" si="0"/>
        <v>44504</v>
      </c>
      <c r="AH5" s="8">
        <f t="shared" si="0"/>
        <v>44505</v>
      </c>
      <c r="AI5" s="8">
        <f t="shared" si="0"/>
        <v>44506</v>
      </c>
      <c r="AJ5" s="10">
        <f t="shared" si="0"/>
        <v>44507</v>
      </c>
      <c r="AK5" s="9">
        <f>AJ5+1</f>
        <v>44508</v>
      </c>
      <c r="AL5" s="8">
        <f>AK5+1</f>
        <v>44509</v>
      </c>
      <c r="AM5" s="8">
        <f t="shared" si="0"/>
        <v>44510</v>
      </c>
      <c r="AN5" s="8">
        <f t="shared" si="0"/>
        <v>44511</v>
      </c>
      <c r="AO5" s="8">
        <f t="shared" si="0"/>
        <v>44512</v>
      </c>
      <c r="AP5" s="8">
        <f t="shared" si="0"/>
        <v>44513</v>
      </c>
      <c r="AQ5" s="29">
        <f t="shared" si="0"/>
        <v>44514</v>
      </c>
      <c r="AR5" s="9">
        <f>AQ5+1</f>
        <v>44515</v>
      </c>
      <c r="AS5" s="8">
        <f>AR5+1</f>
        <v>44516</v>
      </c>
      <c r="AT5" s="8">
        <f t="shared" si="0"/>
        <v>44517</v>
      </c>
      <c r="AU5" s="8">
        <f t="shared" si="0"/>
        <v>44518</v>
      </c>
      <c r="AV5" s="8">
        <f t="shared" si="0"/>
        <v>44519</v>
      </c>
      <c r="AW5" s="8">
        <f t="shared" si="0"/>
        <v>44520</v>
      </c>
      <c r="AX5" s="10">
        <f t="shared" si="0"/>
        <v>44521</v>
      </c>
      <c r="AY5" s="9">
        <f>AX5+1</f>
        <v>44522</v>
      </c>
      <c r="AZ5" s="8">
        <f>AY5+1</f>
        <v>44523</v>
      </c>
      <c r="BA5" s="8">
        <f t="shared" ref="BA5:BE5" si="1">AZ5+1</f>
        <v>44524</v>
      </c>
      <c r="BB5" s="8">
        <f t="shared" si="1"/>
        <v>44525</v>
      </c>
      <c r="BC5" s="8">
        <f t="shared" si="1"/>
        <v>44526</v>
      </c>
      <c r="BD5" s="8">
        <f t="shared" si="1"/>
        <v>44527</v>
      </c>
      <c r="BE5" s="10">
        <f t="shared" si="1"/>
        <v>44528</v>
      </c>
      <c r="BF5" s="9">
        <f>BE5+1</f>
        <v>44529</v>
      </c>
      <c r="BG5" s="8">
        <f>BF5+1</f>
        <v>44530</v>
      </c>
      <c r="BH5" s="8">
        <f t="shared" ref="BH5:BL5" si="2">BG5+1</f>
        <v>44531</v>
      </c>
      <c r="BI5" s="8">
        <f t="shared" si="2"/>
        <v>44532</v>
      </c>
      <c r="BJ5" s="8">
        <f t="shared" si="2"/>
        <v>44533</v>
      </c>
      <c r="BK5" s="8">
        <f t="shared" si="2"/>
        <v>44534</v>
      </c>
      <c r="BL5" s="10">
        <f t="shared" si="2"/>
        <v>44535</v>
      </c>
    </row>
    <row r="6" spans="1:64" ht="30" customHeight="1" thickBot="1" x14ac:dyDescent="0.35">
      <c r="A6" s="6" t="s">
        <v>25</v>
      </c>
      <c r="B6" s="36" t="s">
        <v>9</v>
      </c>
      <c r="C6" s="7" t="s">
        <v>13</v>
      </c>
      <c r="D6" s="7" t="s">
        <v>1</v>
      </c>
      <c r="E6" s="7" t="s">
        <v>2</v>
      </c>
      <c r="F6" s="7" t="s">
        <v>3</v>
      </c>
      <c r="G6" s="7"/>
      <c r="H6" s="7" t="s">
        <v>4</v>
      </c>
      <c r="I6" s="11" t="str">
        <f t="shared" ref="I6" si="3">LEFT(TEXT(I5,"ddd"),1)</f>
        <v>M</v>
      </c>
      <c r="J6" s="11" t="str">
        <f t="shared" ref="J6:AR6" si="4">LEFT(TEXT(J5,"ddd"),1)</f>
        <v>T</v>
      </c>
      <c r="K6" s="11" t="str">
        <f t="shared" si="4"/>
        <v>W</v>
      </c>
      <c r="L6" s="11" t="str">
        <f t="shared" si="4"/>
        <v>T</v>
      </c>
      <c r="M6" s="11" t="str">
        <f t="shared" si="4"/>
        <v>F</v>
      </c>
      <c r="N6" s="11" t="str">
        <f t="shared" si="4"/>
        <v>S</v>
      </c>
      <c r="O6" s="11" t="str">
        <f t="shared" si="4"/>
        <v>S</v>
      </c>
      <c r="P6" s="11" t="str">
        <f t="shared" si="4"/>
        <v>M</v>
      </c>
      <c r="Q6" s="11" t="str">
        <f t="shared" si="4"/>
        <v>T</v>
      </c>
      <c r="R6" s="11" t="str">
        <f t="shared" si="4"/>
        <v>W</v>
      </c>
      <c r="S6" s="11" t="str">
        <f t="shared" si="4"/>
        <v>T</v>
      </c>
      <c r="T6" s="11" t="str">
        <f t="shared" si="4"/>
        <v>F</v>
      </c>
      <c r="U6" s="11" t="str">
        <f t="shared" si="4"/>
        <v>S</v>
      </c>
      <c r="V6" s="11" t="str">
        <f t="shared" si="4"/>
        <v>S</v>
      </c>
      <c r="W6" s="11" t="str">
        <f t="shared" si="4"/>
        <v>M</v>
      </c>
      <c r="X6" s="11" t="str">
        <f t="shared" si="4"/>
        <v>T</v>
      </c>
      <c r="Y6" s="11" t="str">
        <f t="shared" si="4"/>
        <v>W</v>
      </c>
      <c r="Z6" s="11" t="str">
        <f t="shared" si="4"/>
        <v>T</v>
      </c>
      <c r="AA6" s="11" t="str">
        <f t="shared" si="4"/>
        <v>F</v>
      </c>
      <c r="AB6" s="11" t="str">
        <f t="shared" si="4"/>
        <v>S</v>
      </c>
      <c r="AC6" s="11" t="str">
        <f t="shared" si="4"/>
        <v>S</v>
      </c>
      <c r="AD6" s="11" t="str">
        <f t="shared" si="4"/>
        <v>M</v>
      </c>
      <c r="AE6" s="11" t="str">
        <f t="shared" si="4"/>
        <v>T</v>
      </c>
      <c r="AF6" s="11" t="str">
        <f t="shared" si="4"/>
        <v>W</v>
      </c>
      <c r="AG6" s="11" t="str">
        <f t="shared" si="4"/>
        <v>T</v>
      </c>
      <c r="AH6" s="11" t="str">
        <f t="shared" si="4"/>
        <v>F</v>
      </c>
      <c r="AI6" s="11" t="str">
        <f t="shared" si="4"/>
        <v>S</v>
      </c>
      <c r="AJ6" s="11" t="str">
        <f t="shared" si="4"/>
        <v>S</v>
      </c>
      <c r="AK6" s="11" t="str">
        <f t="shared" si="4"/>
        <v>M</v>
      </c>
      <c r="AL6" s="11" t="str">
        <f t="shared" si="4"/>
        <v>T</v>
      </c>
      <c r="AM6" s="11" t="str">
        <f t="shared" si="4"/>
        <v>W</v>
      </c>
      <c r="AN6" s="11" t="str">
        <f t="shared" si="4"/>
        <v>T</v>
      </c>
      <c r="AO6" s="11" t="str">
        <f t="shared" si="4"/>
        <v>F</v>
      </c>
      <c r="AP6" s="11" t="str">
        <f t="shared" si="4"/>
        <v>S</v>
      </c>
      <c r="AQ6" s="11" t="str">
        <f t="shared" si="4"/>
        <v>S</v>
      </c>
      <c r="AR6" s="11" t="str">
        <f t="shared" si="4"/>
        <v>M</v>
      </c>
      <c r="AS6" s="11" t="str">
        <f t="shared" ref="AS6:BL6" si="5">LEFT(TEXT(AS5,"ddd"),1)</f>
        <v>T</v>
      </c>
      <c r="AT6" s="11" t="str">
        <f t="shared" si="5"/>
        <v>W</v>
      </c>
      <c r="AU6" s="11" t="str">
        <f t="shared" si="5"/>
        <v>T</v>
      </c>
      <c r="AV6" s="11" t="str">
        <f t="shared" si="5"/>
        <v>F</v>
      </c>
      <c r="AW6" s="11" t="str">
        <f t="shared" si="5"/>
        <v>S</v>
      </c>
      <c r="AX6" s="11" t="str">
        <f t="shared" si="5"/>
        <v>S</v>
      </c>
      <c r="AY6" s="11" t="str">
        <f t="shared" si="5"/>
        <v>M</v>
      </c>
      <c r="AZ6" s="11" t="str">
        <f t="shared" si="5"/>
        <v>T</v>
      </c>
      <c r="BA6" s="11" t="str">
        <f t="shared" si="5"/>
        <v>W</v>
      </c>
      <c r="BB6" s="11" t="str">
        <f t="shared" si="5"/>
        <v>T</v>
      </c>
      <c r="BC6" s="11" t="str">
        <f t="shared" si="5"/>
        <v>F</v>
      </c>
      <c r="BD6" s="11" t="str">
        <f t="shared" si="5"/>
        <v>S</v>
      </c>
      <c r="BE6" s="11" t="str">
        <f t="shared" si="5"/>
        <v>S</v>
      </c>
      <c r="BF6" s="11" t="str">
        <f t="shared" si="5"/>
        <v>M</v>
      </c>
      <c r="BG6" s="11" t="str">
        <f t="shared" si="5"/>
        <v>T</v>
      </c>
      <c r="BH6" s="11" t="str">
        <f t="shared" si="5"/>
        <v>W</v>
      </c>
      <c r="BI6" s="11" t="str">
        <f t="shared" si="5"/>
        <v>T</v>
      </c>
      <c r="BJ6" s="11" t="str">
        <f t="shared" si="5"/>
        <v>F</v>
      </c>
      <c r="BK6" s="11" t="str">
        <f t="shared" si="5"/>
        <v>S</v>
      </c>
      <c r="BL6" s="11" t="str">
        <f t="shared" si="5"/>
        <v>S</v>
      </c>
    </row>
    <row r="7" spans="1:64" ht="30" hidden="1" customHeight="1" thickBot="1" x14ac:dyDescent="0.35">
      <c r="A7" s="21" t="s">
        <v>6</v>
      </c>
      <c r="C7" s="25"/>
      <c r="E7"/>
      <c r="H7" t="str">
        <f>IF(OR(ISBLANK(task_start),ISBLANK(task_end)),"",task_end-task_start+1)</f>
        <v/>
      </c>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row>
    <row r="8" spans="1:64" s="2" customFormat="1" ht="30" customHeight="1" thickBot="1" x14ac:dyDescent="0.35">
      <c r="A8" s="69" t="s">
        <v>22</v>
      </c>
      <c r="B8" s="69"/>
      <c r="C8" s="69"/>
      <c r="D8" s="69"/>
      <c r="E8" s="69"/>
      <c r="F8" s="69"/>
      <c r="G8" s="14"/>
      <c r="H8" s="14" t="str">
        <f t="shared" ref="H8:H27" si="6">IF(OR(ISBLANK(task_start),ISBLANK(task_end)),"",task_end-task_start+1)</f>
        <v/>
      </c>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row>
    <row r="9" spans="1:64" s="2" customFormat="1" ht="30" customHeight="1" thickBot="1" x14ac:dyDescent="0.35">
      <c r="A9" s="65">
        <v>1</v>
      </c>
      <c r="B9" s="38" t="s">
        <v>17</v>
      </c>
      <c r="C9" s="39" t="s">
        <v>18</v>
      </c>
      <c r="D9" s="40">
        <v>1</v>
      </c>
      <c r="E9" s="41">
        <f>Project_Start</f>
        <v>44483</v>
      </c>
      <c r="F9" s="41">
        <v>44483</v>
      </c>
      <c r="G9" s="14"/>
      <c r="H9" s="14">
        <f t="shared" si="6"/>
        <v>1</v>
      </c>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row>
    <row r="10" spans="1:64" s="2" customFormat="1" ht="36" customHeight="1" thickBot="1" x14ac:dyDescent="0.35">
      <c r="A10" s="70"/>
      <c r="B10" s="26" t="s">
        <v>10</v>
      </c>
      <c r="C10" s="30" t="s">
        <v>26</v>
      </c>
      <c r="D10" s="15">
        <v>1</v>
      </c>
      <c r="E10" s="32">
        <f>F9</f>
        <v>44483</v>
      </c>
      <c r="F10" s="32">
        <v>44488</v>
      </c>
      <c r="G10" s="14"/>
      <c r="H10" s="14">
        <f t="shared" si="6"/>
        <v>6</v>
      </c>
      <c r="I10" s="18"/>
      <c r="J10" s="18"/>
      <c r="K10" s="18"/>
      <c r="L10" s="18"/>
      <c r="M10" s="18"/>
      <c r="N10" s="18"/>
      <c r="O10" s="18"/>
      <c r="P10" s="18"/>
      <c r="Q10" s="18"/>
      <c r="R10" s="18"/>
      <c r="S10" s="18"/>
      <c r="T10" s="18"/>
      <c r="U10" s="19"/>
      <c r="V10" s="19"/>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row>
    <row r="11" spans="1:64" s="2" customFormat="1" ht="30" customHeight="1" thickBot="1" x14ac:dyDescent="0.35">
      <c r="A11" s="63">
        <v>2</v>
      </c>
      <c r="B11" s="37" t="s">
        <v>24</v>
      </c>
      <c r="C11" s="35" t="s">
        <v>14</v>
      </c>
      <c r="D11" s="15">
        <v>1</v>
      </c>
      <c r="E11" s="32">
        <v>44489</v>
      </c>
      <c r="F11" s="32">
        <v>44489</v>
      </c>
      <c r="G11" s="14"/>
      <c r="H11" s="14">
        <f t="shared" si="6"/>
        <v>1</v>
      </c>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row>
    <row r="12" spans="1:64" s="2" customFormat="1" ht="31.8" customHeight="1" thickBot="1" x14ac:dyDescent="0.35">
      <c r="A12" s="64"/>
      <c r="B12" s="26" t="s">
        <v>11</v>
      </c>
      <c r="C12" s="30"/>
      <c r="D12" s="15">
        <v>1</v>
      </c>
      <c r="E12" s="32">
        <v>44489</v>
      </c>
      <c r="F12" s="32">
        <v>44489</v>
      </c>
      <c r="G12" s="14"/>
      <c r="H12" s="14">
        <f t="shared" si="6"/>
        <v>1</v>
      </c>
      <c r="I12" s="18"/>
      <c r="J12" s="18"/>
      <c r="K12" s="18"/>
      <c r="L12" s="18"/>
      <c r="M12" s="18"/>
      <c r="N12" s="18"/>
      <c r="O12" s="18"/>
      <c r="P12" s="18"/>
      <c r="Q12" s="18"/>
      <c r="R12" s="18"/>
      <c r="S12" s="18"/>
      <c r="T12" s="18"/>
      <c r="U12" s="18"/>
      <c r="V12" s="18"/>
      <c r="W12" s="18"/>
      <c r="X12" s="18"/>
      <c r="Y12" s="19"/>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row>
    <row r="13" spans="1:64" s="2" customFormat="1" ht="34.200000000000003" customHeight="1" thickBot="1" x14ac:dyDescent="0.35">
      <c r="A13" s="64"/>
      <c r="B13" s="42" t="s">
        <v>36</v>
      </c>
      <c r="C13" s="43" t="s">
        <v>35</v>
      </c>
      <c r="D13" s="44">
        <v>1</v>
      </c>
      <c r="E13" s="45">
        <v>44489</v>
      </c>
      <c r="F13" s="45">
        <v>44489</v>
      </c>
      <c r="G13" s="14"/>
      <c r="H13" s="14">
        <f t="shared" si="6"/>
        <v>1</v>
      </c>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row>
    <row r="14" spans="1:64" s="2" customFormat="1" ht="37.200000000000003" customHeight="1" thickBot="1" x14ac:dyDescent="0.35">
      <c r="A14" s="65"/>
      <c r="B14" s="42" t="s">
        <v>12</v>
      </c>
      <c r="C14" s="43" t="s">
        <v>15</v>
      </c>
      <c r="D14" s="44">
        <v>1</v>
      </c>
      <c r="E14" s="45">
        <v>44489</v>
      </c>
      <c r="F14" s="45">
        <v>44489</v>
      </c>
      <c r="G14" s="14"/>
      <c r="H14" s="14"/>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row>
    <row r="15" spans="1:64" s="2" customFormat="1" ht="30" customHeight="1" thickBot="1" x14ac:dyDescent="0.35">
      <c r="A15" s="71" t="s">
        <v>23</v>
      </c>
      <c r="B15" s="71"/>
      <c r="C15" s="71"/>
      <c r="D15" s="71"/>
      <c r="E15" s="71"/>
      <c r="F15" s="71"/>
      <c r="G15" s="14"/>
      <c r="H15" s="14" t="str">
        <f t="shared" si="6"/>
        <v/>
      </c>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row>
    <row r="16" spans="1:64" s="2" customFormat="1" ht="30" customHeight="1" thickBot="1" x14ac:dyDescent="0.35">
      <c r="A16" s="51" t="s">
        <v>34</v>
      </c>
      <c r="B16" s="53" t="s">
        <v>50</v>
      </c>
      <c r="C16" s="54" t="s">
        <v>51</v>
      </c>
      <c r="D16" s="16">
        <v>0.8</v>
      </c>
      <c r="E16" s="33">
        <f>E13+1</f>
        <v>44490</v>
      </c>
      <c r="F16" s="33">
        <v>44500</v>
      </c>
      <c r="G16" s="14"/>
      <c r="H16" s="14">
        <f t="shared" si="6"/>
        <v>11</v>
      </c>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row>
    <row r="17" spans="1:64" s="2" customFormat="1" ht="30" customHeight="1" thickBot="1" x14ac:dyDescent="0.35">
      <c r="A17" s="51" t="s">
        <v>34</v>
      </c>
      <c r="B17" s="53" t="s">
        <v>29</v>
      </c>
      <c r="C17" s="54" t="s">
        <v>31</v>
      </c>
      <c r="D17" s="16">
        <v>0.8</v>
      </c>
      <c r="E17" s="33">
        <f>E14+1</f>
        <v>44490</v>
      </c>
      <c r="F17" s="33">
        <v>44500</v>
      </c>
      <c r="G17" s="14"/>
      <c r="H17" s="14"/>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row>
    <row r="18" spans="1:64" s="2" customFormat="1" ht="30" customHeight="1" thickBot="1" x14ac:dyDescent="0.35">
      <c r="A18" s="51" t="s">
        <v>34</v>
      </c>
      <c r="B18" s="53" t="s">
        <v>30</v>
      </c>
      <c r="C18" s="54" t="s">
        <v>31</v>
      </c>
      <c r="D18" s="16">
        <v>0.7</v>
      </c>
      <c r="E18" s="33">
        <v>44490</v>
      </c>
      <c r="F18" s="33">
        <v>44500</v>
      </c>
      <c r="G18" s="14"/>
      <c r="H18" s="14">
        <f t="shared" si="6"/>
        <v>11</v>
      </c>
      <c r="I18" s="18"/>
      <c r="J18" s="18"/>
      <c r="K18" s="18"/>
      <c r="L18" s="18"/>
      <c r="M18" s="18"/>
      <c r="N18" s="18"/>
      <c r="O18" s="18"/>
      <c r="P18" s="18"/>
      <c r="Q18" s="18"/>
      <c r="R18" s="18"/>
      <c r="S18" s="18"/>
      <c r="T18" s="18"/>
      <c r="U18" s="19"/>
      <c r="V18" s="19"/>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row>
    <row r="19" spans="1:64" s="2" customFormat="1" ht="39.6" customHeight="1" thickBot="1" x14ac:dyDescent="0.35">
      <c r="A19" s="66">
        <v>3</v>
      </c>
      <c r="B19" s="53" t="s">
        <v>27</v>
      </c>
      <c r="C19" s="55" t="s">
        <v>28</v>
      </c>
      <c r="D19" s="16">
        <v>1</v>
      </c>
      <c r="E19" s="33">
        <v>44501</v>
      </c>
      <c r="F19" s="33">
        <v>44501</v>
      </c>
      <c r="G19" s="14"/>
      <c r="H19" s="14">
        <f t="shared" si="6"/>
        <v>1</v>
      </c>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row>
    <row r="20" spans="1:64" s="2" customFormat="1" ht="30" customHeight="1" thickBot="1" x14ac:dyDescent="0.35">
      <c r="A20" s="75"/>
      <c r="B20" s="53" t="s">
        <v>33</v>
      </c>
      <c r="C20" s="54" t="s">
        <v>52</v>
      </c>
      <c r="D20" s="16">
        <v>1</v>
      </c>
      <c r="E20" s="33">
        <f>E19</f>
        <v>44501</v>
      </c>
      <c r="F20" s="33">
        <v>44501</v>
      </c>
      <c r="G20" s="14"/>
      <c r="H20" s="14">
        <f t="shared" si="6"/>
        <v>1</v>
      </c>
      <c r="I20" s="18"/>
      <c r="J20" s="18"/>
      <c r="K20" s="18"/>
      <c r="L20" s="18"/>
      <c r="M20" s="18"/>
      <c r="N20" s="18"/>
      <c r="O20" s="18"/>
      <c r="P20" s="18"/>
      <c r="Q20" s="18"/>
      <c r="R20" s="18"/>
      <c r="S20" s="18"/>
      <c r="T20" s="18"/>
      <c r="U20" s="18"/>
      <c r="V20" s="18"/>
      <c r="W20" s="18"/>
      <c r="X20" s="18"/>
      <c r="Y20" s="19"/>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row>
    <row r="21" spans="1:64" s="2" customFormat="1" ht="30" customHeight="1" thickBot="1" x14ac:dyDescent="0.35">
      <c r="A21" s="51" t="s">
        <v>34</v>
      </c>
      <c r="B21" s="53" t="s">
        <v>37</v>
      </c>
      <c r="C21" s="54" t="s">
        <v>31</v>
      </c>
      <c r="D21" s="16">
        <v>0.5</v>
      </c>
      <c r="E21" s="33">
        <v>44502</v>
      </c>
      <c r="F21" s="33">
        <v>44510</v>
      </c>
      <c r="G21" s="14"/>
      <c r="H21" s="14"/>
      <c r="I21" s="18"/>
      <c r="J21" s="18"/>
      <c r="K21" s="18"/>
      <c r="L21" s="18"/>
      <c r="M21" s="18"/>
      <c r="N21" s="18"/>
      <c r="O21" s="18"/>
      <c r="P21" s="18"/>
      <c r="Q21" s="18"/>
      <c r="R21" s="18"/>
      <c r="S21" s="18"/>
      <c r="T21" s="18"/>
      <c r="U21" s="18"/>
      <c r="V21" s="18"/>
      <c r="W21" s="18"/>
      <c r="X21" s="18"/>
      <c r="Y21" s="19"/>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row>
    <row r="22" spans="1:64" s="2" customFormat="1" ht="30" customHeight="1" thickBot="1" x14ac:dyDescent="0.35">
      <c r="A22" s="66">
        <v>4</v>
      </c>
      <c r="B22" s="53" t="s">
        <v>27</v>
      </c>
      <c r="C22" s="55" t="s">
        <v>56</v>
      </c>
      <c r="D22" s="16"/>
      <c r="E22" s="33">
        <v>44511</v>
      </c>
      <c r="F22" s="33">
        <v>44511</v>
      </c>
      <c r="G22" s="14"/>
      <c r="H22" s="14"/>
      <c r="I22" s="18"/>
      <c r="J22" s="18"/>
      <c r="K22" s="18"/>
      <c r="L22" s="18"/>
      <c r="M22" s="18"/>
      <c r="N22" s="18"/>
      <c r="O22" s="18"/>
      <c r="P22" s="18"/>
      <c r="Q22" s="18"/>
      <c r="R22" s="18"/>
      <c r="S22" s="18"/>
      <c r="T22" s="18"/>
      <c r="U22" s="18"/>
      <c r="V22" s="18"/>
      <c r="W22" s="18"/>
      <c r="X22" s="18"/>
      <c r="Y22" s="19"/>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row>
    <row r="23" spans="1:64" s="2" customFormat="1" ht="30" customHeight="1" thickBot="1" x14ac:dyDescent="0.35">
      <c r="A23" s="67"/>
      <c r="B23" s="53" t="s">
        <v>32</v>
      </c>
      <c r="C23" s="54" t="s">
        <v>53</v>
      </c>
      <c r="D23" s="16"/>
      <c r="E23" s="33">
        <v>44511</v>
      </c>
      <c r="F23" s="33">
        <v>44511</v>
      </c>
      <c r="G23" s="14"/>
      <c r="H23" s="14">
        <f t="shared" si="6"/>
        <v>1</v>
      </c>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row>
    <row r="24" spans="1:64" s="2" customFormat="1" ht="30" customHeight="1" thickBot="1" x14ac:dyDescent="0.35">
      <c r="A24" s="72" t="s">
        <v>21</v>
      </c>
      <c r="B24" s="72"/>
      <c r="C24" s="72"/>
      <c r="D24" s="72"/>
      <c r="E24" s="72"/>
      <c r="F24" s="72"/>
      <c r="G24" s="14"/>
      <c r="H24" s="14" t="str">
        <f t="shared" si="6"/>
        <v/>
      </c>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row>
    <row r="25" spans="1:64" s="2" customFormat="1" ht="30" customHeight="1" thickBot="1" x14ac:dyDescent="0.35">
      <c r="A25" s="73">
        <v>4</v>
      </c>
      <c r="B25" s="31" t="s">
        <v>19</v>
      </c>
      <c r="C25" s="56" t="s">
        <v>44</v>
      </c>
      <c r="D25" s="17"/>
      <c r="E25" s="34">
        <v>44511</v>
      </c>
      <c r="F25" s="34">
        <v>44513</v>
      </c>
      <c r="G25" s="14"/>
      <c r="H25" s="14">
        <f t="shared" si="6"/>
        <v>3</v>
      </c>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row>
    <row r="26" spans="1:64" s="2" customFormat="1" ht="30" customHeight="1" thickBot="1" x14ac:dyDescent="0.35">
      <c r="A26" s="74"/>
      <c r="B26" s="31" t="s">
        <v>20</v>
      </c>
      <c r="C26" s="56" t="s">
        <v>45</v>
      </c>
      <c r="D26" s="17"/>
      <c r="E26" s="34">
        <v>44511</v>
      </c>
      <c r="F26" s="34">
        <v>44513</v>
      </c>
      <c r="G26" s="14"/>
      <c r="H26" s="14">
        <f t="shared" si="6"/>
        <v>3</v>
      </c>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row>
    <row r="27" spans="1:64" s="2" customFormat="1" ht="30" customHeight="1" thickBot="1" x14ac:dyDescent="0.35">
      <c r="A27" s="61">
        <v>5</v>
      </c>
      <c r="B27" s="31" t="s">
        <v>49</v>
      </c>
      <c r="C27" s="56" t="s">
        <v>55</v>
      </c>
      <c r="D27" s="17"/>
      <c r="E27" s="34">
        <v>44513</v>
      </c>
      <c r="F27" s="34">
        <v>44514</v>
      </c>
      <c r="G27" s="14"/>
      <c r="H27" s="14">
        <f t="shared" si="6"/>
        <v>2</v>
      </c>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row>
    <row r="28" spans="1:64" s="2" customFormat="1" ht="30" customHeight="1" thickBot="1" x14ac:dyDescent="0.35">
      <c r="A28" s="62"/>
      <c r="B28" s="31" t="s">
        <v>47</v>
      </c>
      <c r="C28" s="56" t="s">
        <v>54</v>
      </c>
      <c r="D28" s="17"/>
      <c r="E28" s="34">
        <v>44514</v>
      </c>
      <c r="F28" s="34">
        <v>44514</v>
      </c>
      <c r="G28" s="14"/>
      <c r="H28" s="14"/>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row>
    <row r="29" spans="1:64" s="2" customFormat="1" ht="30" customHeight="1" thickBot="1" x14ac:dyDescent="0.35">
      <c r="A29" s="62"/>
      <c r="B29" s="31" t="s">
        <v>48</v>
      </c>
      <c r="C29" s="56"/>
      <c r="D29" s="17"/>
      <c r="E29" s="34">
        <v>44514</v>
      </c>
      <c r="F29" s="34">
        <v>44514</v>
      </c>
      <c r="G29" s="14"/>
      <c r="H29" s="14"/>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row>
    <row r="30" spans="1:64" ht="30" customHeight="1" x14ac:dyDescent="0.3">
      <c r="G30" s="5"/>
    </row>
    <row r="31" spans="1:64" ht="30" customHeight="1" x14ac:dyDescent="0.3">
      <c r="C31" s="12"/>
      <c r="F31" s="23"/>
    </row>
    <row r="32" spans="1:64" ht="30" customHeight="1" x14ac:dyDescent="0.3">
      <c r="C32" s="13"/>
    </row>
  </sheetData>
  <mergeCells count="25">
    <mergeCell ref="AY4:BE4"/>
    <mergeCell ref="BF4:BL4"/>
    <mergeCell ref="E3:F3"/>
    <mergeCell ref="I4:O4"/>
    <mergeCell ref="P4:V4"/>
    <mergeCell ref="W4:AC4"/>
    <mergeCell ref="AD4:AJ4"/>
    <mergeCell ref="AD3:AJ3"/>
    <mergeCell ref="AK3:AQ3"/>
    <mergeCell ref="AK4:AQ4"/>
    <mergeCell ref="AR4:AX4"/>
    <mergeCell ref="W3:AC3"/>
    <mergeCell ref="A8:F8"/>
    <mergeCell ref="A9:A10"/>
    <mergeCell ref="A15:F15"/>
    <mergeCell ref="A24:F24"/>
    <mergeCell ref="A19:A20"/>
    <mergeCell ref="B5:G5"/>
    <mergeCell ref="P1:T1"/>
    <mergeCell ref="A27:A29"/>
    <mergeCell ref="A11:A14"/>
    <mergeCell ref="A22:A23"/>
    <mergeCell ref="I3:O3"/>
    <mergeCell ref="P3:V3"/>
    <mergeCell ref="A25:A26"/>
  </mergeCells>
  <conditionalFormatting sqref="D9:D13 D7 D25:D29 D16 D18:D23">
    <cfRule type="dataBar" priority="2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0 I12:BL29 I11:Q11 S11:BL11">
    <cfRule type="expression" dxfId="5" priority="41">
      <formula>AND(TODAY()&gt;=I$5,TODAY()&lt;J$5)</formula>
    </cfRule>
  </conditionalFormatting>
  <conditionalFormatting sqref="I7:BL10 I12:BL29 I11:Q11 S11:BL11">
    <cfRule type="expression" dxfId="4" priority="35">
      <formula>AND(task_start&lt;=I$5,ROUNDDOWN((task_end-task_start+1)*task_progress,0)+task_start-1&gt;=I$5)</formula>
    </cfRule>
    <cfRule type="expression" dxfId="3" priority="36" stopIfTrue="1">
      <formula>AND(task_end&gt;=I$5,task_start&lt;J$5)</formula>
    </cfRule>
  </conditionalFormatting>
  <conditionalFormatting sqref="D14">
    <cfRule type="dataBar" priority="8">
      <dataBar>
        <cfvo type="num" val="0"/>
        <cfvo type="num" val="1"/>
        <color theme="0" tint="-0.249977111117893"/>
      </dataBar>
      <extLst>
        <ext xmlns:x14="http://schemas.microsoft.com/office/spreadsheetml/2009/9/main" uri="{B025F937-C7B1-47D3-B67F-A62EFF666E3E}">
          <x14:id>{0205982E-1E5E-40B3-858C-789F9CC817DF}</x14:id>
        </ext>
      </extLst>
    </cfRule>
  </conditionalFormatting>
  <conditionalFormatting sqref="D17">
    <cfRule type="dataBar" priority="7">
      <dataBar>
        <cfvo type="num" val="0"/>
        <cfvo type="num" val="1"/>
        <color theme="0" tint="-0.249977111117893"/>
      </dataBar>
      <extLst>
        <ext xmlns:x14="http://schemas.microsoft.com/office/spreadsheetml/2009/9/main" uri="{B025F937-C7B1-47D3-B67F-A62EFF666E3E}">
          <x14:id>{D8CAD916-11C2-4214-AFDE-B2CADEF5F148}</x14:id>
        </ext>
      </extLst>
    </cfRule>
  </conditionalFormatting>
  <conditionalFormatting sqref="R11">
    <cfRule type="expression" dxfId="2" priority="3">
      <formula>AND(TODAY()&gt;=R$5,TODAY()&lt;S$5)</formula>
    </cfRule>
  </conditionalFormatting>
  <conditionalFormatting sqref="R11">
    <cfRule type="expression" dxfId="1" priority="1">
      <formula>AND(task_start&lt;=R$5,ROUNDDOWN((task_end-task_start+1)*task_progress,0)+task_start-1&gt;=R$5)</formula>
    </cfRule>
    <cfRule type="expression" dxfId="0" priority="2" stopIfTrue="1">
      <formula>AND(task_end&gt;=R$5,task_start&lt;S$5)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62"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D9:D13 D7 D25:D29 D16 D18:D23</xm:sqref>
        </x14:conditionalFormatting>
        <x14:conditionalFormatting xmlns:xm="http://schemas.microsoft.com/office/excel/2006/main">
          <x14:cfRule type="dataBar" id="{0205982E-1E5E-40B3-858C-789F9CC817DF}">
            <x14:dataBar minLength="0" maxLength="100" gradient="0">
              <x14:cfvo type="num">
                <xm:f>0</xm:f>
              </x14:cfvo>
              <x14:cfvo type="num">
                <xm:f>1</xm:f>
              </x14:cfvo>
              <x14:negativeFillColor rgb="FFFF0000"/>
              <x14:axisColor rgb="FF000000"/>
            </x14:dataBar>
          </x14:cfRule>
          <xm:sqref>D14</xm:sqref>
        </x14:conditionalFormatting>
        <x14:conditionalFormatting xmlns:xm="http://schemas.microsoft.com/office/excel/2006/main">
          <x14:cfRule type="dataBar" id="{D8CAD916-11C2-4214-AFDE-B2CADEF5F148}">
            <x14:dataBar minLength="0" maxLength="100" gradient="0">
              <x14:cfvo type="num">
                <xm:f>0</xm:f>
              </x14:cfvo>
              <x14:cfvo type="num">
                <xm:f>1</xm:f>
              </x14:cfvo>
              <x14:negativeFillColor rgb="FFFF0000"/>
              <x14:axisColor rgb="FF000000"/>
            </x14:dataBar>
          </x14:cfRule>
          <xm:sqref>D17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7</vt:i4>
      </vt:variant>
    </vt:vector>
  </HeadingPairs>
  <TitlesOfParts>
    <vt:vector size="8" baseType="lpstr">
      <vt:lpstr>ProjectSchedule</vt:lpstr>
      <vt:lpstr>Display_Week</vt:lpstr>
      <vt:lpstr>ProjectSchedule!Print_Area</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2021-11-05T11:45:35Z</dcterms:modified>
</cp:coreProperties>
</file>