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ayfa 1 - Airlines Departure De" sheetId="1" r:id="rId4"/>
  </sheets>
</workbook>
</file>

<file path=xl/sharedStrings.xml><?xml version="1.0" encoding="utf-8"?>
<sst xmlns="http://schemas.openxmlformats.org/spreadsheetml/2006/main" uniqueCount="28">
  <si>
    <t>Airlines Departure Delay (minutes)</t>
  </si>
  <si>
    <t>airlineCode</t>
  </si>
  <si>
    <t>AVG</t>
  </si>
  <si>
    <t>MEDIAN</t>
  </si>
  <si>
    <t>AA</t>
  </si>
  <si>
    <t>AQ</t>
  </si>
  <si>
    <t>-</t>
  </si>
  <si>
    <t>AS</t>
  </si>
  <si>
    <t>B6</t>
  </si>
  <si>
    <t>CO</t>
  </si>
  <si>
    <t>DL</t>
  </si>
  <si>
    <t>EV</t>
  </si>
  <si>
    <t>F9</t>
  </si>
  <si>
    <t>FL</t>
  </si>
  <si>
    <t>HA</t>
  </si>
  <si>
    <t>MQ</t>
  </si>
  <si>
    <t>NW</t>
  </si>
  <si>
    <t>OH</t>
  </si>
  <si>
    <t>OO</t>
  </si>
  <si>
    <t>TZ</t>
  </si>
  <si>
    <t>UA</t>
  </si>
  <si>
    <t>US</t>
  </si>
  <si>
    <t>WN</t>
  </si>
  <si>
    <t>XE</t>
  </si>
  <si>
    <t>YV</t>
  </si>
  <si>
    <t>9E</t>
  </si>
  <si>
    <t>DH</t>
  </si>
  <si>
    <t>HP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</si>
</sst>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z val="14"/>
      <color indexed="8"/>
      <name val="Helvetica"/>
    </font>
    <font>
      <b val="1"/>
      <sz val="12"/>
      <color indexed="9"/>
      <name val="Helvetica"/>
    </font>
    <font>
      <b val="1"/>
      <sz val="14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1" applyFont="1" applyFill="1" applyBorder="1" applyAlignment="1" applyProtection="0">
      <alignment horizontal="center" vertical="top" wrapText="1"/>
    </xf>
    <xf numFmtId="49" fontId="3" fillId="3" borderId="1" applyNumberFormat="1" applyFont="1" applyFill="1" applyBorder="1" applyAlignment="1" applyProtection="0">
      <alignment horizontal="center" vertical="top" wrapText="1"/>
    </xf>
    <xf numFmtId="0" fontId="2" borderId="1" applyNumberFormat="1" applyFont="1" applyFill="0" applyBorder="1" applyAlignment="1" applyProtection="0">
      <alignment horizontal="center" vertical="top" wrapText="1"/>
    </xf>
    <xf numFmtId="0" fontId="4" borderId="1" applyNumberFormat="1" applyFont="1" applyFill="0" applyBorder="1" applyAlignment="1" applyProtection="0">
      <alignment horizontal="center" vertical="top" wrapText="1"/>
    </xf>
    <xf numFmtId="0" fontId="2" fillId="4" borderId="1" applyNumberFormat="1" applyFont="1" applyFill="1" applyBorder="1" applyAlignment="1" applyProtection="0">
      <alignment horizontal="center" vertical="top" wrapText="1"/>
    </xf>
    <xf numFmtId="49" fontId="2" fillId="4" borderId="1" applyNumberFormat="1" applyFont="1" applyFill="1" applyBorder="1" applyAlignment="1" applyProtection="0">
      <alignment horizontal="center" vertical="top" wrapText="1"/>
    </xf>
    <xf numFmtId="0" fontId="4" fillId="4" borderId="1" applyNumberFormat="1" applyFont="1" applyFill="1" applyBorder="1" applyAlignment="1" applyProtection="0">
      <alignment horizontal="center" vertical="top" wrapText="1"/>
    </xf>
    <xf numFmtId="49" fontId="2" borderId="1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3f3f3f"/>
      <rgbColor rgb="ff515151"/>
      <rgbColor rgb="ff7f7f7f"/>
      <rgbColor rgb="ffecece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25"/>
  <sheetViews>
    <sheetView workbookViewId="0" showGridLines="0" defaultGridColor="1">
      <pane topLeftCell="B3" xSplit="1" ySplit="2" activePane="bottomRight" state="frozen"/>
    </sheetView>
  </sheetViews>
  <sheetFormatPr defaultColWidth="19.6" defaultRowHeight="20" customHeight="1" outlineLevelRow="0" outlineLevelCol="0"/>
  <cols>
    <col min="1" max="1" width="25.3047" style="1" customWidth="1"/>
    <col min="2" max="2" width="25.3047" style="1" customWidth="1"/>
    <col min="3" max="3" width="25.3047" style="1" customWidth="1"/>
    <col min="4" max="4" width="25.3047" style="1" customWidth="1"/>
    <col min="5" max="5" width="25.3047" style="1" customWidth="1"/>
    <col min="6" max="6" width="25.3047" style="1" customWidth="1"/>
    <col min="7" max="7" width="25.3047" style="1" customWidth="1"/>
    <col min="8" max="8" width="25.3047" style="1" customWidth="1"/>
    <col min="9" max="9" width="25.3047" style="1" customWidth="1"/>
    <col min="10" max="10" width="25.3047" style="1" customWidth="1"/>
    <col min="11" max="11" width="34.8828" style="1" customWidth="1"/>
    <col min="12" max="12" width="25.3047" style="1" customWidth="1"/>
    <col min="13" max="256" width="19.60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3" customHeight="1">
      <c r="A2" t="s" s="3">
        <v>1</v>
      </c>
      <c r="B2" s="4">
        <v>2000</v>
      </c>
      <c r="C2" s="4">
        <v>2001</v>
      </c>
      <c r="D2" s="4">
        <v>2002</v>
      </c>
      <c r="E2" s="4">
        <v>2003</v>
      </c>
      <c r="F2" s="4">
        <v>2004</v>
      </c>
      <c r="G2" s="4">
        <v>2005</v>
      </c>
      <c r="H2" s="4">
        <v>2006</v>
      </c>
      <c r="I2" s="4">
        <v>2007</v>
      </c>
      <c r="J2" s="4">
        <v>2008</v>
      </c>
      <c r="K2" t="s" s="3">
        <v>2</v>
      </c>
      <c r="L2" t="s" s="3">
        <v>3</v>
      </c>
    </row>
    <row r="3" ht="26" customHeight="1">
      <c r="A3" t="s" s="5">
        <v>4</v>
      </c>
      <c r="B3" s="6">
        <v>7865606</v>
      </c>
      <c r="C3" s="6">
        <v>6181171</v>
      </c>
      <c r="D3" s="6">
        <v>3770725</v>
      </c>
      <c r="E3" s="6">
        <v>3459811</v>
      </c>
      <c r="F3" s="6">
        <v>6196410</v>
      </c>
      <c r="G3" s="6">
        <v>6307716</v>
      </c>
      <c r="H3" s="6">
        <v>6776914</v>
      </c>
      <c r="I3" s="6">
        <v>9066828</v>
      </c>
      <c r="J3" s="6">
        <v>7802966</v>
      </c>
      <c r="K3" s="7">
        <f>AVERAGE(B3:J3)</f>
        <v>6380905.222222222</v>
      </c>
      <c r="L3" s="7">
        <f>MEDIAN(B3:J3)</f>
        <v>6307716</v>
      </c>
    </row>
    <row r="4" ht="26" customHeight="1">
      <c r="A4" t="s" s="5">
        <v>5</v>
      </c>
      <c r="B4" s="8">
        <v>17268</v>
      </c>
      <c r="C4" s="8">
        <v>219683</v>
      </c>
      <c r="D4" t="s" s="9">
        <v>6</v>
      </c>
      <c r="E4" t="s" s="9">
        <v>6</v>
      </c>
      <c r="F4" t="s" s="9">
        <v>6</v>
      </c>
      <c r="G4" t="s" s="9">
        <v>6</v>
      </c>
      <c r="H4" s="8">
        <v>-3908</v>
      </c>
      <c r="I4" s="8">
        <v>20168</v>
      </c>
      <c r="J4" s="8">
        <v>-10844</v>
      </c>
      <c r="K4" s="10">
        <f>AVERAGE(B4:C4,H4:J4)</f>
        <v>48473.4</v>
      </c>
      <c r="L4" s="10">
        <f>MEDIAN(B4:C4,H4:J4)</f>
        <v>17268</v>
      </c>
    </row>
    <row r="5" ht="26" customHeight="1">
      <c r="A5" t="s" s="5">
        <v>7</v>
      </c>
      <c r="B5" s="6">
        <v>1899553</v>
      </c>
      <c r="C5" s="6">
        <v>1652522</v>
      </c>
      <c r="D5" s="6">
        <v>1144349</v>
      </c>
      <c r="E5" s="6">
        <v>916855</v>
      </c>
      <c r="F5" s="6">
        <v>1468593</v>
      </c>
      <c r="G5" s="6">
        <v>2106401</v>
      </c>
      <c r="H5" s="6">
        <v>1473647</v>
      </c>
      <c r="I5" s="6">
        <v>1691897</v>
      </c>
      <c r="J5" s="6">
        <v>1020350</v>
      </c>
      <c r="K5" s="7">
        <f>AVERAGE(B5:J5)</f>
        <v>1486018.555555556</v>
      </c>
      <c r="L5" s="7">
        <f>MEDIAN(B5:J5)</f>
        <v>1473647</v>
      </c>
    </row>
    <row r="6" ht="26" customHeight="1">
      <c r="A6" t="s" s="5">
        <v>8</v>
      </c>
      <c r="B6" t="s" s="9">
        <v>6</v>
      </c>
      <c r="C6" t="s" s="9">
        <v>6</v>
      </c>
      <c r="D6" t="s" s="9">
        <v>6</v>
      </c>
      <c r="E6" s="8">
        <v>378292</v>
      </c>
      <c r="F6" s="8">
        <v>556397</v>
      </c>
      <c r="G6" s="8">
        <v>1139506</v>
      </c>
      <c r="H6" s="8">
        <v>1751381</v>
      </c>
      <c r="I6" s="8">
        <v>2767110</v>
      </c>
      <c r="J6" s="8">
        <v>2440878</v>
      </c>
      <c r="K6" s="10">
        <f>AVERAGE(E6:J6)</f>
        <v>1505594</v>
      </c>
      <c r="L6" s="10">
        <f>MEDIAN(E6:J6)</f>
        <v>1445443.5</v>
      </c>
    </row>
    <row r="7" ht="26" customHeight="1">
      <c r="A7" t="s" s="5">
        <v>9</v>
      </c>
      <c r="B7" s="6">
        <v>3289400</v>
      </c>
      <c r="C7" s="6">
        <v>2029647</v>
      </c>
      <c r="D7" s="6">
        <v>821796</v>
      </c>
      <c r="E7" s="6">
        <v>1171639</v>
      </c>
      <c r="F7" s="6">
        <v>1775949</v>
      </c>
      <c r="G7" s="6">
        <v>2323384</v>
      </c>
      <c r="H7" s="6">
        <v>3393126</v>
      </c>
      <c r="I7" s="6">
        <v>3774557</v>
      </c>
      <c r="J7" s="6">
        <v>3886953</v>
      </c>
      <c r="K7" s="7">
        <f>AVERAGE(B7:J7)</f>
        <v>2496272.333333333</v>
      </c>
      <c r="L7" s="7">
        <f>MEDIAN(B7:J7)</f>
        <v>2323384</v>
      </c>
    </row>
    <row r="8" ht="26" customHeight="1">
      <c r="A8" t="s" s="5">
        <v>10</v>
      </c>
      <c r="B8" s="8">
        <v>8287197</v>
      </c>
      <c r="C8" s="8">
        <v>6018513</v>
      </c>
      <c r="D8" s="8">
        <v>4011043</v>
      </c>
      <c r="E8" s="8">
        <v>2973962</v>
      </c>
      <c r="F8" s="8">
        <v>5193312</v>
      </c>
      <c r="G8" s="8">
        <v>5218108</v>
      </c>
      <c r="H8" s="8">
        <v>4039668</v>
      </c>
      <c r="I8" s="8">
        <v>3686443</v>
      </c>
      <c r="J8" s="8">
        <v>3564817</v>
      </c>
      <c r="K8" s="10">
        <f>AVERAGE(B8:J8)</f>
        <v>4777007</v>
      </c>
      <c r="L8" s="10">
        <f>MEDIAN(B8:J8)</f>
        <v>4039668</v>
      </c>
    </row>
    <row r="9" ht="26" customHeight="1">
      <c r="A9" t="s" s="5">
        <v>11</v>
      </c>
      <c r="B9" t="s" s="11">
        <v>6</v>
      </c>
      <c r="C9" t="s" s="11">
        <v>6</v>
      </c>
      <c r="D9" t="s" s="11">
        <v>6</v>
      </c>
      <c r="E9" s="6">
        <v>2374338</v>
      </c>
      <c r="F9" s="6">
        <v>2752684</v>
      </c>
      <c r="G9" s="6">
        <v>3836495</v>
      </c>
      <c r="H9" s="6">
        <v>4371670</v>
      </c>
      <c r="I9" s="6">
        <v>5607544</v>
      </c>
      <c r="J9" s="6">
        <v>3285923</v>
      </c>
      <c r="K9" s="7">
        <f>AVERAGE(E9:J9)</f>
        <v>3704775.666666667</v>
      </c>
      <c r="L9" s="7">
        <f>MEDIAN(E9:J9)</f>
        <v>3561209</v>
      </c>
    </row>
    <row r="10" ht="26" customHeight="1">
      <c r="A10" t="s" s="5">
        <v>12</v>
      </c>
      <c r="B10" t="s" s="9">
        <v>6</v>
      </c>
      <c r="C10" t="s" s="9">
        <v>6</v>
      </c>
      <c r="D10" t="s" s="9">
        <v>6</v>
      </c>
      <c r="E10" t="s" s="9">
        <v>6</v>
      </c>
      <c r="F10" t="s" s="9">
        <v>6</v>
      </c>
      <c r="G10" s="8">
        <v>303223</v>
      </c>
      <c r="H10" s="8">
        <v>453707</v>
      </c>
      <c r="I10" s="8">
        <v>721561</v>
      </c>
      <c r="J10" s="8">
        <v>565097</v>
      </c>
      <c r="K10" s="10">
        <f>AVERAGE(G10:J10)</f>
        <v>510897</v>
      </c>
      <c r="L10" s="10">
        <f>MEDIAN(G10:J10)</f>
        <v>509402</v>
      </c>
    </row>
    <row r="11" ht="26" customHeight="1">
      <c r="A11" t="s" s="5">
        <v>13</v>
      </c>
      <c r="B11" t="s" s="11">
        <v>6</v>
      </c>
      <c r="C11" t="s" s="11">
        <v>6</v>
      </c>
      <c r="D11" t="s" s="11">
        <v>6</v>
      </c>
      <c r="E11" s="6">
        <v>988221</v>
      </c>
      <c r="F11" s="6">
        <v>1602802</v>
      </c>
      <c r="G11" s="6">
        <v>2936370</v>
      </c>
      <c r="H11" s="6">
        <v>2586282</v>
      </c>
      <c r="I11" s="6">
        <v>2354142</v>
      </c>
      <c r="J11" s="6">
        <v>2403285</v>
      </c>
      <c r="K11" s="7">
        <f>AVERAGE(E11:J11)</f>
        <v>2145183.666666667</v>
      </c>
      <c r="L11" s="7">
        <f>MEDIAN(E11:J11)</f>
        <v>2378713.5</v>
      </c>
    </row>
    <row r="12" ht="26" customHeight="1">
      <c r="A12" t="s" s="5">
        <v>14</v>
      </c>
      <c r="B12" t="s" s="9">
        <v>6</v>
      </c>
      <c r="C12" t="s" s="9">
        <v>6</v>
      </c>
      <c r="D12" t="s" s="9">
        <v>6</v>
      </c>
      <c r="E12" s="8">
        <v>8062</v>
      </c>
      <c r="F12" s="8">
        <v>-10680</v>
      </c>
      <c r="G12" s="8">
        <v>-53692</v>
      </c>
      <c r="H12" s="8">
        <v>-63173</v>
      </c>
      <c r="I12" s="8">
        <v>-49390</v>
      </c>
      <c r="J12" s="8">
        <v>27887</v>
      </c>
      <c r="K12" s="10">
        <f>AVERAGE(E12:J12)</f>
        <v>-23497.666666666668</v>
      </c>
      <c r="L12" s="10">
        <f>MEDIAN(E12:J12)</f>
        <v>-30035</v>
      </c>
    </row>
    <row r="13" ht="26" customHeight="1">
      <c r="A13" t="s" s="5">
        <v>15</v>
      </c>
      <c r="B13" t="s" s="11">
        <v>6</v>
      </c>
      <c r="C13" s="6">
        <v>4744165</v>
      </c>
      <c r="D13" s="6">
        <v>2369391</v>
      </c>
      <c r="E13" s="6">
        <v>2089144</v>
      </c>
      <c r="F13" s="6">
        <v>3943791</v>
      </c>
      <c r="G13" s="6">
        <v>3921978</v>
      </c>
      <c r="H13" s="6">
        <v>6075136</v>
      </c>
      <c r="I13" s="6">
        <v>6830165</v>
      </c>
      <c r="J13" s="6">
        <v>5054033</v>
      </c>
      <c r="K13" s="7">
        <f>AVERAGE(C13:J13)</f>
        <v>4378475.375</v>
      </c>
      <c r="L13" s="7">
        <f>MEDIAN(C13:J13)</f>
        <v>4343978</v>
      </c>
    </row>
    <row r="14" ht="26" customHeight="1">
      <c r="A14" t="s" s="5">
        <v>16</v>
      </c>
      <c r="B14" s="8">
        <v>4140802</v>
      </c>
      <c r="C14" s="8">
        <v>2989737</v>
      </c>
      <c r="D14" s="8">
        <v>2439309</v>
      </c>
      <c r="E14" s="8">
        <v>1077871</v>
      </c>
      <c r="F14" s="8">
        <v>2102740</v>
      </c>
      <c r="G14" s="8">
        <v>3716396</v>
      </c>
      <c r="H14" s="8">
        <v>3005005</v>
      </c>
      <c r="I14" s="8">
        <v>3630596</v>
      </c>
      <c r="J14" s="8">
        <v>2228375</v>
      </c>
      <c r="K14" s="10">
        <f>AVERAGE(B14:J14)</f>
        <v>2814536.777777778</v>
      </c>
      <c r="L14" s="10">
        <f>MEDIAN(B14:J14)</f>
        <v>2989737</v>
      </c>
    </row>
    <row r="15" ht="26" customHeight="1">
      <c r="A15" t="s" s="5">
        <v>17</v>
      </c>
      <c r="B15" t="s" s="11">
        <v>6</v>
      </c>
      <c r="C15" t="s" s="11">
        <v>6</v>
      </c>
      <c r="D15" t="s" s="11">
        <v>6</v>
      </c>
      <c r="E15" t="s" s="11">
        <v>6</v>
      </c>
      <c r="F15" s="6">
        <v>3149903</v>
      </c>
      <c r="G15" s="6">
        <v>2457561</v>
      </c>
      <c r="H15" s="6">
        <v>2544892</v>
      </c>
      <c r="I15" s="6">
        <v>2835919</v>
      </c>
      <c r="J15" s="6">
        <v>2205401</v>
      </c>
      <c r="K15" s="7">
        <f>AVERAGE(F15:J15)</f>
        <v>2638735.2</v>
      </c>
      <c r="L15" s="7">
        <f>MEDIAN(F15:J15)</f>
        <v>2544892</v>
      </c>
    </row>
    <row r="16" ht="26" customHeight="1">
      <c r="A16" t="s" s="5">
        <v>18</v>
      </c>
      <c r="B16" t="s" s="9">
        <v>6</v>
      </c>
      <c r="C16" t="s" s="9">
        <v>6</v>
      </c>
      <c r="D16" t="s" s="9">
        <v>6</v>
      </c>
      <c r="E16" s="8">
        <v>2125532</v>
      </c>
      <c r="F16" s="8">
        <v>2982997</v>
      </c>
      <c r="G16" s="8">
        <v>2941282</v>
      </c>
      <c r="H16" s="8">
        <v>4729541</v>
      </c>
      <c r="I16" s="8">
        <v>4848850</v>
      </c>
      <c r="J16" s="8">
        <v>4137595</v>
      </c>
      <c r="K16" s="10">
        <f>AVERAGE(E16:J16)</f>
        <v>3627632.833333333</v>
      </c>
      <c r="L16" s="10">
        <f>MEDIAN(E16:J16)</f>
        <v>3560296</v>
      </c>
    </row>
    <row r="17" ht="26" customHeight="1">
      <c r="A17" t="s" s="5">
        <v>19</v>
      </c>
      <c r="B17" t="s" s="11">
        <v>6</v>
      </c>
      <c r="C17" t="s" s="11">
        <v>6</v>
      </c>
      <c r="D17" t="s" s="11">
        <v>6</v>
      </c>
      <c r="E17" s="6">
        <v>327166</v>
      </c>
      <c r="F17" s="6">
        <v>370663</v>
      </c>
      <c r="G17" s="6">
        <v>197806</v>
      </c>
      <c r="H17" s="6">
        <v>249165</v>
      </c>
      <c r="I17" t="s" s="11">
        <v>6</v>
      </c>
      <c r="J17" t="s" s="11">
        <v>6</v>
      </c>
      <c r="K17" s="7">
        <f>AVERAGE(E17:H17)</f>
        <v>286200</v>
      </c>
      <c r="L17" s="7">
        <f>MEDIAN(E17:H17)</f>
        <v>288165.5</v>
      </c>
    </row>
    <row r="18" ht="26" customHeight="1">
      <c r="A18" t="s" s="5">
        <v>20</v>
      </c>
      <c r="B18" s="8">
        <v>12895873</v>
      </c>
      <c r="C18" s="8">
        <v>7399741</v>
      </c>
      <c r="D18" s="8">
        <v>2720805</v>
      </c>
      <c r="E18" s="8">
        <v>2512578</v>
      </c>
      <c r="F18" s="8">
        <v>3978918</v>
      </c>
      <c r="G18" s="8">
        <v>4612759</v>
      </c>
      <c r="H18" s="8">
        <v>5831704</v>
      </c>
      <c r="I18" s="8">
        <v>6648458</v>
      </c>
      <c r="J18" s="8">
        <v>6196282</v>
      </c>
      <c r="K18" s="10">
        <f>AVERAGE(B18:J18)</f>
        <v>5866346.444444444</v>
      </c>
      <c r="L18" s="10">
        <f>MEDIAN(B18:J18)</f>
        <v>5831704</v>
      </c>
    </row>
    <row r="19" ht="26" customHeight="1">
      <c r="A19" t="s" s="5">
        <v>21</v>
      </c>
      <c r="B19" s="6">
        <v>6586411</v>
      </c>
      <c r="C19" s="6">
        <v>3870767</v>
      </c>
      <c r="D19" s="6">
        <v>1860425</v>
      </c>
      <c r="E19" s="6">
        <v>1693836</v>
      </c>
      <c r="F19" s="6">
        <v>2830401</v>
      </c>
      <c r="G19" s="6">
        <v>3515474</v>
      </c>
      <c r="H19" s="6">
        <v>3939983</v>
      </c>
      <c r="I19" s="6">
        <v>5787520</v>
      </c>
      <c r="J19" s="6">
        <v>2556181</v>
      </c>
      <c r="K19" s="7">
        <f>AVERAGE(B19:J19)</f>
        <v>3626777.555555556</v>
      </c>
      <c r="L19" s="7">
        <f>MEDIAN(B19:J19)</f>
        <v>3515474</v>
      </c>
    </row>
    <row r="20" ht="26" customHeight="1">
      <c r="A20" t="s" s="5">
        <v>22</v>
      </c>
      <c r="B20" s="8">
        <v>11470445</v>
      </c>
      <c r="C20" s="8">
        <v>8230629</v>
      </c>
      <c r="D20" s="8">
        <v>8447603</v>
      </c>
      <c r="E20" s="8">
        <v>6360097</v>
      </c>
      <c r="F20" s="8">
        <v>9955591</v>
      </c>
      <c r="G20" s="8">
        <v>10423665</v>
      </c>
      <c r="H20" s="8">
        <v>11224333</v>
      </c>
      <c r="I20" s="8">
        <v>12094777</v>
      </c>
      <c r="J20" s="8">
        <v>12349540</v>
      </c>
      <c r="K20" s="10">
        <f>AVERAGE(B20:J20)</f>
        <v>10061853.33333333</v>
      </c>
      <c r="L20" s="10">
        <f>MEDIAN(B20:J20)</f>
        <v>10423665</v>
      </c>
    </row>
    <row r="21" ht="26" customHeight="1">
      <c r="A21" t="s" s="5">
        <v>23</v>
      </c>
      <c r="B21" t="s" s="11">
        <v>6</v>
      </c>
      <c r="C21" t="s" s="11">
        <v>6</v>
      </c>
      <c r="D21" t="s" s="11">
        <v>6</v>
      </c>
      <c r="E21" s="6">
        <v>1332807</v>
      </c>
      <c r="F21" s="6">
        <v>1921948</v>
      </c>
      <c r="G21" s="6">
        <v>2698243</v>
      </c>
      <c r="H21" s="6">
        <v>4271628</v>
      </c>
      <c r="I21" s="6">
        <v>5035103</v>
      </c>
      <c r="J21" s="6">
        <v>4154705</v>
      </c>
      <c r="K21" s="7">
        <f>AVERAGE(E21:J21)</f>
        <v>3235739</v>
      </c>
      <c r="L21" s="7">
        <f>MEDIAN(E21:J21)</f>
        <v>3426474</v>
      </c>
    </row>
    <row r="22" ht="26" customHeight="1">
      <c r="A22" t="s" s="5">
        <v>24</v>
      </c>
      <c r="B22" t="s" s="9">
        <v>6</v>
      </c>
      <c r="C22" t="s" s="9">
        <v>6</v>
      </c>
      <c r="D22" t="s" s="9">
        <v>6</v>
      </c>
      <c r="E22" t="s" s="9">
        <v>6</v>
      </c>
      <c r="F22" t="s" s="9">
        <v>6</v>
      </c>
      <c r="G22" t="s" s="9">
        <v>6</v>
      </c>
      <c r="H22" s="8">
        <v>4206546</v>
      </c>
      <c r="I22" s="8">
        <v>3489825</v>
      </c>
      <c r="J22" s="8">
        <v>2950054</v>
      </c>
      <c r="K22" s="10">
        <f>AVERAGE(H22:J22)</f>
        <v>3548808.333333333</v>
      </c>
      <c r="L22" s="10">
        <f>MEDIAN(H22:J22)</f>
        <v>3489825</v>
      </c>
    </row>
    <row r="23" ht="26" customHeight="1">
      <c r="A23" t="s" s="5">
        <v>25</v>
      </c>
      <c r="B23" t="s" s="11">
        <v>6</v>
      </c>
      <c r="C23" t="s" s="11">
        <v>6</v>
      </c>
      <c r="D23" t="s" s="11">
        <v>6</v>
      </c>
      <c r="E23" t="s" s="11">
        <v>6</v>
      </c>
      <c r="F23" t="s" s="11">
        <v>6</v>
      </c>
      <c r="G23" t="s" s="11">
        <v>6</v>
      </c>
      <c r="H23" t="s" s="11">
        <v>6</v>
      </c>
      <c r="I23" s="6">
        <v>2285792</v>
      </c>
      <c r="J23" s="6">
        <v>1726803</v>
      </c>
      <c r="K23" s="7">
        <f>AVERAGE(I23:J23)</f>
        <v>2006297.5</v>
      </c>
      <c r="L23" s="7">
        <f>MEDIAN(I23:J23)</f>
        <v>2006297.5</v>
      </c>
    </row>
    <row r="24" ht="26" customHeight="1">
      <c r="A24" t="s" s="5">
        <v>26</v>
      </c>
      <c r="B24" t="s" s="9">
        <v>6</v>
      </c>
      <c r="C24" t="s" s="9">
        <v>6</v>
      </c>
      <c r="D24" t="s" s="9">
        <v>6</v>
      </c>
      <c r="E24" s="8">
        <v>2638536</v>
      </c>
      <c r="F24" s="8">
        <v>2932459</v>
      </c>
      <c r="G24" s="8">
        <v>877846</v>
      </c>
      <c r="H24" t="s" s="9">
        <v>6</v>
      </c>
      <c r="I24" t="s" s="9">
        <v>6</v>
      </c>
      <c r="J24" t="s" s="9">
        <v>6</v>
      </c>
      <c r="K24" s="10">
        <f>AVERAGE(E24:G24)</f>
        <v>2149613.666666667</v>
      </c>
      <c r="L24" s="10">
        <f>MEDIAN(E24:G24)</f>
        <v>2638536</v>
      </c>
    </row>
    <row r="25" ht="26" customHeight="1">
      <c r="A25" t="s" s="5">
        <v>27</v>
      </c>
      <c r="B25" s="6">
        <v>3028721</v>
      </c>
      <c r="C25" s="6">
        <v>2007274</v>
      </c>
      <c r="D25" s="6">
        <v>1216779</v>
      </c>
      <c r="E25" s="6">
        <v>1092074</v>
      </c>
      <c r="F25" s="6">
        <v>1553263</v>
      </c>
      <c r="G25" s="6">
        <v>1299227</v>
      </c>
      <c r="H25" t="s" s="11">
        <v>6</v>
      </c>
      <c r="I25" t="s" s="11">
        <v>6</v>
      </c>
      <c r="J25" t="s" s="11">
        <v>6</v>
      </c>
      <c r="K25" s="7">
        <f>AVERAGE(B25:G25)</f>
        <v>1699556.333333333</v>
      </c>
      <c r="L25" s="7">
        <f>MEDIAN(B25:G25)</f>
        <v>1426245</v>
      </c>
    </row>
  </sheetData>
  <mergeCells count="1">
    <mergeCell ref="A1:L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