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Git\gradfinal\"/>
    </mc:Choice>
  </mc:AlternateContent>
  <bookViews>
    <workbookView xWindow="0" yWindow="465" windowWidth="28800" windowHeight="16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P5" i="1"/>
  <c r="O5" i="1"/>
  <c r="N5" i="1"/>
  <c r="M5" i="1"/>
  <c r="G280" i="1" l="1"/>
  <c r="G3" i="1"/>
  <c r="G4" i="1"/>
  <c r="G97" i="1"/>
  <c r="G98" i="1"/>
  <c r="G5" i="1"/>
  <c r="G6" i="1"/>
  <c r="G185" i="1"/>
  <c r="G99" i="1"/>
  <c r="G100" i="1"/>
  <c r="G281" i="1"/>
  <c r="G7" i="1"/>
  <c r="G8" i="1"/>
  <c r="G186" i="1"/>
  <c r="G282" i="1"/>
  <c r="G283" i="1"/>
  <c r="G284" i="1"/>
  <c r="G101" i="1"/>
  <c r="G187" i="1"/>
  <c r="G188" i="1"/>
  <c r="G285" i="1"/>
  <c r="G189" i="1"/>
  <c r="G9" i="1"/>
  <c r="G102" i="1"/>
  <c r="G10" i="1"/>
  <c r="G286" i="1"/>
  <c r="G287" i="1"/>
  <c r="G190" i="1"/>
  <c r="G288" i="1"/>
  <c r="G289" i="1"/>
  <c r="G11" i="1"/>
  <c r="G191" i="1"/>
  <c r="G103" i="1"/>
  <c r="G192" i="1"/>
  <c r="G193" i="1"/>
  <c r="G104" i="1"/>
  <c r="G194" i="1"/>
  <c r="G105" i="1"/>
  <c r="G195" i="1"/>
  <c r="G196" i="1"/>
  <c r="G106" i="1"/>
  <c r="G197" i="1"/>
  <c r="G290" i="1"/>
  <c r="G12" i="1"/>
  <c r="G107" i="1"/>
  <c r="G108" i="1"/>
  <c r="G198" i="1"/>
  <c r="G291" i="1"/>
  <c r="G292" i="1"/>
  <c r="G13" i="1"/>
  <c r="G293" i="1"/>
  <c r="G294" i="1"/>
  <c r="G14" i="1"/>
  <c r="G15" i="1"/>
  <c r="G295" i="1"/>
  <c r="G296" i="1"/>
  <c r="G297" i="1"/>
  <c r="G199" i="1"/>
  <c r="G200" i="1"/>
  <c r="G298" i="1"/>
  <c r="G109" i="1"/>
  <c r="G16" i="1"/>
  <c r="G17" i="1"/>
  <c r="G110" i="1"/>
  <c r="G18" i="1"/>
  <c r="G111" i="1"/>
  <c r="G19" i="1"/>
  <c r="G20" i="1"/>
  <c r="G201" i="1"/>
  <c r="G202" i="1"/>
  <c r="G21" i="1"/>
  <c r="G203" i="1"/>
  <c r="G112" i="1"/>
  <c r="G204" i="1"/>
  <c r="G113" i="1"/>
  <c r="G114" i="1"/>
  <c r="G22" i="1"/>
  <c r="G205" i="1"/>
  <c r="G299" i="1"/>
  <c r="G23" i="1"/>
  <c r="G24" i="1"/>
  <c r="G206" i="1"/>
  <c r="G207" i="1"/>
  <c r="G300" i="1"/>
  <c r="G208" i="1"/>
  <c r="G25" i="1"/>
  <c r="G301" i="1"/>
  <c r="G115" i="1"/>
  <c r="G116" i="1"/>
  <c r="G209" i="1"/>
  <c r="G302" i="1"/>
  <c r="G303" i="1"/>
  <c r="G26" i="1"/>
  <c r="G27" i="1"/>
  <c r="G210" i="1"/>
  <c r="G28" i="1"/>
  <c r="G211" i="1"/>
  <c r="G304" i="1"/>
  <c r="G212" i="1"/>
  <c r="G213" i="1"/>
  <c r="G214" i="1"/>
  <c r="G117" i="1"/>
  <c r="G29" i="1"/>
  <c r="G305" i="1"/>
  <c r="G118" i="1"/>
  <c r="G306" i="1"/>
  <c r="G119" i="1"/>
  <c r="G120" i="1"/>
  <c r="G121" i="1"/>
  <c r="G307" i="1"/>
  <c r="G122" i="1"/>
  <c r="G123" i="1"/>
  <c r="G215" i="1"/>
  <c r="G124" i="1"/>
  <c r="G216" i="1"/>
  <c r="G308" i="1"/>
  <c r="G217" i="1"/>
  <c r="G309" i="1"/>
  <c r="G30" i="1"/>
  <c r="G31" i="1"/>
  <c r="G32" i="1"/>
  <c r="G33" i="1"/>
  <c r="G310" i="1"/>
  <c r="G34" i="1"/>
  <c r="G35" i="1"/>
  <c r="G218" i="1"/>
  <c r="G125" i="1"/>
  <c r="G219" i="1"/>
  <c r="G36" i="1"/>
  <c r="G220" i="1"/>
  <c r="G221" i="1"/>
  <c r="G126" i="1"/>
  <c r="G311" i="1"/>
  <c r="G37" i="1"/>
  <c r="G312" i="1"/>
  <c r="G127" i="1"/>
  <c r="G222" i="1"/>
  <c r="G38" i="1"/>
  <c r="G39" i="1"/>
  <c r="G223" i="1"/>
  <c r="G128" i="1"/>
  <c r="G224" i="1"/>
  <c r="G313" i="1"/>
  <c r="G129" i="1"/>
  <c r="G314" i="1"/>
  <c r="G315" i="1"/>
  <c r="G316" i="1"/>
  <c r="G317" i="1"/>
  <c r="G225" i="1"/>
  <c r="G130" i="1"/>
  <c r="G131" i="1"/>
  <c r="G226" i="1"/>
  <c r="G318" i="1"/>
  <c r="G319" i="1"/>
  <c r="G40" i="1"/>
  <c r="G320" i="1"/>
  <c r="G132" i="1"/>
  <c r="G133" i="1"/>
  <c r="G41" i="1"/>
  <c r="G321" i="1"/>
  <c r="G134" i="1"/>
  <c r="G42" i="1"/>
  <c r="G43" i="1"/>
  <c r="G227" i="1"/>
  <c r="G44" i="1"/>
  <c r="G322" i="1"/>
  <c r="G135" i="1"/>
  <c r="G323" i="1"/>
  <c r="G324" i="1"/>
  <c r="G325" i="1"/>
  <c r="G326" i="1"/>
  <c r="G45" i="1"/>
  <c r="G327" i="1"/>
  <c r="G46" i="1"/>
  <c r="G136" i="1"/>
  <c r="G228" i="1"/>
  <c r="G137" i="1"/>
  <c r="G47" i="1"/>
  <c r="G229" i="1"/>
  <c r="G230" i="1"/>
  <c r="G231" i="1"/>
  <c r="G138" i="1"/>
  <c r="G48" i="1"/>
  <c r="G232" i="1"/>
  <c r="G233" i="1"/>
  <c r="G234" i="1"/>
  <c r="G235" i="1"/>
  <c r="G328" i="1"/>
  <c r="G49" i="1"/>
  <c r="G50" i="1"/>
  <c r="G329" i="1"/>
  <c r="G51" i="1"/>
  <c r="G52" i="1"/>
  <c r="G139" i="1"/>
  <c r="G330" i="1"/>
  <c r="G236" i="1"/>
  <c r="G331" i="1"/>
  <c r="G332" i="1"/>
  <c r="G237" i="1"/>
  <c r="G53" i="1"/>
  <c r="G238" i="1"/>
  <c r="G54" i="1"/>
  <c r="G55" i="1"/>
  <c r="G239" i="1"/>
  <c r="G240" i="1"/>
  <c r="G241" i="1"/>
  <c r="G242" i="1"/>
  <c r="G243" i="1"/>
  <c r="G140" i="1"/>
  <c r="G56" i="1"/>
  <c r="G57" i="1"/>
  <c r="G141" i="1"/>
  <c r="G142" i="1"/>
  <c r="G333" i="1"/>
  <c r="G143" i="1"/>
  <c r="G144" i="1"/>
  <c r="G334" i="1"/>
  <c r="G145" i="1"/>
  <c r="G146" i="1"/>
  <c r="G147" i="1"/>
  <c r="G335" i="1"/>
  <c r="G336" i="1"/>
  <c r="G337" i="1"/>
  <c r="G58" i="1"/>
  <c r="G59" i="1"/>
  <c r="G148" i="1"/>
  <c r="G60" i="1"/>
  <c r="G149" i="1"/>
  <c r="G61" i="1"/>
  <c r="G150" i="1"/>
  <c r="G62" i="1"/>
  <c r="G151" i="1"/>
  <c r="G244" i="1"/>
  <c r="G152" i="1"/>
  <c r="G338" i="1"/>
  <c r="G153" i="1"/>
  <c r="G339" i="1"/>
  <c r="G63" i="1"/>
  <c r="G154" i="1"/>
  <c r="G64" i="1"/>
  <c r="G340" i="1"/>
  <c r="G155" i="1"/>
  <c r="G156" i="1"/>
  <c r="G65" i="1"/>
  <c r="G245" i="1"/>
  <c r="G246" i="1"/>
  <c r="G247" i="1"/>
  <c r="G66" i="1"/>
  <c r="G67" i="1"/>
  <c r="G248" i="1"/>
  <c r="G157" i="1"/>
  <c r="G249" i="1"/>
  <c r="G250" i="1"/>
  <c r="G341" i="1"/>
  <c r="G342" i="1"/>
  <c r="G343" i="1"/>
  <c r="G344" i="1"/>
  <c r="G345" i="1"/>
  <c r="G346" i="1"/>
  <c r="G347" i="1"/>
  <c r="G68" i="1"/>
  <c r="G251" i="1"/>
  <c r="G348" i="1"/>
  <c r="G158" i="1"/>
  <c r="G252" i="1"/>
  <c r="G159" i="1"/>
  <c r="G253" i="1"/>
  <c r="G349" i="1"/>
  <c r="G69" i="1"/>
  <c r="G350" i="1"/>
  <c r="G351" i="1"/>
  <c r="G70" i="1"/>
  <c r="G254" i="1"/>
  <c r="G352" i="1"/>
  <c r="G71" i="1"/>
  <c r="G353" i="1"/>
  <c r="G354" i="1"/>
  <c r="G255" i="1"/>
  <c r="G355" i="1"/>
  <c r="G256" i="1"/>
  <c r="G160" i="1"/>
  <c r="G161" i="1"/>
  <c r="G72" i="1"/>
  <c r="G73" i="1"/>
  <c r="G356" i="1"/>
  <c r="G162" i="1"/>
  <c r="G357" i="1"/>
  <c r="G257" i="1"/>
  <c r="G74" i="1"/>
  <c r="G163" i="1"/>
  <c r="G75" i="1"/>
  <c r="G258" i="1"/>
  <c r="G164" i="1"/>
  <c r="G165" i="1"/>
  <c r="G166" i="1"/>
  <c r="G259" i="1"/>
  <c r="G260" i="1"/>
  <c r="G261" i="1"/>
  <c r="G167" i="1"/>
  <c r="G168" i="1"/>
  <c r="G76" i="1"/>
  <c r="G77" i="1"/>
  <c r="G358" i="1"/>
  <c r="G78" i="1"/>
  <c r="G79" i="1"/>
  <c r="G262" i="1"/>
  <c r="G169" i="1"/>
  <c r="G263" i="1"/>
  <c r="G170" i="1"/>
  <c r="G264" i="1"/>
  <c r="G171" i="1"/>
  <c r="G80" i="1"/>
  <c r="G172" i="1"/>
  <c r="G265" i="1"/>
  <c r="G173" i="1"/>
  <c r="G174" i="1"/>
  <c r="G266" i="1"/>
  <c r="G81" i="1"/>
  <c r="G359" i="1"/>
  <c r="G360" i="1"/>
  <c r="G82" i="1"/>
  <c r="G83" i="1"/>
  <c r="G267" i="1"/>
  <c r="G361" i="1"/>
  <c r="G362" i="1"/>
  <c r="G363" i="1"/>
  <c r="G268" i="1"/>
  <c r="G269" i="1"/>
  <c r="G84" i="1"/>
  <c r="G364" i="1"/>
  <c r="G85" i="1"/>
  <c r="G365" i="1"/>
  <c r="G366" i="1"/>
  <c r="G86" i="1"/>
  <c r="G270" i="1"/>
  <c r="G87" i="1"/>
  <c r="G175" i="1"/>
  <c r="G176" i="1"/>
  <c r="G177" i="1"/>
  <c r="G367" i="1"/>
  <c r="G271" i="1"/>
  <c r="G272" i="1"/>
  <c r="G368" i="1"/>
  <c r="G369" i="1"/>
  <c r="G273" i="1"/>
  <c r="G178" i="1"/>
  <c r="G88" i="1"/>
  <c r="G274" i="1"/>
  <c r="G179" i="1"/>
  <c r="G275" i="1"/>
  <c r="G370" i="1"/>
  <c r="G89" i="1"/>
  <c r="G180" i="1"/>
  <c r="G276" i="1"/>
  <c r="G90" i="1"/>
  <c r="G181" i="1"/>
  <c r="G91" i="1"/>
  <c r="G277" i="1"/>
  <c r="G182" i="1"/>
  <c r="G92" i="1"/>
  <c r="G183" i="1"/>
  <c r="G371" i="1"/>
  <c r="G372" i="1"/>
  <c r="G278" i="1"/>
  <c r="G279" i="1"/>
  <c r="G184" i="1"/>
  <c r="G373" i="1"/>
  <c r="G374" i="1"/>
  <c r="G93" i="1"/>
  <c r="G94" i="1"/>
  <c r="G95" i="1"/>
  <c r="G96" i="1"/>
  <c r="H96" i="1"/>
  <c r="H2" i="1"/>
  <c r="H280" i="1"/>
  <c r="H3" i="1"/>
  <c r="H4" i="1"/>
  <c r="H97" i="1"/>
  <c r="H98" i="1"/>
  <c r="H5" i="1"/>
  <c r="M6" i="1" l="1" a="1"/>
  <c r="M6" i="1" s="1"/>
  <c r="M7" i="1" s="1"/>
  <c r="N6" i="1" a="1"/>
  <c r="N6" i="1" s="1"/>
  <c r="N7" i="1" s="1"/>
  <c r="O6" i="1" a="1"/>
  <c r="O6" i="1" s="1"/>
  <c r="O7" i="1" s="1"/>
  <c r="P6" i="1" a="1"/>
  <c r="P6" i="1" s="1"/>
  <c r="P7" i="1" s="1"/>
  <c r="H116" i="1"/>
  <c r="H281" i="1"/>
  <c r="H7" i="1"/>
  <c r="H8" i="1"/>
  <c r="H186" i="1"/>
  <c r="H282" i="1"/>
  <c r="H283" i="1"/>
  <c r="H284" i="1"/>
  <c r="H101" i="1"/>
  <c r="H187" i="1"/>
  <c r="H188" i="1"/>
  <c r="H285" i="1"/>
  <c r="H189" i="1"/>
  <c r="H9" i="1"/>
  <c r="H102" i="1"/>
  <c r="H10" i="1"/>
  <c r="H286" i="1"/>
  <c r="H287" i="1"/>
  <c r="H190" i="1"/>
  <c r="H288" i="1"/>
  <c r="H289" i="1"/>
  <c r="H11" i="1"/>
  <c r="H191" i="1"/>
  <c r="H103" i="1"/>
  <c r="H192" i="1"/>
  <c r="H193" i="1"/>
  <c r="H104" i="1"/>
  <c r="H194" i="1"/>
  <c r="H105" i="1"/>
  <c r="H195" i="1"/>
  <c r="H196" i="1"/>
  <c r="H106" i="1"/>
  <c r="H197" i="1"/>
  <c r="H290" i="1"/>
  <c r="H12" i="1"/>
  <c r="H107" i="1"/>
  <c r="H108" i="1"/>
  <c r="H198" i="1"/>
  <c r="H291" i="1"/>
  <c r="H292" i="1"/>
  <c r="H13" i="1"/>
  <c r="H293" i="1"/>
  <c r="H294" i="1"/>
  <c r="H14" i="1"/>
  <c r="H15" i="1"/>
  <c r="H295" i="1"/>
  <c r="H296" i="1"/>
  <c r="H297" i="1"/>
  <c r="H199" i="1"/>
  <c r="H200" i="1"/>
  <c r="H298" i="1"/>
  <c r="H109" i="1"/>
  <c r="H16" i="1"/>
  <c r="H17" i="1"/>
  <c r="H110" i="1"/>
  <c r="H18" i="1"/>
  <c r="H111" i="1"/>
  <c r="H19" i="1"/>
  <c r="H20" i="1"/>
  <c r="H201" i="1"/>
  <c r="H202" i="1"/>
  <c r="H21" i="1"/>
  <c r="H203" i="1"/>
  <c r="H112" i="1"/>
  <c r="H204" i="1"/>
  <c r="H113" i="1"/>
  <c r="H114" i="1"/>
  <c r="H22" i="1"/>
  <c r="H205" i="1"/>
  <c r="H299" i="1"/>
  <c r="H23" i="1"/>
  <c r="H24" i="1"/>
  <c r="H206" i="1"/>
  <c r="H207" i="1"/>
  <c r="H300" i="1"/>
  <c r="H208" i="1"/>
  <c r="H25" i="1"/>
  <c r="H301" i="1"/>
  <c r="H115" i="1"/>
  <c r="H209" i="1"/>
  <c r="H302" i="1"/>
  <c r="H303" i="1"/>
  <c r="H26" i="1"/>
  <c r="H27" i="1"/>
  <c r="H210" i="1"/>
  <c r="H28" i="1"/>
  <c r="H211" i="1"/>
  <c r="H304" i="1"/>
  <c r="H212" i="1"/>
  <c r="H213" i="1"/>
  <c r="H214" i="1"/>
  <c r="H117" i="1"/>
  <c r="H29" i="1"/>
  <c r="H305" i="1"/>
  <c r="H118" i="1"/>
  <c r="H306" i="1"/>
  <c r="H119" i="1"/>
  <c r="H120" i="1"/>
  <c r="H121" i="1"/>
  <c r="H307" i="1"/>
  <c r="H122" i="1"/>
  <c r="H123" i="1"/>
  <c r="H215" i="1"/>
  <c r="H124" i="1"/>
  <c r="H216" i="1"/>
  <c r="H308" i="1"/>
  <c r="H217" i="1"/>
  <c r="H309" i="1"/>
  <c r="H30" i="1"/>
  <c r="H31" i="1"/>
  <c r="H32" i="1"/>
  <c r="H33" i="1"/>
  <c r="H310" i="1"/>
  <c r="H34" i="1"/>
  <c r="H35" i="1"/>
  <c r="H218" i="1"/>
  <c r="H125" i="1"/>
  <c r="H219" i="1"/>
  <c r="H36" i="1"/>
  <c r="H220" i="1"/>
  <c r="H221" i="1"/>
  <c r="H126" i="1"/>
  <c r="H311" i="1"/>
  <c r="H37" i="1"/>
  <c r="H312" i="1"/>
  <c r="H127" i="1"/>
  <c r="H222" i="1"/>
  <c r="H38" i="1"/>
  <c r="H39" i="1"/>
  <c r="H223" i="1"/>
  <c r="H128" i="1"/>
  <c r="H224" i="1"/>
  <c r="H313" i="1"/>
  <c r="H129" i="1"/>
  <c r="H314" i="1"/>
  <c r="H315" i="1"/>
  <c r="H316" i="1"/>
  <c r="H317" i="1"/>
  <c r="H225" i="1"/>
  <c r="H130" i="1"/>
  <c r="H131" i="1"/>
  <c r="H226" i="1"/>
  <c r="H318" i="1"/>
  <c r="H319" i="1"/>
  <c r="H40" i="1"/>
  <c r="H320" i="1"/>
  <c r="H132" i="1"/>
  <c r="H133" i="1"/>
  <c r="H41" i="1"/>
  <c r="H321" i="1"/>
  <c r="H134" i="1"/>
  <c r="H42" i="1"/>
  <c r="H43" i="1"/>
  <c r="H227" i="1"/>
  <c r="H44" i="1"/>
  <c r="H322" i="1"/>
  <c r="H135" i="1"/>
  <c r="H323" i="1"/>
  <c r="H324" i="1"/>
  <c r="H325" i="1"/>
  <c r="H326" i="1"/>
  <c r="H45" i="1"/>
  <c r="H327" i="1"/>
  <c r="H46" i="1"/>
  <c r="H136" i="1"/>
  <c r="H228" i="1"/>
  <c r="H137" i="1"/>
  <c r="H47" i="1"/>
  <c r="H229" i="1"/>
  <c r="H230" i="1"/>
  <c r="H231" i="1"/>
  <c r="H138" i="1"/>
  <c r="H48" i="1"/>
  <c r="H232" i="1"/>
  <c r="H233" i="1"/>
  <c r="H234" i="1"/>
  <c r="H235" i="1"/>
  <c r="H328" i="1"/>
  <c r="H49" i="1"/>
  <c r="H50" i="1"/>
  <c r="H329" i="1"/>
  <c r="H51" i="1"/>
  <c r="H52" i="1"/>
  <c r="H139" i="1"/>
  <c r="H330" i="1"/>
  <c r="H236" i="1"/>
  <c r="H331" i="1"/>
  <c r="H332" i="1"/>
  <c r="H237" i="1"/>
  <c r="H53" i="1"/>
  <c r="H238" i="1"/>
  <c r="H54" i="1"/>
  <c r="H55" i="1"/>
  <c r="H239" i="1"/>
  <c r="H240" i="1"/>
  <c r="H241" i="1"/>
  <c r="H242" i="1"/>
  <c r="H243" i="1"/>
  <c r="H140" i="1"/>
  <c r="H56" i="1"/>
  <c r="H57" i="1"/>
  <c r="H141" i="1"/>
  <c r="H142" i="1"/>
  <c r="H333" i="1"/>
  <c r="H143" i="1"/>
  <c r="H144" i="1"/>
  <c r="H334" i="1"/>
  <c r="H145" i="1"/>
  <c r="H146" i="1"/>
  <c r="H147" i="1"/>
  <c r="H335" i="1"/>
  <c r="H336" i="1"/>
  <c r="H337" i="1"/>
  <c r="H58" i="1"/>
  <c r="H59" i="1"/>
  <c r="H148" i="1"/>
  <c r="H60" i="1"/>
  <c r="H149" i="1"/>
  <c r="H61" i="1"/>
  <c r="H150" i="1"/>
  <c r="H62" i="1"/>
  <c r="H151" i="1"/>
  <c r="H244" i="1"/>
  <c r="H152" i="1"/>
  <c r="H338" i="1"/>
  <c r="H153" i="1"/>
  <c r="H339" i="1"/>
  <c r="H63" i="1"/>
  <c r="H154" i="1"/>
  <c r="H64" i="1"/>
  <c r="H340" i="1"/>
  <c r="H155" i="1"/>
  <c r="H156" i="1"/>
  <c r="H65" i="1"/>
  <c r="H245" i="1"/>
  <c r="H246" i="1"/>
  <c r="H247" i="1"/>
  <c r="H66" i="1"/>
  <c r="H67" i="1"/>
  <c r="H248" i="1"/>
  <c r="H157" i="1"/>
  <c r="H249" i="1"/>
  <c r="H250" i="1"/>
  <c r="H341" i="1"/>
  <c r="H342" i="1"/>
  <c r="H343" i="1"/>
  <c r="H344" i="1"/>
  <c r="H345" i="1"/>
  <c r="H346" i="1"/>
  <c r="H347" i="1"/>
  <c r="H68" i="1"/>
  <c r="H251" i="1"/>
  <c r="H348" i="1"/>
  <c r="H158" i="1"/>
  <c r="H252" i="1"/>
  <c r="H159" i="1"/>
  <c r="H253" i="1"/>
  <c r="H349" i="1"/>
  <c r="H69" i="1"/>
  <c r="H350" i="1"/>
  <c r="H351" i="1"/>
  <c r="H70" i="1"/>
  <c r="H254" i="1"/>
  <c r="H352" i="1"/>
  <c r="H71" i="1"/>
  <c r="H353" i="1"/>
  <c r="H354" i="1"/>
  <c r="H255" i="1"/>
  <c r="H355" i="1"/>
  <c r="H256" i="1"/>
  <c r="H160" i="1"/>
  <c r="H161" i="1"/>
  <c r="H72" i="1"/>
  <c r="H73" i="1"/>
  <c r="H356" i="1"/>
  <c r="H162" i="1"/>
  <c r="H357" i="1"/>
  <c r="H257" i="1"/>
  <c r="H74" i="1"/>
  <c r="H163" i="1"/>
  <c r="H75" i="1"/>
  <c r="H258" i="1"/>
  <c r="H164" i="1"/>
  <c r="H165" i="1"/>
  <c r="H166" i="1"/>
  <c r="H259" i="1"/>
  <c r="H260" i="1"/>
  <c r="H261" i="1"/>
  <c r="H167" i="1"/>
  <c r="H168" i="1"/>
  <c r="H76" i="1"/>
  <c r="H77" i="1"/>
  <c r="H358" i="1"/>
  <c r="H78" i="1"/>
  <c r="H79" i="1"/>
  <c r="H262" i="1"/>
  <c r="H169" i="1"/>
  <c r="H263" i="1"/>
  <c r="H170" i="1"/>
  <c r="H264" i="1"/>
  <c r="H171" i="1"/>
  <c r="H80" i="1"/>
  <c r="H172" i="1"/>
  <c r="H265" i="1"/>
  <c r="H173" i="1"/>
  <c r="H174" i="1"/>
  <c r="H266" i="1"/>
  <c r="H81" i="1"/>
  <c r="H359" i="1"/>
  <c r="H360" i="1"/>
  <c r="H82" i="1"/>
  <c r="H83" i="1"/>
  <c r="H267" i="1"/>
  <c r="H361" i="1"/>
  <c r="H362" i="1"/>
  <c r="H363" i="1"/>
  <c r="H268" i="1"/>
  <c r="H269" i="1"/>
  <c r="H84" i="1"/>
  <c r="H364" i="1"/>
  <c r="H85" i="1"/>
  <c r="H365" i="1"/>
  <c r="H366" i="1"/>
  <c r="H86" i="1"/>
  <c r="H270" i="1"/>
  <c r="H87" i="1"/>
  <c r="H175" i="1"/>
  <c r="H176" i="1"/>
  <c r="H177" i="1"/>
  <c r="H367" i="1"/>
  <c r="H271" i="1"/>
  <c r="H272" i="1"/>
  <c r="H368" i="1"/>
  <c r="H369" i="1"/>
  <c r="H273" i="1"/>
  <c r="H178" i="1"/>
  <c r="H88" i="1"/>
  <c r="H274" i="1"/>
  <c r="H179" i="1"/>
  <c r="H275" i="1"/>
  <c r="H370" i="1"/>
  <c r="H89" i="1"/>
  <c r="H180" i="1"/>
  <c r="H276" i="1"/>
  <c r="H90" i="1"/>
  <c r="H181" i="1"/>
  <c r="H91" i="1"/>
  <c r="H277" i="1"/>
  <c r="H182" i="1"/>
  <c r="H92" i="1"/>
  <c r="H183" i="1"/>
  <c r="H371" i="1"/>
  <c r="H372" i="1"/>
  <c r="H278" i="1"/>
  <c r="H279" i="1"/>
  <c r="H184" i="1"/>
  <c r="H373" i="1"/>
  <c r="H374" i="1"/>
  <c r="H93" i="1"/>
  <c r="H94" i="1"/>
  <c r="H95" i="1"/>
  <c r="H6" i="1"/>
  <c r="H185" i="1"/>
  <c r="H99" i="1"/>
  <c r="H100" i="1"/>
  <c r="M4" i="1" a="1"/>
  <c r="M4" i="1" s="1"/>
  <c r="O3" i="1"/>
  <c r="N3" i="1"/>
  <c r="N8" i="1" l="1"/>
  <c r="N9" i="1"/>
  <c r="O9" i="1"/>
  <c r="O8" i="1"/>
  <c r="M3" i="1" a="1"/>
  <c r="M3" i="1" s="1"/>
  <c r="P4" i="1" a="1"/>
  <c r="P4" i="1" s="1"/>
  <c r="P3" i="1"/>
  <c r="N4" i="1" a="1"/>
  <c r="N4" i="1" s="1"/>
  <c r="O4" i="1" a="1"/>
  <c r="O4" i="1" s="1"/>
  <c r="M9" i="1" l="1"/>
  <c r="M8" i="1"/>
  <c r="P8" i="1"/>
  <c r="P9" i="1"/>
</calcChain>
</file>

<file path=xl/sharedStrings.xml><?xml version="1.0" encoding="utf-8"?>
<sst xmlns="http://schemas.openxmlformats.org/spreadsheetml/2006/main" count="765" uniqueCount="29">
  <si>
    <t>Name</t>
  </si>
  <si>
    <t>Evan</t>
  </si>
  <si>
    <t>Brightness</t>
  </si>
  <si>
    <t>Area</t>
  </si>
  <si>
    <t>Velocity</t>
  </si>
  <si>
    <t>Length</t>
  </si>
  <si>
    <t>J</t>
  </si>
  <si>
    <t>Kyle</t>
  </si>
  <si>
    <t>KL</t>
  </si>
  <si>
    <t>JD</t>
  </si>
  <si>
    <t>MC</t>
  </si>
  <si>
    <t>PM</t>
  </si>
  <si>
    <t>IE</t>
  </si>
  <si>
    <t>DF</t>
  </si>
  <si>
    <t>RE</t>
  </si>
  <si>
    <t>TrialNumber</t>
  </si>
  <si>
    <t>TestType</t>
  </si>
  <si>
    <t>GivenValue</t>
  </si>
  <si>
    <t>ActualValue</t>
  </si>
  <si>
    <t>ReportedValue</t>
  </si>
  <si>
    <t>Old</t>
  </si>
  <si>
    <t>New</t>
  </si>
  <si>
    <t>Count</t>
  </si>
  <si>
    <t>Low</t>
  </si>
  <si>
    <t>High</t>
  </si>
  <si>
    <t>Standard Deviation</t>
  </si>
  <si>
    <t>95% Confidence Interval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</si>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</sst>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Area</a:t>
            </a:r>
            <a:r>
              <a:rPr lang="en-US" baseline="0">
                <a:solidFill>
                  <a:sysClr val="windowText" lastClr="000000"/>
                </a:solidFill>
              </a:rPr>
              <a:t> Exponent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Sheet1!$G$2:$G$95</c:f>
              <c:numCache>
                <c:formatCode>General</c:formatCode>
                <c:ptCount val="94"/>
                <c:pt idx="0">
                  <c:v>0.98957878321863646</c:v>
                </c:pt>
                <c:pt idx="1">
                  <c:v>0.90396936502256631</c:v>
                </c:pt>
                <c:pt idx="2">
                  <c:v>0.90533668792219602</c:v>
                </c:pt>
                <c:pt idx="3">
                  <c:v>0.95582290221222299</c:v>
                </c:pt>
                <c:pt idx="4">
                  <c:v>0.89389041225335353</c:v>
                </c:pt>
                <c:pt idx="5">
                  <c:v>0.75266402449087599</c:v>
                </c:pt>
                <c:pt idx="6">
                  <c:v>0.93857933489385403</c:v>
                </c:pt>
                <c:pt idx="7">
                  <c:v>0.97039172589518008</c:v>
                </c:pt>
                <c:pt idx="8">
                  <c:v>0.88844163075326987</c:v>
                </c:pt>
                <c:pt idx="9">
                  <c:v>0.38685280723454157</c:v>
                </c:pt>
                <c:pt idx="10">
                  <c:v>0.98600329344768722</c:v>
                </c:pt>
                <c:pt idx="11">
                  <c:v>0.70700718235682647</c:v>
                </c:pt>
                <c:pt idx="12">
                  <c:v>0.87858971210190184</c:v>
                </c:pt>
                <c:pt idx="13">
                  <c:v>0.86824385736647036</c:v>
                </c:pt>
                <c:pt idx="14">
                  <c:v>0.93439264874267303</c:v>
                </c:pt>
                <c:pt idx="15">
                  <c:v>0.75765080139656737</c:v>
                </c:pt>
                <c:pt idx="16">
                  <c:v>0.61314719276545848</c:v>
                </c:pt>
                <c:pt idx="17">
                  <c:v>0.71068247561455256</c:v>
                </c:pt>
                <c:pt idx="18">
                  <c:v>0.5</c:v>
                </c:pt>
                <c:pt idx="19">
                  <c:v>0.58851905541148319</c:v>
                </c:pt>
                <c:pt idx="20">
                  <c:v>0.85061165963167706</c:v>
                </c:pt>
                <c:pt idx="21">
                  <c:v>0.51658630138229422</c:v>
                </c:pt>
                <c:pt idx="22">
                  <c:v>0.78860229809977556</c:v>
                </c:pt>
                <c:pt idx="23">
                  <c:v>0.65906161153092047</c:v>
                </c:pt>
                <c:pt idx="24">
                  <c:v>0.35436764027111584</c:v>
                </c:pt>
                <c:pt idx="25">
                  <c:v>0.67052815164442925</c:v>
                </c:pt>
                <c:pt idx="26">
                  <c:v>0.97036019989328914</c:v>
                </c:pt>
                <c:pt idx="27">
                  <c:v>0.5637914160289369</c:v>
                </c:pt>
                <c:pt idx="28">
                  <c:v>0.73918510528221026</c:v>
                </c:pt>
                <c:pt idx="29">
                  <c:v>0.9207822211616018</c:v>
                </c:pt>
                <c:pt idx="30">
                  <c:v>1</c:v>
                </c:pt>
                <c:pt idx="31">
                  <c:v>0.93950912354553795</c:v>
                </c:pt>
                <c:pt idx="32">
                  <c:v>0.88705335614597591</c:v>
                </c:pt>
                <c:pt idx="33">
                  <c:v>0.85744028845555831</c:v>
                </c:pt>
                <c:pt idx="34">
                  <c:v>0.72933396948566742</c:v>
                </c:pt>
                <c:pt idx="35">
                  <c:v>0.92551285263903671</c:v>
                </c:pt>
                <c:pt idx="36">
                  <c:v>0.80877163312001643</c:v>
                </c:pt>
                <c:pt idx="37">
                  <c:v>0.5</c:v>
                </c:pt>
                <c:pt idx="38">
                  <c:v>0.67893919890299281</c:v>
                </c:pt>
                <c:pt idx="39">
                  <c:v>1</c:v>
                </c:pt>
                <c:pt idx="40">
                  <c:v>0.90861810612805216</c:v>
                </c:pt>
                <c:pt idx="41">
                  <c:v>0.93436522501876684</c:v>
                </c:pt>
                <c:pt idx="42">
                  <c:v>1</c:v>
                </c:pt>
                <c:pt idx="43">
                  <c:v>0.99305310691302706</c:v>
                </c:pt>
                <c:pt idx="44">
                  <c:v>0.92861871700747567</c:v>
                </c:pt>
                <c:pt idx="45">
                  <c:v>0.8616541669070521</c:v>
                </c:pt>
                <c:pt idx="46">
                  <c:v>0.69897000433601875</c:v>
                </c:pt>
                <c:pt idx="47">
                  <c:v>0.98708898449455329</c:v>
                </c:pt>
                <c:pt idx="48">
                  <c:v>0.99085126408987378</c:v>
                </c:pt>
                <c:pt idx="49">
                  <c:v>0.63092975357145742</c:v>
                </c:pt>
                <c:pt idx="50">
                  <c:v>0.71241437421604437</c:v>
                </c:pt>
                <c:pt idx="51">
                  <c:v>0.92374791638714071</c:v>
                </c:pt>
                <c:pt idx="52">
                  <c:v>1</c:v>
                </c:pt>
                <c:pt idx="53">
                  <c:v>0.61314719276545848</c:v>
                </c:pt>
                <c:pt idx="54">
                  <c:v>0.86135311614678611</c:v>
                </c:pt>
                <c:pt idx="55">
                  <c:v>0.98162771237242485</c:v>
                </c:pt>
                <c:pt idx="56">
                  <c:v>0.97633016585459542</c:v>
                </c:pt>
                <c:pt idx="57">
                  <c:v>0.87609608795893523</c:v>
                </c:pt>
                <c:pt idx="58">
                  <c:v>0.98280816116411296</c:v>
                </c:pt>
                <c:pt idx="59">
                  <c:v>0.91299849164650404</c:v>
                </c:pt>
                <c:pt idx="60">
                  <c:v>0.54301656625084593</c:v>
                </c:pt>
                <c:pt idx="61">
                  <c:v>0.71999630910434764</c:v>
                </c:pt>
                <c:pt idx="62">
                  <c:v>0.6085232133882752</c:v>
                </c:pt>
                <c:pt idx="63">
                  <c:v>0.86135311614678611</c:v>
                </c:pt>
                <c:pt idx="64">
                  <c:v>0.66666666666666674</c:v>
                </c:pt>
                <c:pt idx="65">
                  <c:v>0.8616541669070521</c:v>
                </c:pt>
                <c:pt idx="66">
                  <c:v>0.87465458557393094</c:v>
                </c:pt>
                <c:pt idx="67">
                  <c:v>0.33333333333333337</c:v>
                </c:pt>
                <c:pt idx="68">
                  <c:v>1.5849625007211563</c:v>
                </c:pt>
                <c:pt idx="69">
                  <c:v>0.97672264890212968</c:v>
                </c:pt>
                <c:pt idx="70">
                  <c:v>0.73248676035896343</c:v>
                </c:pt>
                <c:pt idx="71">
                  <c:v>1.0860331325016919</c:v>
                </c:pt>
                <c:pt idx="72">
                  <c:v>0.73248676035896343</c:v>
                </c:pt>
                <c:pt idx="73">
                  <c:v>0.9815896900824117</c:v>
                </c:pt>
                <c:pt idx="74">
                  <c:v>1</c:v>
                </c:pt>
                <c:pt idx="75">
                  <c:v>0.92104748380192303</c:v>
                </c:pt>
                <c:pt idx="76">
                  <c:v>1.0082202419947992</c:v>
                </c:pt>
                <c:pt idx="77">
                  <c:v>0.95847184359001736</c:v>
                </c:pt>
                <c:pt idx="78">
                  <c:v>0.99422235187163033</c:v>
                </c:pt>
                <c:pt idx="79">
                  <c:v>0.83102803550195348</c:v>
                </c:pt>
                <c:pt idx="80">
                  <c:v>0.99045138468187532</c:v>
                </c:pt>
                <c:pt idx="81">
                  <c:v>0.81071446328195917</c:v>
                </c:pt>
                <c:pt idx="82">
                  <c:v>0.96757062715056119</c:v>
                </c:pt>
                <c:pt idx="83">
                  <c:v>0.75865441295929892</c:v>
                </c:pt>
                <c:pt idx="84">
                  <c:v>0.99191203469469502</c:v>
                </c:pt>
                <c:pt idx="85">
                  <c:v>0.9758435423498405</c:v>
                </c:pt>
                <c:pt idx="86">
                  <c:v>0.93357197272442538</c:v>
                </c:pt>
                <c:pt idx="87">
                  <c:v>0.76975092478148022</c:v>
                </c:pt>
                <c:pt idx="88">
                  <c:v>1</c:v>
                </c:pt>
                <c:pt idx="89">
                  <c:v>0.46275642631951835</c:v>
                </c:pt>
                <c:pt idx="90">
                  <c:v>0.92551285263903671</c:v>
                </c:pt>
                <c:pt idx="91">
                  <c:v>0.98404964091955549</c:v>
                </c:pt>
                <c:pt idx="92">
                  <c:v>0.77450145709578244</c:v>
                </c:pt>
                <c:pt idx="93">
                  <c:v>0.45815690999132624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E-46B2-988D-56C7CFA3FD2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86315408"/>
        <c:axId val="386314424"/>
      </c:scatterChart>
      <c:valAx>
        <c:axId val="38631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4424"/>
        <c:crosses val="autoZero"/>
        <c:crossBetween val="midCat"/>
      </c:valAx>
      <c:valAx>
        <c:axId val="386314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Brightness</a:t>
            </a:r>
            <a:r>
              <a:rPr lang="en-US" baseline="0">
                <a:solidFill>
                  <a:sysClr val="windowText" lastClr="000000"/>
                </a:solidFill>
              </a:rPr>
              <a:t> Exponent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Sheet1!$G$96:$G$184</c:f>
              <c:numCache>
                <c:formatCode>General</c:formatCode>
                <c:ptCount val="89"/>
                <c:pt idx="0">
                  <c:v>1</c:v>
                </c:pt>
                <c:pt idx="1">
                  <c:v>0.85836585314447256</c:v>
                </c:pt>
                <c:pt idx="2">
                  <c:v>0.90468315861263982</c:v>
                </c:pt>
                <c:pt idx="3">
                  <c:v>0.76475831485078849</c:v>
                </c:pt>
                <c:pt idx="4">
                  <c:v>1.0191640221656268</c:v>
                </c:pt>
                <c:pt idx="5">
                  <c:v>1</c:v>
                </c:pt>
                <c:pt idx="6">
                  <c:v>1.0550182973340325</c:v>
                </c:pt>
                <c:pt idx="7">
                  <c:v>0.7457245322728846</c:v>
                </c:pt>
                <c:pt idx="8">
                  <c:v>0.86486430354252353</c:v>
                </c:pt>
                <c:pt idx="9">
                  <c:v>0.91971686975453948</c:v>
                </c:pt>
                <c:pt idx="10">
                  <c:v>1.0100654529085584</c:v>
                </c:pt>
                <c:pt idx="11">
                  <c:v>1</c:v>
                </c:pt>
                <c:pt idx="12">
                  <c:v>0.81150756295724891</c:v>
                </c:pt>
                <c:pt idx="13">
                  <c:v>0.92053168230187332</c:v>
                </c:pt>
                <c:pt idx="14">
                  <c:v>0.96759173858396741</c:v>
                </c:pt>
                <c:pt idx="15">
                  <c:v>1.2051085704153786</c:v>
                </c:pt>
                <c:pt idx="16">
                  <c:v>0.7292305501170816</c:v>
                </c:pt>
                <c:pt idx="17">
                  <c:v>1.5</c:v>
                </c:pt>
                <c:pt idx="18">
                  <c:v>1.0338518820422646</c:v>
                </c:pt>
                <c:pt idx="19">
                  <c:v>0.95440118092740445</c:v>
                </c:pt>
                <c:pt idx="20">
                  <c:v>1.0139721043001004</c:v>
                </c:pt>
                <c:pt idx="21">
                  <c:v>1.0409740165385686</c:v>
                </c:pt>
                <c:pt idx="22">
                  <c:v>1.043644372938181</c:v>
                </c:pt>
                <c:pt idx="23">
                  <c:v>0.8416718857933595</c:v>
                </c:pt>
                <c:pt idx="24">
                  <c:v>0.99589504057097256</c:v>
                </c:pt>
                <c:pt idx="25">
                  <c:v>1.0325159073285206</c:v>
                </c:pt>
                <c:pt idx="26">
                  <c:v>1.0540445779001408</c:v>
                </c:pt>
                <c:pt idx="27">
                  <c:v>0.67052815164442925</c:v>
                </c:pt>
                <c:pt idx="28">
                  <c:v>0.83486619548971308</c:v>
                </c:pt>
                <c:pt idx="29">
                  <c:v>0.59041458305380734</c:v>
                </c:pt>
                <c:pt idx="30">
                  <c:v>0.79847118365816694</c:v>
                </c:pt>
                <c:pt idx="31">
                  <c:v>0.74895609519255923</c:v>
                </c:pt>
                <c:pt idx="32">
                  <c:v>0.2559580248098155</c:v>
                </c:pt>
                <c:pt idx="33">
                  <c:v>0.25</c:v>
                </c:pt>
                <c:pt idx="34">
                  <c:v>1.0637302677668157</c:v>
                </c:pt>
                <c:pt idx="35">
                  <c:v>1.2850972089384689</c:v>
                </c:pt>
                <c:pt idx="36">
                  <c:v>1</c:v>
                </c:pt>
                <c:pt idx="37">
                  <c:v>0.89697529687030164</c:v>
                </c:pt>
                <c:pt idx="38">
                  <c:v>1</c:v>
                </c:pt>
                <c:pt idx="39">
                  <c:v>1.0337908016500912</c:v>
                </c:pt>
                <c:pt idx="40">
                  <c:v>0.91795987327039585</c:v>
                </c:pt>
                <c:pt idx="41">
                  <c:v>0.62404379302952839</c:v>
                </c:pt>
                <c:pt idx="42">
                  <c:v>0.54569993797367511</c:v>
                </c:pt>
                <c:pt idx="43">
                  <c:v>0.81677351926932162</c:v>
                </c:pt>
                <c:pt idx="44">
                  <c:v>0.95739304303973993</c:v>
                </c:pt>
                <c:pt idx="45">
                  <c:v>1</c:v>
                </c:pt>
                <c:pt idx="46">
                  <c:v>0.63915119328546977</c:v>
                </c:pt>
                <c:pt idx="47">
                  <c:v>0.9672225138386128</c:v>
                </c:pt>
                <c:pt idx="48">
                  <c:v>0.56760107855061004</c:v>
                </c:pt>
                <c:pt idx="49">
                  <c:v>0.73248676035896343</c:v>
                </c:pt>
                <c:pt idx="50">
                  <c:v>0.97729250925321687</c:v>
                </c:pt>
                <c:pt idx="51">
                  <c:v>0.66619507167005865</c:v>
                </c:pt>
                <c:pt idx="52">
                  <c:v>0.98900609544715556</c:v>
                </c:pt>
                <c:pt idx="53">
                  <c:v>0.63092975357145742</c:v>
                </c:pt>
                <c:pt idx="54">
                  <c:v>1.021865710312585</c:v>
                </c:pt>
                <c:pt idx="55">
                  <c:v>0.96230254670833715</c:v>
                </c:pt>
                <c:pt idx="56">
                  <c:v>0.9207822211616018</c:v>
                </c:pt>
                <c:pt idx="57">
                  <c:v>1.2887925334149553</c:v>
                </c:pt>
                <c:pt idx="58">
                  <c:v>0.95792633370464952</c:v>
                </c:pt>
                <c:pt idx="59">
                  <c:v>0.37311430002163698</c:v>
                </c:pt>
                <c:pt idx="60">
                  <c:v>0.52529907007438714</c:v>
                </c:pt>
                <c:pt idx="61">
                  <c:v>0.79198540232349046</c:v>
                </c:pt>
                <c:pt idx="62">
                  <c:v>0.81986925659778032</c:v>
                </c:pt>
                <c:pt idx="63">
                  <c:v>0.81518018836202466</c:v>
                </c:pt>
                <c:pt idx="64">
                  <c:v>0.39624062518028907</c:v>
                </c:pt>
                <c:pt idx="65">
                  <c:v>0.5666620267290895</c:v>
                </c:pt>
                <c:pt idx="66">
                  <c:v>0.47962493313626292</c:v>
                </c:pt>
                <c:pt idx="67">
                  <c:v>0.28906482631788782</c:v>
                </c:pt>
                <c:pt idx="68">
                  <c:v>0.83682883695338939</c:v>
                </c:pt>
                <c:pt idx="69">
                  <c:v>0.63092975357145742</c:v>
                </c:pt>
                <c:pt idx="70">
                  <c:v>1.0160709173047302</c:v>
                </c:pt>
                <c:pt idx="71">
                  <c:v>1.1026155537170803</c:v>
                </c:pt>
                <c:pt idx="72">
                  <c:v>0.86828259129171959</c:v>
                </c:pt>
                <c:pt idx="73">
                  <c:v>0.9781080337837279</c:v>
                </c:pt>
                <c:pt idx="74">
                  <c:v>0.96994512730016791</c:v>
                </c:pt>
                <c:pt idx="75">
                  <c:v>0.85620718710802213</c:v>
                </c:pt>
                <c:pt idx="76">
                  <c:v>0.56806096717373289</c:v>
                </c:pt>
                <c:pt idx="77">
                  <c:v>0.89378502033727425</c:v>
                </c:pt>
                <c:pt idx="78">
                  <c:v>1.0412424573518235</c:v>
                </c:pt>
                <c:pt idx="79">
                  <c:v>1</c:v>
                </c:pt>
                <c:pt idx="80">
                  <c:v>0.47081782673327649</c:v>
                </c:pt>
                <c:pt idx="81">
                  <c:v>0.51736416282027287</c:v>
                </c:pt>
                <c:pt idx="82">
                  <c:v>0.93578497401920147</c:v>
                </c:pt>
                <c:pt idx="83">
                  <c:v>0.84248003091726509</c:v>
                </c:pt>
                <c:pt idx="84">
                  <c:v>0.975432677718585</c:v>
                </c:pt>
                <c:pt idx="85">
                  <c:v>1</c:v>
                </c:pt>
                <c:pt idx="86">
                  <c:v>1.1442500570809875</c:v>
                </c:pt>
                <c:pt idx="87">
                  <c:v>0.6986344247631282</c:v>
                </c:pt>
                <c:pt idx="88">
                  <c:v>0.91336388599993823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3-4002-AECA-0BE606D38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15408"/>
        <c:axId val="386314424"/>
      </c:scatterChart>
      <c:valAx>
        <c:axId val="38631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4424"/>
        <c:crosses val="autoZero"/>
        <c:crossBetween val="midCat"/>
      </c:valAx>
      <c:valAx>
        <c:axId val="386314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Length</a:t>
            </a:r>
            <a:r>
              <a:rPr lang="en-US" baseline="0">
                <a:solidFill>
                  <a:sysClr val="windowText" lastClr="000000"/>
                </a:solidFill>
              </a:rPr>
              <a:t> Exponent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Sheet1!$G$185:$G$279</c:f>
              <c:numCache>
                <c:formatCode>General</c:formatCode>
                <c:ptCount val="95"/>
                <c:pt idx="0">
                  <c:v>0.96598987698355754</c:v>
                </c:pt>
                <c:pt idx="1">
                  <c:v>0.95811377529409669</c:v>
                </c:pt>
                <c:pt idx="2">
                  <c:v>0.84635182092054695</c:v>
                </c:pt>
                <c:pt idx="3">
                  <c:v>0.99003246566680769</c:v>
                </c:pt>
                <c:pt idx="4">
                  <c:v>0.97479510946893155</c:v>
                </c:pt>
                <c:pt idx="5">
                  <c:v>0.78860229809977556</c:v>
                </c:pt>
                <c:pt idx="6">
                  <c:v>0.94449052770715269</c:v>
                </c:pt>
                <c:pt idx="7">
                  <c:v>0.95664259105965532</c:v>
                </c:pt>
                <c:pt idx="8">
                  <c:v>0.71241437421604437</c:v>
                </c:pt>
                <c:pt idx="9">
                  <c:v>0.96077551422435714</c:v>
                </c:pt>
                <c:pt idx="10">
                  <c:v>0.99507341411263106</c:v>
                </c:pt>
                <c:pt idx="11">
                  <c:v>0.87094918194988102</c:v>
                </c:pt>
                <c:pt idx="12">
                  <c:v>0.93462844850870019</c:v>
                </c:pt>
                <c:pt idx="13">
                  <c:v>0.97706355506884279</c:v>
                </c:pt>
                <c:pt idx="14">
                  <c:v>0.93090252668882212</c:v>
                </c:pt>
                <c:pt idx="15">
                  <c:v>0.77003885355994373</c:v>
                </c:pt>
                <c:pt idx="16">
                  <c:v>0.78137811912170374</c:v>
                </c:pt>
                <c:pt idx="17">
                  <c:v>0.95134994340009038</c:v>
                </c:pt>
                <c:pt idx="18">
                  <c:v>0.97658285508735299</c:v>
                </c:pt>
                <c:pt idx="19">
                  <c:v>0.94866000709569054</c:v>
                </c:pt>
                <c:pt idx="20">
                  <c:v>0.98454366705749508</c:v>
                </c:pt>
                <c:pt idx="21">
                  <c:v>0.96125895148650942</c:v>
                </c:pt>
                <c:pt idx="22">
                  <c:v>0.92059741564470199</c:v>
                </c:pt>
                <c:pt idx="23">
                  <c:v>0.79248125036057815</c:v>
                </c:pt>
                <c:pt idx="24">
                  <c:v>0.76475831485078849</c:v>
                </c:pt>
                <c:pt idx="25">
                  <c:v>1</c:v>
                </c:pt>
                <c:pt idx="26">
                  <c:v>1.0056171897531812</c:v>
                </c:pt>
                <c:pt idx="27">
                  <c:v>0.76475831485078849</c:v>
                </c:pt>
                <c:pt idx="28">
                  <c:v>1.0059386177824259</c:v>
                </c:pt>
                <c:pt idx="29">
                  <c:v>1.00306780850386</c:v>
                </c:pt>
                <c:pt idx="30">
                  <c:v>1</c:v>
                </c:pt>
                <c:pt idx="31">
                  <c:v>0.94402910438372856</c:v>
                </c:pt>
                <c:pt idx="32">
                  <c:v>0.79978785771131466</c:v>
                </c:pt>
                <c:pt idx="33">
                  <c:v>0.93546966172139834</c:v>
                </c:pt>
                <c:pt idx="34">
                  <c:v>0.7776527515118411</c:v>
                </c:pt>
                <c:pt idx="35">
                  <c:v>0.89730438788345446</c:v>
                </c:pt>
                <c:pt idx="36">
                  <c:v>0.82980075368256545</c:v>
                </c:pt>
                <c:pt idx="37">
                  <c:v>0.80149734446830712</c:v>
                </c:pt>
                <c:pt idx="38">
                  <c:v>0.64956076557094344</c:v>
                </c:pt>
                <c:pt idx="39">
                  <c:v>0.92393117678560854</c:v>
                </c:pt>
                <c:pt idx="40">
                  <c:v>0.93906694651449274</c:v>
                </c:pt>
                <c:pt idx="41">
                  <c:v>0.95097750043269369</c:v>
                </c:pt>
                <c:pt idx="42">
                  <c:v>0.8557943061997394</c:v>
                </c:pt>
                <c:pt idx="43">
                  <c:v>0.97554539617941582</c:v>
                </c:pt>
                <c:pt idx="44">
                  <c:v>0.82708747534691618</c:v>
                </c:pt>
                <c:pt idx="45">
                  <c:v>0.95122052631348109</c:v>
                </c:pt>
                <c:pt idx="46">
                  <c:v>0.94715724118318434</c:v>
                </c:pt>
                <c:pt idx="47">
                  <c:v>0.94715724118318434</c:v>
                </c:pt>
                <c:pt idx="48">
                  <c:v>0.81136774216442586</c:v>
                </c:pt>
                <c:pt idx="49">
                  <c:v>1</c:v>
                </c:pt>
                <c:pt idx="50">
                  <c:v>0.81271150929195901</c:v>
                </c:pt>
                <c:pt idx="51">
                  <c:v>0.9487794636410023</c:v>
                </c:pt>
                <c:pt idx="52">
                  <c:v>0.89236163376114219</c:v>
                </c:pt>
                <c:pt idx="53">
                  <c:v>0.81438103820959673</c:v>
                </c:pt>
                <c:pt idx="54">
                  <c:v>0.6199062332840658</c:v>
                </c:pt>
                <c:pt idx="55">
                  <c:v>0.91602706156987868</c:v>
                </c:pt>
                <c:pt idx="56">
                  <c:v>0.91759992070184393</c:v>
                </c:pt>
                <c:pt idx="57">
                  <c:v>1.0258378013893132</c:v>
                </c:pt>
                <c:pt idx="58">
                  <c:v>0.88546928407102554</c:v>
                </c:pt>
                <c:pt idx="59">
                  <c:v>0.9426082478202944</c:v>
                </c:pt>
                <c:pt idx="60">
                  <c:v>0.7876096569652562</c:v>
                </c:pt>
                <c:pt idx="61">
                  <c:v>0.87220277236426758</c:v>
                </c:pt>
                <c:pt idx="62">
                  <c:v>1</c:v>
                </c:pt>
                <c:pt idx="63">
                  <c:v>0.66666666666666674</c:v>
                </c:pt>
                <c:pt idx="64">
                  <c:v>0.95097750043269369</c:v>
                </c:pt>
                <c:pt idx="65">
                  <c:v>0.85677843416347199</c:v>
                </c:pt>
                <c:pt idx="66">
                  <c:v>0.27023815442731974</c:v>
                </c:pt>
                <c:pt idx="67">
                  <c:v>0.94526958208226319</c:v>
                </c:pt>
                <c:pt idx="68">
                  <c:v>0.28906482631788782</c:v>
                </c:pt>
                <c:pt idx="69">
                  <c:v>0.44211410869774032</c:v>
                </c:pt>
                <c:pt idx="70">
                  <c:v>0.99520231877518228</c:v>
                </c:pt>
                <c:pt idx="71">
                  <c:v>0.59810400450184387</c:v>
                </c:pt>
                <c:pt idx="72">
                  <c:v>0.8724171679421262</c:v>
                </c:pt>
                <c:pt idx="73">
                  <c:v>0.92662840802912694</c:v>
                </c:pt>
                <c:pt idx="74">
                  <c:v>0.63915119328546977</c:v>
                </c:pt>
                <c:pt idx="75">
                  <c:v>0.90675386649352296</c:v>
                </c:pt>
                <c:pt idx="76">
                  <c:v>0.96500822067238723</c:v>
                </c:pt>
                <c:pt idx="77">
                  <c:v>0.89697529687030164</c:v>
                </c:pt>
                <c:pt idx="78">
                  <c:v>0.95592308706690921</c:v>
                </c:pt>
                <c:pt idx="79">
                  <c:v>0.98956499119161312</c:v>
                </c:pt>
                <c:pt idx="80">
                  <c:v>0.91690487414960109</c:v>
                </c:pt>
                <c:pt idx="81">
                  <c:v>1.0082202419947992</c:v>
                </c:pt>
                <c:pt idx="82">
                  <c:v>0.87734840727433416</c:v>
                </c:pt>
                <c:pt idx="83">
                  <c:v>0.99153434172674937</c:v>
                </c:pt>
                <c:pt idx="84">
                  <c:v>0.97098646275806677</c:v>
                </c:pt>
                <c:pt idx="85">
                  <c:v>0.99613810739860342</c:v>
                </c:pt>
                <c:pt idx="86">
                  <c:v>0.99290977226200017</c:v>
                </c:pt>
                <c:pt idx="87">
                  <c:v>0.99589504057097256</c:v>
                </c:pt>
                <c:pt idx="88">
                  <c:v>0.70075861284442198</c:v>
                </c:pt>
                <c:pt idx="89">
                  <c:v>0.86570658763929231</c:v>
                </c:pt>
                <c:pt idx="90">
                  <c:v>0.98582304430829226</c:v>
                </c:pt>
                <c:pt idx="91">
                  <c:v>0.92232640451836068</c:v>
                </c:pt>
                <c:pt idx="92">
                  <c:v>0.99083926207737505</c:v>
                </c:pt>
                <c:pt idx="93">
                  <c:v>0.43067655807339306</c:v>
                </c:pt>
                <c:pt idx="94">
                  <c:v>0.99355278715347561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2-4AF6-B168-906105D1F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15408"/>
        <c:axId val="386314424"/>
      </c:scatterChart>
      <c:valAx>
        <c:axId val="38631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4424"/>
        <c:crosses val="autoZero"/>
        <c:crossBetween val="midCat"/>
      </c:valAx>
      <c:valAx>
        <c:axId val="386314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Velocity</a:t>
            </a:r>
            <a:r>
              <a:rPr lang="en-US" baseline="0">
                <a:solidFill>
                  <a:sysClr val="windowText" lastClr="000000"/>
                </a:solidFill>
              </a:rPr>
              <a:t> Exponent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Sheet1!$G$280:$G$374</c:f>
              <c:numCache>
                <c:formatCode>General</c:formatCode>
                <c:ptCount val="95"/>
                <c:pt idx="0">
                  <c:v>0.82457493641804547</c:v>
                </c:pt>
                <c:pt idx="1">
                  <c:v>0.57657193643954963</c:v>
                </c:pt>
                <c:pt idx="2">
                  <c:v>0.92409290291741353</c:v>
                </c:pt>
                <c:pt idx="3">
                  <c:v>0.30102999566398114</c:v>
                </c:pt>
                <c:pt idx="4">
                  <c:v>0.95183873051440093</c:v>
                </c:pt>
                <c:pt idx="5">
                  <c:v>0.95267690990909371</c:v>
                </c:pt>
                <c:pt idx="6">
                  <c:v>0.89381132523350892</c:v>
                </c:pt>
                <c:pt idx="7">
                  <c:v>0.62419635058178491</c:v>
                </c:pt>
                <c:pt idx="8">
                  <c:v>0.90849186764414624</c:v>
                </c:pt>
                <c:pt idx="9">
                  <c:v>0.47712125471966244</c:v>
                </c:pt>
                <c:pt idx="10">
                  <c:v>0.93578497401920147</c:v>
                </c:pt>
                <c:pt idx="11">
                  <c:v>1.2197066690239247</c:v>
                </c:pt>
                <c:pt idx="12">
                  <c:v>1.0686215613240664</c:v>
                </c:pt>
                <c:pt idx="13">
                  <c:v>0.95368458414162338</c:v>
                </c:pt>
                <c:pt idx="14">
                  <c:v>1.0918863237274594</c:v>
                </c:pt>
                <c:pt idx="15">
                  <c:v>0.92649122272547269</c:v>
                </c:pt>
                <c:pt idx="16">
                  <c:v>0.88594182911768515</c:v>
                </c:pt>
                <c:pt idx="17">
                  <c:v>0.82948221766160302</c:v>
                </c:pt>
                <c:pt idx="18">
                  <c:v>0.90861810612805216</c:v>
                </c:pt>
                <c:pt idx="19">
                  <c:v>0.70516573755552836</c:v>
                </c:pt>
                <c:pt idx="20">
                  <c:v>0.90101849026278669</c:v>
                </c:pt>
                <c:pt idx="21">
                  <c:v>1.1574517409006306</c:v>
                </c:pt>
                <c:pt idx="22">
                  <c:v>1.030986157725736</c:v>
                </c:pt>
                <c:pt idx="23">
                  <c:v>0.92182334230192564</c:v>
                </c:pt>
                <c:pt idx="24">
                  <c:v>0.98162771237242485</c:v>
                </c:pt>
                <c:pt idx="25">
                  <c:v>0.44211410869774032</c:v>
                </c:pt>
                <c:pt idx="26">
                  <c:v>0.92762687401674282</c:v>
                </c:pt>
                <c:pt idx="27">
                  <c:v>0.955469903906914</c:v>
                </c:pt>
                <c:pt idx="28">
                  <c:v>1.017420396466179</c:v>
                </c:pt>
                <c:pt idx="29">
                  <c:v>1</c:v>
                </c:pt>
                <c:pt idx="30">
                  <c:v>0.79354614375821197</c:v>
                </c:pt>
                <c:pt idx="31">
                  <c:v>0.96147098441152079</c:v>
                </c:pt>
                <c:pt idx="32">
                  <c:v>0.85677843416347199</c:v>
                </c:pt>
                <c:pt idx="33">
                  <c:v>0.71943739970439435</c:v>
                </c:pt>
                <c:pt idx="34">
                  <c:v>0.5</c:v>
                </c:pt>
                <c:pt idx="35">
                  <c:v>0.94263106714778533</c:v>
                </c:pt>
                <c:pt idx="36">
                  <c:v>0.38009376671593431</c:v>
                </c:pt>
                <c:pt idx="37">
                  <c:v>0.59837681619160532</c:v>
                </c:pt>
                <c:pt idx="38">
                  <c:v>0</c:v>
                </c:pt>
                <c:pt idx="39">
                  <c:v>0.88685280723454163</c:v>
                </c:pt>
                <c:pt idx="40">
                  <c:v>1.2252059601446865</c:v>
                </c:pt>
                <c:pt idx="41">
                  <c:v>0.86942162071716045</c:v>
                </c:pt>
                <c:pt idx="42">
                  <c:v>1.0292341623021724</c:v>
                </c:pt>
                <c:pt idx="43">
                  <c:v>0.77575617578242451</c:v>
                </c:pt>
                <c:pt idx="44">
                  <c:v>1.2848077609944999</c:v>
                </c:pt>
                <c:pt idx="45">
                  <c:v>0.60447163593225695</c:v>
                </c:pt>
                <c:pt idx="46">
                  <c:v>1.080952617709279</c:v>
                </c:pt>
                <c:pt idx="47">
                  <c:v>0.70516058357593403</c:v>
                </c:pt>
                <c:pt idx="48">
                  <c:v>0.79534107590056569</c:v>
                </c:pt>
                <c:pt idx="49">
                  <c:v>0.96550646885856073</c:v>
                </c:pt>
                <c:pt idx="50">
                  <c:v>0.75773511184759279</c:v>
                </c:pt>
                <c:pt idx="51">
                  <c:v>1.007259831811457</c:v>
                </c:pt>
                <c:pt idx="52">
                  <c:v>0.88698801581456044</c:v>
                </c:pt>
                <c:pt idx="53">
                  <c:v>0.91190792373798812</c:v>
                </c:pt>
                <c:pt idx="54">
                  <c:v>0.27894294565112981</c:v>
                </c:pt>
                <c:pt idx="55">
                  <c:v>0.81964726457195602</c:v>
                </c:pt>
                <c:pt idx="56">
                  <c:v>0.41602919535301891</c:v>
                </c:pt>
                <c:pt idx="57">
                  <c:v>0.94548369323178993</c:v>
                </c:pt>
                <c:pt idx="58">
                  <c:v>0.74000488702188272</c:v>
                </c:pt>
                <c:pt idx="59">
                  <c:v>0.96877675532565433</c:v>
                </c:pt>
                <c:pt idx="60">
                  <c:v>0.71241437421604437</c:v>
                </c:pt>
                <c:pt idx="61">
                  <c:v>0.47962493313626292</c:v>
                </c:pt>
                <c:pt idx="62">
                  <c:v>0.56806096717373289</c:v>
                </c:pt>
                <c:pt idx="63">
                  <c:v>0.5</c:v>
                </c:pt>
                <c:pt idx="64">
                  <c:v>0.88948275353397821</c:v>
                </c:pt>
                <c:pt idx="65">
                  <c:v>0.28906482631788782</c:v>
                </c:pt>
                <c:pt idx="66">
                  <c:v>0.38685280723454157</c:v>
                </c:pt>
                <c:pt idx="67">
                  <c:v>0.82708747534691618</c:v>
                </c:pt>
                <c:pt idx="68">
                  <c:v>0.23137821315975918</c:v>
                </c:pt>
                <c:pt idx="69">
                  <c:v>0.99483573913305545</c:v>
                </c:pt>
                <c:pt idx="70">
                  <c:v>0.52832083357371884</c:v>
                </c:pt>
                <c:pt idx="71">
                  <c:v>0.57144403587971471</c:v>
                </c:pt>
                <c:pt idx="72">
                  <c:v>0.62404379302952839</c:v>
                </c:pt>
                <c:pt idx="73">
                  <c:v>0.89567542731868977</c:v>
                </c:pt>
                <c:pt idx="74">
                  <c:v>0.61314719276545848</c:v>
                </c:pt>
                <c:pt idx="75">
                  <c:v>0.35541805240316376</c:v>
                </c:pt>
                <c:pt idx="76">
                  <c:v>0.80657359638272919</c:v>
                </c:pt>
                <c:pt idx="77">
                  <c:v>0.60985333451196233</c:v>
                </c:pt>
                <c:pt idx="78">
                  <c:v>0.39624062518028907</c:v>
                </c:pt>
                <c:pt idx="79">
                  <c:v>0.69413463947927745</c:v>
                </c:pt>
                <c:pt idx="80">
                  <c:v>1.0342806822626811</c:v>
                </c:pt>
                <c:pt idx="81">
                  <c:v>0.69855549545871443</c:v>
                </c:pt>
                <c:pt idx="82">
                  <c:v>0.44211410869774032</c:v>
                </c:pt>
                <c:pt idx="83">
                  <c:v>0.98968985013214594</c:v>
                </c:pt>
                <c:pt idx="84">
                  <c:v>0.89628528500270221</c:v>
                </c:pt>
                <c:pt idx="85">
                  <c:v>0.80453749210528736</c:v>
                </c:pt>
                <c:pt idx="86">
                  <c:v>0.66666666666666674</c:v>
                </c:pt>
                <c:pt idx="87">
                  <c:v>1.0622372544996612</c:v>
                </c:pt>
                <c:pt idx="88">
                  <c:v>0.66087637163606394</c:v>
                </c:pt>
                <c:pt idx="89">
                  <c:v>0.68260619448598536</c:v>
                </c:pt>
                <c:pt idx="90">
                  <c:v>0.56147098441152077</c:v>
                </c:pt>
                <c:pt idx="91">
                  <c:v>0.74000488702188272</c:v>
                </c:pt>
                <c:pt idx="92">
                  <c:v>0.62747356307530333</c:v>
                </c:pt>
                <c:pt idx="93">
                  <c:v>0.97633016585459542</c:v>
                </c:pt>
                <c:pt idx="94">
                  <c:v>0.97776007687180488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E-4DCB-B26D-020CD6E4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15408"/>
        <c:axId val="386314424"/>
      </c:scatterChart>
      <c:valAx>
        <c:axId val="38631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4424"/>
        <c:crosses val="autoZero"/>
        <c:crossBetween val="midCat"/>
      </c:valAx>
      <c:valAx>
        <c:axId val="386314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1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790575</xdr:colOff>
      <xdr:row>9</xdr:row>
      <xdr:rowOff>171450</xdr:rowOff>
    </xdr:from>
    <xdr:to>
      <xdr:col>14</xdr:col>
      <xdr:colOff>238125</xdr:colOff>
      <xdr:row>20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171450</xdr:rowOff>
    </xdr:from>
    <xdr:to>
      <xdr:col>14</xdr:col>
      <xdr:colOff>247650</xdr:colOff>
      <xdr:row>32</xdr:row>
      <xdr:rowOff>110490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33</xdr:row>
      <xdr:rowOff>171450</xdr:rowOff>
    </xdr:from>
    <xdr:to>
      <xdr:col>14</xdr:col>
      <xdr:colOff>247650</xdr:colOff>
      <xdr:row>44</xdr:row>
      <xdr:rowOff>110490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45</xdr:row>
      <xdr:rowOff>171450</xdr:rowOff>
    </xdr:from>
    <xdr:to>
      <xdr:col>14</xdr:col>
      <xdr:colOff>247650</xdr:colOff>
      <xdr:row>56</xdr:row>
      <xdr:rowOff>110490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4"/>
  <sheetViews>
    <sheetView tabSelected="1" topLeftCell="A23" workbookViewId="0">
      <selection activeCell="R45" sqref="R45"/>
    </sheetView>
  </sheetViews>
  <sheetFormatPr defaultColWidth="8.85546875" defaultRowHeight="15" x14ac:dyDescent="0.25"/>
  <cols>
    <col min="1" max="1" width="6.28515625" bestFit="1" customWidth="1"/>
    <col min="2" max="2" width="12.140625" bestFit="1" customWidth="1"/>
    <col min="3" max="3" width="10.28515625" bestFit="1" customWidth="1"/>
    <col min="4" max="4" width="11.28515625" bestFit="1" customWidth="1"/>
    <col min="5" max="5" width="11.7109375" bestFit="1" customWidth="1"/>
    <col min="6" max="7" width="14.42578125" bestFit="1" customWidth="1"/>
    <col min="8" max="8" width="13.7109375" bestFit="1" customWidth="1"/>
    <col min="9" max="11" width="12" bestFit="1" customWidth="1"/>
    <col min="12" max="12" width="22.85546875" bestFit="1" customWidth="1"/>
    <col min="13" max="16" width="12.140625" bestFit="1" customWidth="1"/>
  </cols>
  <sheetData>
    <row r="1" spans="1:16" ht="15.75" thickBot="1" x14ac:dyDescent="0.3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16" ht="15.75" thickBot="1" x14ac:dyDescent="0.3">
      <c r="A2" t="s">
        <v>1</v>
      </c>
      <c r="B2">
        <v>2</v>
      </c>
      <c r="C2" t="s">
        <v>3</v>
      </c>
      <c r="D2">
        <v>34</v>
      </c>
      <c r="E2">
        <v>5</v>
      </c>
      <c r="F2">
        <v>6</v>
      </c>
      <c r="G2" s="1">
        <f>IF(E2=D2,0,LOG(ABS(F2- D2),ABS(E2 - D2)))</f>
        <v>0.98957878321863646</v>
      </c>
      <c r="H2" s="1">
        <f>IF(E2=1,LOG(F2,2),LOG(F2,E2))</f>
        <v>1.1132827525593785</v>
      </c>
      <c r="L2" s="9"/>
      <c r="M2" s="15" t="s">
        <v>2</v>
      </c>
      <c r="N2" s="16" t="s">
        <v>5</v>
      </c>
      <c r="O2" s="16" t="s">
        <v>3</v>
      </c>
      <c r="P2" s="17" t="s">
        <v>4</v>
      </c>
    </row>
    <row r="3" spans="1:16" x14ac:dyDescent="0.25">
      <c r="A3" t="s">
        <v>1</v>
      </c>
      <c r="B3">
        <v>4</v>
      </c>
      <c r="C3" t="s">
        <v>3</v>
      </c>
      <c r="D3">
        <v>1</v>
      </c>
      <c r="E3">
        <v>21</v>
      </c>
      <c r="F3">
        <v>16</v>
      </c>
      <c r="G3" s="1">
        <f>IF(E3=D3,0,LOG(ABS(F3- D3),ABS(E3 - D3)))</f>
        <v>0.90396936502256631</v>
      </c>
      <c r="H3" s="1">
        <f>IF(E3=1,LOG(F3,2),LOG(F3,E3))</f>
        <v>0.91068099478781195</v>
      </c>
      <c r="L3" s="12" t="s">
        <v>27</v>
      </c>
      <c r="M3" s="9">
        <f t="array" ref="M3">AVERAGEIF(C2:C374, "Brightness", G2:G374)</f>
        <v>0.85636808189802549</v>
      </c>
      <c r="N3" s="3">
        <f>AVERAGEIF(C2:C374, "Length", G2:G374)</f>
        <v>0.8783601886652368</v>
      </c>
      <c r="O3" s="3">
        <f>AVERAGEIF(C2:C374, "Area", G2:G374)</f>
        <v>0.83345520770155157</v>
      </c>
      <c r="P3" s="4">
        <f>AVERAGEIF(C2:C374, "Velocity", G2:G374)</f>
        <v>0.77681781016514506</v>
      </c>
    </row>
    <row r="4" spans="1:16" x14ac:dyDescent="0.25">
      <c r="A4" t="s">
        <v>1</v>
      </c>
      <c r="B4">
        <v>5</v>
      </c>
      <c r="C4" t="s">
        <v>3</v>
      </c>
      <c r="D4">
        <v>4</v>
      </c>
      <c r="E4">
        <v>71</v>
      </c>
      <c r="F4">
        <v>49</v>
      </c>
      <c r="G4" s="1">
        <f>IF(E4=D4,0,LOG(ABS(F4- D4),ABS(E4 - D4)))</f>
        <v>0.90533668792219602</v>
      </c>
      <c r="H4" s="1">
        <f>IF(E4=1,LOG(F4,2),LOG(F4,E4))</f>
        <v>0.91299849164650404</v>
      </c>
      <c r="L4" s="13" t="s">
        <v>28</v>
      </c>
      <c r="M4" s="10">
        <f t="array" ref="M4">MEDIAN(IF($C$2:$C$374="Brightness",$G$2:$G$374,""))</f>
        <v>0.91795987327039585</v>
      </c>
      <c r="N4" s="5">
        <f t="array" ref="N4">MEDIAN(IF($C$2:$C$374="Length",$G$2:$G$374,""))</f>
        <v>0.93462844850870019</v>
      </c>
      <c r="O4" s="5">
        <f t="array" ref="O4">MEDIAN(IF($C$2:$C$374="Area",$G$2:$G$374,""))</f>
        <v>0.88282153412393893</v>
      </c>
      <c r="P4" s="6">
        <f t="array" ref="P4">MEDIAN(IF($C$2:$C$374="Velocity",$G$2:$G$374,""))</f>
        <v>0.82708747534691618</v>
      </c>
    </row>
    <row r="5" spans="1:16" ht="15.75" thickBot="1" x14ac:dyDescent="0.3">
      <c r="A5" t="s">
        <v>1</v>
      </c>
      <c r="B5">
        <v>8</v>
      </c>
      <c r="C5" t="s">
        <v>3</v>
      </c>
      <c r="D5">
        <v>18</v>
      </c>
      <c r="E5">
        <v>1</v>
      </c>
      <c r="F5">
        <v>3</v>
      </c>
      <c r="G5" s="1">
        <f>IF(E5=D5,0,LOG(ABS(F5- D5),ABS(E5 - D5)))</f>
        <v>0.95582290221222299</v>
      </c>
      <c r="H5" s="1">
        <f>IF(E5=1,LOG(F5,2),LOG(F5,E5))</f>
        <v>1.5849625007211563</v>
      </c>
      <c r="L5" s="13" t="s">
        <v>22</v>
      </c>
      <c r="M5" s="10">
        <f>COUNTIF(C2:C374, "Brightness")</f>
        <v>89</v>
      </c>
      <c r="N5" s="5">
        <f>COUNTIF(C2:C374, "Length")</f>
        <v>95</v>
      </c>
      <c r="O5" s="5">
        <f>COUNTIF(C2:C374, "Area")</f>
        <v>94</v>
      </c>
      <c r="P5" s="6">
        <f>COUNTIF(C2:C374, "Velocity")</f>
        <v>95</v>
      </c>
    </row>
    <row r="6" spans="1:16" x14ac:dyDescent="0.25">
      <c r="A6" t="s">
        <v>1</v>
      </c>
      <c r="B6">
        <v>9</v>
      </c>
      <c r="C6" t="s">
        <v>3</v>
      </c>
      <c r="D6">
        <v>1</v>
      </c>
      <c r="E6">
        <v>77</v>
      </c>
      <c r="F6">
        <v>49</v>
      </c>
      <c r="G6" s="1">
        <f>IF(E6=D6,0,LOG(ABS(F6- D6),ABS(E6 - D6)))</f>
        <v>0.89389041225335353</v>
      </c>
      <c r="H6" s="1">
        <f>IF(E6=1,LOG(F6,2),LOG(F6,E6))</f>
        <v>0.89594719840140158</v>
      </c>
      <c r="L6" s="12" t="s">
        <v>25</v>
      </c>
      <c r="M6" s="9">
        <f t="array" ref="M6">STDEV(IF($C$2:$C$374="Brightness",$G$2:$G$374,""))</f>
        <v>0.23007594024409345</v>
      </c>
      <c r="N6" s="3">
        <f t="array" ref="N6">STDEV(IF($C$2:$C$374="Length",$G$2:$G$374,""))</f>
        <v>0.14800190484896281</v>
      </c>
      <c r="O6" s="3">
        <f t="array" ref="O6">STDEV(IF($C$2:$C$374="Area",$G$2:$G$374,""))</f>
        <v>0.18960318132971507</v>
      </c>
      <c r="P6" s="4">
        <f t="array" ref="P6">STDEV(IF($C$2:$C$374="Velocity",$G$2:$G$374,""))</f>
        <v>0.24696437944464597</v>
      </c>
    </row>
    <row r="7" spans="1:16" x14ac:dyDescent="0.25">
      <c r="A7" t="s">
        <v>1</v>
      </c>
      <c r="B7">
        <v>14</v>
      </c>
      <c r="C7" t="s">
        <v>3</v>
      </c>
      <c r="D7">
        <v>11</v>
      </c>
      <c r="E7">
        <v>61</v>
      </c>
      <c r="F7">
        <v>30</v>
      </c>
      <c r="G7" s="1">
        <f>IF(E7=D7,0,LOG(ABS(F7- D7),ABS(E7 - D7)))</f>
        <v>0.75266402449087599</v>
      </c>
      <c r="H7" s="1">
        <f>IF(E7=1,LOG(F7,2),LOG(F7,E7))</f>
        <v>0.82736602825592398</v>
      </c>
      <c r="L7" s="13" t="s">
        <v>26</v>
      </c>
      <c r="M7" s="10">
        <f>CONFIDENCE(0.05,M6,M5)</f>
        <v>4.7799603399175751E-2</v>
      </c>
      <c r="N7" s="5">
        <f t="shared" ref="N7:P7" si="0">CONFIDENCE(0.05,N6,N5)</f>
        <v>2.9761416203655064E-2</v>
      </c>
      <c r="O7" s="5">
        <f t="shared" si="0"/>
        <v>3.8329202596984066E-2</v>
      </c>
      <c r="P7" s="6">
        <f t="shared" si="0"/>
        <v>4.966158842097506E-2</v>
      </c>
    </row>
    <row r="8" spans="1:16" x14ac:dyDescent="0.25">
      <c r="A8" t="s">
        <v>1</v>
      </c>
      <c r="B8">
        <v>15</v>
      </c>
      <c r="C8" t="s">
        <v>3</v>
      </c>
      <c r="D8">
        <v>58</v>
      </c>
      <c r="E8">
        <v>3</v>
      </c>
      <c r="F8">
        <v>15</v>
      </c>
      <c r="G8" s="1">
        <f>IF(E8=D8,0,LOG(ABS(F8- D8),ABS(E8 - D8)))</f>
        <v>0.93857933489385403</v>
      </c>
      <c r="H8" s="1">
        <f>IF(E8=1,LOG(F8,2),LOG(F8,E8))</f>
        <v>2.4649735207179271</v>
      </c>
      <c r="L8" s="13" t="s">
        <v>23</v>
      </c>
      <c r="M8" s="10">
        <f>M3 - M7</f>
        <v>0.80856847849884972</v>
      </c>
      <c r="N8" s="5">
        <f>N3 - N7</f>
        <v>0.84859877246158177</v>
      </c>
      <c r="O8" s="5">
        <f>O3 - O7</f>
        <v>0.79512600510456755</v>
      </c>
      <c r="P8" s="6">
        <f>P3 - P7</f>
        <v>0.72715622174417005</v>
      </c>
    </row>
    <row r="9" spans="1:16" ht="15.75" thickBot="1" x14ac:dyDescent="0.3">
      <c r="A9" t="s">
        <v>1</v>
      </c>
      <c r="B9">
        <v>26</v>
      </c>
      <c r="C9" t="s">
        <v>3</v>
      </c>
      <c r="D9">
        <v>81</v>
      </c>
      <c r="E9">
        <v>6</v>
      </c>
      <c r="F9">
        <v>15</v>
      </c>
      <c r="G9" s="1">
        <f>IF(E9=D9,0,LOG(ABS(F9- D9),ABS(E9 - D9)))</f>
        <v>0.97039172589518008</v>
      </c>
      <c r="H9" s="1">
        <f>IF(E9=1,LOG(F9,2),LOG(F9,E9))</f>
        <v>1.5113915944693856</v>
      </c>
      <c r="L9" s="14" t="s">
        <v>24</v>
      </c>
      <c r="M9" s="11">
        <f>M3 + M7</f>
        <v>0.90416768529720126</v>
      </c>
      <c r="N9" s="7">
        <f>N3 + N7</f>
        <v>0.90812160486889182</v>
      </c>
      <c r="O9" s="7">
        <f>O3 + O7</f>
        <v>0.87178441029853559</v>
      </c>
      <c r="P9" s="8">
        <f>P3 + P7</f>
        <v>0.82647939858612007</v>
      </c>
    </row>
    <row r="10" spans="1:16" x14ac:dyDescent="0.25">
      <c r="A10" t="s">
        <v>1</v>
      </c>
      <c r="B10">
        <v>28</v>
      </c>
      <c r="C10" t="s">
        <v>3</v>
      </c>
      <c r="D10">
        <v>2</v>
      </c>
      <c r="E10">
        <v>62</v>
      </c>
      <c r="F10">
        <v>40</v>
      </c>
      <c r="G10" s="1">
        <f>IF(E10=D10,0,LOG(ABS(F10- D10),ABS(E10 - D10)))</f>
        <v>0.88844163075326987</v>
      </c>
      <c r="H10" s="1">
        <f>IF(E10=1,LOG(F10,2),LOG(F10,E10))</f>
        <v>0.89381132523350892</v>
      </c>
    </row>
    <row r="11" spans="1:16" x14ac:dyDescent="0.25">
      <c r="A11" t="s">
        <v>1</v>
      </c>
      <c r="B11">
        <v>34</v>
      </c>
      <c r="C11" t="s">
        <v>3</v>
      </c>
      <c r="D11">
        <v>8</v>
      </c>
      <c r="E11">
        <v>14</v>
      </c>
      <c r="F11">
        <v>10</v>
      </c>
      <c r="G11" s="1">
        <f>IF(E11=D11,0,LOG(ABS(F11- D11),ABS(E11 - D11)))</f>
        <v>0.38685280723454157</v>
      </c>
      <c r="H11" s="1">
        <f>IF(E11=1,LOG(F11,2),LOG(F11,E11))</f>
        <v>0.87250286954915601</v>
      </c>
    </row>
    <row r="12" spans="1:16" x14ac:dyDescent="0.25">
      <c r="A12" t="s">
        <v>6</v>
      </c>
      <c r="B12">
        <v>7</v>
      </c>
      <c r="C12" t="s">
        <v>3</v>
      </c>
      <c r="D12">
        <v>56</v>
      </c>
      <c r="E12">
        <v>1</v>
      </c>
      <c r="F12">
        <v>4</v>
      </c>
      <c r="G12" s="1">
        <f>IF(E12=D12,0,LOG(ABS(F12- D12),ABS(E12 - D12)))</f>
        <v>0.98600329344768722</v>
      </c>
      <c r="H12" s="1">
        <f>IF(E12=1,LOG(F12,2),LOG(F12,E12))</f>
        <v>2</v>
      </c>
    </row>
    <row r="13" spans="1:16" x14ac:dyDescent="0.25">
      <c r="A13" t="s">
        <v>6</v>
      </c>
      <c r="B13">
        <v>13</v>
      </c>
      <c r="C13" t="s">
        <v>3</v>
      </c>
      <c r="D13">
        <v>81</v>
      </c>
      <c r="E13">
        <v>26</v>
      </c>
      <c r="F13">
        <v>64</v>
      </c>
      <c r="G13" s="1">
        <f>IF(E13=D13,0,LOG(ABS(F13- D13),ABS(E13 - D13)))</f>
        <v>0.70700718235682647</v>
      </c>
      <c r="H13" s="1">
        <f>IF(E13=1,LOG(F13,2),LOG(F13,E13))</f>
        <v>1.2764763213201789</v>
      </c>
    </row>
    <row r="14" spans="1:16" x14ac:dyDescent="0.25">
      <c r="A14" t="s">
        <v>6</v>
      </c>
      <c r="B14">
        <v>17</v>
      </c>
      <c r="C14" t="s">
        <v>3</v>
      </c>
      <c r="D14">
        <v>64</v>
      </c>
      <c r="E14">
        <v>16</v>
      </c>
      <c r="F14">
        <v>34</v>
      </c>
      <c r="G14" s="1">
        <f>IF(E14=D14,0,LOG(ABS(F14- D14),ABS(E14 - D14)))</f>
        <v>0.87858971210190184</v>
      </c>
      <c r="H14" s="1">
        <f>IF(E14=1,LOG(F14,2),LOG(F14,E14))</f>
        <v>1.271865710312585</v>
      </c>
    </row>
    <row r="15" spans="1:16" x14ac:dyDescent="0.25">
      <c r="A15" t="s">
        <v>6</v>
      </c>
      <c r="B15">
        <v>18</v>
      </c>
      <c r="C15" t="s">
        <v>3</v>
      </c>
      <c r="D15">
        <v>1</v>
      </c>
      <c r="E15">
        <v>69</v>
      </c>
      <c r="F15">
        <v>40</v>
      </c>
      <c r="G15" s="1">
        <f>IF(E15=D15,0,LOG(ABS(F15- D15),ABS(E15 - D15)))</f>
        <v>0.86824385736647036</v>
      </c>
      <c r="H15" s="1">
        <f>IF(E15=1,LOG(F15,2),LOG(F15,E15))</f>
        <v>0.87122972700584334</v>
      </c>
    </row>
    <row r="16" spans="1:16" x14ac:dyDescent="0.25">
      <c r="A16" t="s">
        <v>6</v>
      </c>
      <c r="B16">
        <v>26</v>
      </c>
      <c r="C16" t="s">
        <v>3</v>
      </c>
      <c r="D16">
        <v>1</v>
      </c>
      <c r="E16">
        <v>31</v>
      </c>
      <c r="F16">
        <v>25</v>
      </c>
      <c r="G16" s="1">
        <f>IF(E16=D16,0,LOG(ABS(F16- D16),ABS(E16 - D16)))</f>
        <v>0.93439264874267303</v>
      </c>
      <c r="H16" s="1">
        <f>IF(E16=1,LOG(F16,2),LOG(F16,E16))</f>
        <v>0.93735813012465863</v>
      </c>
    </row>
    <row r="17" spans="1:8" x14ac:dyDescent="0.25">
      <c r="A17" t="s">
        <v>6</v>
      </c>
      <c r="B17">
        <v>27</v>
      </c>
      <c r="C17" t="s">
        <v>3</v>
      </c>
      <c r="D17">
        <v>20</v>
      </c>
      <c r="E17">
        <v>90</v>
      </c>
      <c r="F17">
        <v>45</v>
      </c>
      <c r="G17" s="1">
        <f>IF(E17=D17,0,LOG(ABS(F17- D17),ABS(E17 - D17)))</f>
        <v>0.75765080139656737</v>
      </c>
      <c r="H17" s="1">
        <f>IF(E17=1,LOG(F17,2),LOG(F17,E17))</f>
        <v>0.84596077804573644</v>
      </c>
    </row>
    <row r="18" spans="1:8" x14ac:dyDescent="0.25">
      <c r="A18" t="s">
        <v>6</v>
      </c>
      <c r="B18">
        <v>29</v>
      </c>
      <c r="C18" t="s">
        <v>3</v>
      </c>
      <c r="D18">
        <v>41</v>
      </c>
      <c r="E18">
        <v>35</v>
      </c>
      <c r="F18">
        <v>38</v>
      </c>
      <c r="G18" s="1">
        <f>IF(E18=D18,0,LOG(ABS(F18- D18),ABS(E18 - D18)))</f>
        <v>0.61314719276545848</v>
      </c>
      <c r="H18" s="1">
        <f>IF(E18=1,LOG(F18,2),LOG(F18,E18))</f>
        <v>1.0231308149904514</v>
      </c>
    </row>
    <row r="19" spans="1:8" x14ac:dyDescent="0.25">
      <c r="A19" t="s">
        <v>6</v>
      </c>
      <c r="B19">
        <v>31</v>
      </c>
      <c r="C19" t="s">
        <v>3</v>
      </c>
      <c r="D19">
        <v>4</v>
      </c>
      <c r="E19">
        <v>37</v>
      </c>
      <c r="F19">
        <v>16</v>
      </c>
      <c r="G19" s="1">
        <f>IF(E19=D19,0,LOG(ABS(F19- D19),ABS(E19 - D19)))</f>
        <v>0.71068247561455256</v>
      </c>
      <c r="H19" s="1">
        <f>IF(E19=1,LOG(F19,2),LOG(F19,E19))</f>
        <v>0.76783488002624056</v>
      </c>
    </row>
    <row r="20" spans="1:8" x14ac:dyDescent="0.25">
      <c r="A20" t="s">
        <v>6</v>
      </c>
      <c r="B20">
        <v>32</v>
      </c>
      <c r="C20" t="s">
        <v>3</v>
      </c>
      <c r="D20">
        <v>10</v>
      </c>
      <c r="E20">
        <v>6</v>
      </c>
      <c r="F20">
        <v>8</v>
      </c>
      <c r="G20" s="1">
        <f>IF(E20=D20,0,LOG(ABS(F20- D20),ABS(E20 - D20)))</f>
        <v>0.5</v>
      </c>
      <c r="H20" s="1">
        <f>IF(E20=1,LOG(F20,2),LOG(F20,E20))</f>
        <v>1.1605584217036247</v>
      </c>
    </row>
    <row r="21" spans="1:8" x14ac:dyDescent="0.25">
      <c r="A21" t="s">
        <v>6</v>
      </c>
      <c r="B21">
        <v>35</v>
      </c>
      <c r="C21" t="s">
        <v>3</v>
      </c>
      <c r="D21">
        <v>69</v>
      </c>
      <c r="E21">
        <v>90</v>
      </c>
      <c r="F21">
        <v>75</v>
      </c>
      <c r="G21" s="1">
        <f>IF(E21=D21,0,LOG(ABS(F21- D21),ABS(E21 - D21)))</f>
        <v>0.58851905541148319</v>
      </c>
      <c r="H21" s="1">
        <f>IF(E21=1,LOG(F21,2),LOG(F21,E21))</f>
        <v>0.95948238477816028</v>
      </c>
    </row>
    <row r="22" spans="1:8" x14ac:dyDescent="0.25">
      <c r="A22" t="s">
        <v>7</v>
      </c>
      <c r="B22">
        <v>1</v>
      </c>
      <c r="C22" t="s">
        <v>3</v>
      </c>
      <c r="D22">
        <v>50</v>
      </c>
      <c r="E22">
        <v>6</v>
      </c>
      <c r="F22">
        <v>25</v>
      </c>
      <c r="G22" s="1">
        <f>IF(E22=D22,0,LOG(ABS(F22- D22),ABS(E22 - D22)))</f>
        <v>0.85061165963167706</v>
      </c>
      <c r="H22" s="1">
        <f>IF(E22=1,LOG(F22,2),LOG(F22,E22))</f>
        <v>1.7964888034078543</v>
      </c>
    </row>
    <row r="23" spans="1:8" x14ac:dyDescent="0.25">
      <c r="A23" t="s">
        <v>7</v>
      </c>
      <c r="B23">
        <v>4</v>
      </c>
      <c r="C23" t="s">
        <v>3</v>
      </c>
      <c r="D23">
        <v>8</v>
      </c>
      <c r="E23">
        <v>64</v>
      </c>
      <c r="F23">
        <v>16</v>
      </c>
      <c r="G23" s="1">
        <f>IF(E23=D23,0,LOG(ABS(F23- D23),ABS(E23 - D23)))</f>
        <v>0.51658630138229422</v>
      </c>
      <c r="H23" s="1">
        <f>IF(E23=1,LOG(F23,2),LOG(F23,E23))</f>
        <v>0.66666666666666674</v>
      </c>
    </row>
    <row r="24" spans="1:8" x14ac:dyDescent="0.25">
      <c r="A24" t="s">
        <v>7</v>
      </c>
      <c r="B24">
        <v>6</v>
      </c>
      <c r="C24" t="s">
        <v>3</v>
      </c>
      <c r="D24">
        <v>1</v>
      </c>
      <c r="E24">
        <v>32</v>
      </c>
      <c r="F24">
        <v>16</v>
      </c>
      <c r="G24" s="1">
        <f>IF(E24=D24,0,LOG(ABS(F24- D24),ABS(E24 - D24)))</f>
        <v>0.78860229809977556</v>
      </c>
      <c r="H24" s="1">
        <f>IF(E24=1,LOG(F24,2),LOG(F24,E24))</f>
        <v>0.79999999999999993</v>
      </c>
    </row>
    <row r="25" spans="1:8" x14ac:dyDescent="0.25">
      <c r="A25" t="s">
        <v>7</v>
      </c>
      <c r="B25">
        <v>13</v>
      </c>
      <c r="C25" t="s">
        <v>3</v>
      </c>
      <c r="D25">
        <v>13</v>
      </c>
      <c r="E25">
        <v>62</v>
      </c>
      <c r="F25">
        <v>26</v>
      </c>
      <c r="G25" s="1">
        <f>IF(E25=D25,0,LOG(ABS(F25- D25),ABS(E25 - D25)))</f>
        <v>0.65906161153092047</v>
      </c>
      <c r="H25" s="1">
        <f>IF(E25=1,LOG(F25,2),LOG(F25,E25))</f>
        <v>0.78943311122297877</v>
      </c>
    </row>
    <row r="26" spans="1:8" x14ac:dyDescent="0.25">
      <c r="A26" t="s">
        <v>7</v>
      </c>
      <c r="B26">
        <v>20</v>
      </c>
      <c r="C26" t="s">
        <v>3</v>
      </c>
      <c r="D26">
        <v>46</v>
      </c>
      <c r="E26">
        <v>96</v>
      </c>
      <c r="F26">
        <v>50</v>
      </c>
      <c r="G26" s="1">
        <f>IF(E26=D26,0,LOG(ABS(F26- D26),ABS(E26 - D26)))</f>
        <v>0.35436764027111584</v>
      </c>
      <c r="H26" s="1">
        <f>IF(E26=1,LOG(F26,2),LOG(F26,E26))</f>
        <v>0.85708251021272097</v>
      </c>
    </row>
    <row r="27" spans="1:8" x14ac:dyDescent="0.25">
      <c r="A27" t="s">
        <v>7</v>
      </c>
      <c r="B27">
        <v>22</v>
      </c>
      <c r="C27" t="s">
        <v>3</v>
      </c>
      <c r="D27">
        <v>10</v>
      </c>
      <c r="E27">
        <v>41</v>
      </c>
      <c r="F27">
        <v>20</v>
      </c>
      <c r="G27" s="1">
        <f>IF(E27=D27,0,LOG(ABS(F27- D27),ABS(E27 - D27)))</f>
        <v>0.67052815164442925</v>
      </c>
      <c r="H27" s="1">
        <f>IF(E27=1,LOG(F27,2),LOG(F27,E27))</f>
        <v>0.80669830011205901</v>
      </c>
    </row>
    <row r="28" spans="1:8" x14ac:dyDescent="0.25">
      <c r="A28" t="s">
        <v>7</v>
      </c>
      <c r="B28">
        <v>25</v>
      </c>
      <c r="C28" t="s">
        <v>3</v>
      </c>
      <c r="D28">
        <v>58</v>
      </c>
      <c r="E28">
        <v>27</v>
      </c>
      <c r="F28">
        <v>30</v>
      </c>
      <c r="G28" s="1">
        <f>IF(E28=D28,0,LOG(ABS(F28- D28),ABS(E28 - D28)))</f>
        <v>0.97036019989328914</v>
      </c>
      <c r="H28" s="1">
        <f>IF(E28=1,LOG(F28,2),LOG(F28,E28))</f>
        <v>1.0319677580964615</v>
      </c>
    </row>
    <row r="29" spans="1:8" x14ac:dyDescent="0.25">
      <c r="A29" t="s">
        <v>7</v>
      </c>
      <c r="B29">
        <v>32</v>
      </c>
      <c r="C29" t="s">
        <v>3</v>
      </c>
      <c r="D29">
        <v>72</v>
      </c>
      <c r="E29">
        <v>48</v>
      </c>
      <c r="F29">
        <v>66</v>
      </c>
      <c r="G29" s="1">
        <f>IF(E29=D29,0,LOG(ABS(F29- D29),ABS(E29 - D29)))</f>
        <v>0.5637914160289369</v>
      </c>
      <c r="H29" s="1">
        <f>IF(E29=1,LOG(F29,2),LOG(F29,E29))</f>
        <v>1.0822622566540012</v>
      </c>
    </row>
    <row r="30" spans="1:8" x14ac:dyDescent="0.25">
      <c r="A30" t="s">
        <v>8</v>
      </c>
      <c r="B30">
        <v>10</v>
      </c>
      <c r="C30" t="s">
        <v>3</v>
      </c>
      <c r="D30">
        <v>10</v>
      </c>
      <c r="E30">
        <v>49</v>
      </c>
      <c r="F30">
        <v>25</v>
      </c>
      <c r="G30" s="1">
        <f>IF(E30=D30,0,LOG(ABS(F30- D30),ABS(E30 - D30)))</f>
        <v>0.73918510528221026</v>
      </c>
      <c r="H30" s="1">
        <f>IF(E30=1,LOG(F30,2),LOG(F30,E30))</f>
        <v>0.82708747534691618</v>
      </c>
    </row>
    <row r="31" spans="1:8" x14ac:dyDescent="0.25">
      <c r="A31" t="s">
        <v>8</v>
      </c>
      <c r="B31">
        <v>11</v>
      </c>
      <c r="C31" t="s">
        <v>3</v>
      </c>
      <c r="D31">
        <v>7</v>
      </c>
      <c r="E31">
        <v>14</v>
      </c>
      <c r="F31">
        <v>13</v>
      </c>
      <c r="G31" s="1">
        <f>IF(E31=D31,0,LOG(ABS(F31- D31),ABS(E31 - D31)))</f>
        <v>0.9207822211616018</v>
      </c>
      <c r="H31" s="1">
        <f>IF(E31=1,LOG(F31,2),LOG(F31,E31))</f>
        <v>0.97191877140292149</v>
      </c>
    </row>
    <row r="32" spans="1:8" x14ac:dyDescent="0.25">
      <c r="A32" t="s">
        <v>8</v>
      </c>
      <c r="B32">
        <v>12</v>
      </c>
      <c r="C32" t="s">
        <v>3</v>
      </c>
      <c r="D32">
        <v>10</v>
      </c>
      <c r="E32">
        <v>8</v>
      </c>
      <c r="F32">
        <v>12</v>
      </c>
      <c r="G32" s="1">
        <f>IF(E32=D32,0,LOG(ABS(F32- D32),ABS(E32 - D32)))</f>
        <v>1</v>
      </c>
      <c r="H32" s="1">
        <f>IF(E32=1,LOG(F32,2),LOG(F32,E32))</f>
        <v>1.1949875002403856</v>
      </c>
    </row>
    <row r="33" spans="1:8" x14ac:dyDescent="0.25">
      <c r="A33" t="s">
        <v>8</v>
      </c>
      <c r="B33">
        <v>13</v>
      </c>
      <c r="C33" t="s">
        <v>3</v>
      </c>
      <c r="D33">
        <v>44</v>
      </c>
      <c r="E33">
        <v>4</v>
      </c>
      <c r="F33">
        <v>12</v>
      </c>
      <c r="G33" s="1">
        <f>IF(E33=D33,0,LOG(ABS(F33- D33),ABS(E33 - D33)))</f>
        <v>0.93950912354553795</v>
      </c>
      <c r="H33" s="1">
        <f>IF(E33=1,LOG(F33,2),LOG(F33,E33))</f>
        <v>1.7924812503605783</v>
      </c>
    </row>
    <row r="34" spans="1:8" x14ac:dyDescent="0.25">
      <c r="A34" t="s">
        <v>8</v>
      </c>
      <c r="B34">
        <v>15</v>
      </c>
      <c r="C34" t="s">
        <v>3</v>
      </c>
      <c r="D34">
        <v>98</v>
      </c>
      <c r="E34">
        <v>12</v>
      </c>
      <c r="F34">
        <v>46</v>
      </c>
      <c r="G34" s="1">
        <f>IF(E34=D34,0,LOG(ABS(F34- D34),ABS(E34 - D34)))</f>
        <v>0.88705335614597591</v>
      </c>
      <c r="H34" s="1">
        <f>IF(E34=1,LOG(F34,2),LOG(F34,E34))</f>
        <v>1.5407586425090598</v>
      </c>
    </row>
    <row r="35" spans="1:8" x14ac:dyDescent="0.25">
      <c r="A35" t="s">
        <v>8</v>
      </c>
      <c r="B35">
        <v>16</v>
      </c>
      <c r="C35" t="s">
        <v>3</v>
      </c>
      <c r="D35">
        <v>1</v>
      </c>
      <c r="E35">
        <v>32</v>
      </c>
      <c r="F35">
        <v>20</v>
      </c>
      <c r="G35" s="1">
        <f>IF(E35=D35,0,LOG(ABS(F35- D35),ABS(E35 - D35)))</f>
        <v>0.85744028845555831</v>
      </c>
      <c r="H35" s="1">
        <f>IF(E35=1,LOG(F35,2),LOG(F35,E35))</f>
        <v>0.86438561897747246</v>
      </c>
    </row>
    <row r="36" spans="1:8" x14ac:dyDescent="0.25">
      <c r="A36" t="s">
        <v>8</v>
      </c>
      <c r="B36">
        <v>21</v>
      </c>
      <c r="C36" t="s">
        <v>3</v>
      </c>
      <c r="D36">
        <v>7</v>
      </c>
      <c r="E36">
        <v>72</v>
      </c>
      <c r="F36">
        <v>28</v>
      </c>
      <c r="G36" s="1">
        <f>IF(E36=D36,0,LOG(ABS(F36- D36),ABS(E36 - D36)))</f>
        <v>0.72933396948566742</v>
      </c>
      <c r="H36" s="1">
        <f>IF(E36=1,LOG(F36,2),LOG(F36,E36))</f>
        <v>0.77915937729126572</v>
      </c>
    </row>
    <row r="37" spans="1:8" x14ac:dyDescent="0.25">
      <c r="A37" t="s">
        <v>8</v>
      </c>
      <c r="B37">
        <v>26</v>
      </c>
      <c r="C37" t="s">
        <v>3</v>
      </c>
      <c r="D37">
        <v>76</v>
      </c>
      <c r="E37">
        <v>56</v>
      </c>
      <c r="F37">
        <v>60</v>
      </c>
      <c r="G37" s="1">
        <f>IF(E37=D37,0,LOG(ABS(F37- D37),ABS(E37 - D37)))</f>
        <v>0.92551285263903671</v>
      </c>
      <c r="H37" s="1">
        <f>IF(E37=1,LOG(F37,2),LOG(F37,E37))</f>
        <v>1.0171395884850873</v>
      </c>
    </row>
    <row r="38" spans="1:8" x14ac:dyDescent="0.25">
      <c r="A38" t="s">
        <v>8</v>
      </c>
      <c r="B38">
        <v>30</v>
      </c>
      <c r="C38" t="s">
        <v>3</v>
      </c>
      <c r="D38">
        <v>86</v>
      </c>
      <c r="E38">
        <v>2</v>
      </c>
      <c r="F38">
        <v>50</v>
      </c>
      <c r="G38" s="1">
        <f>IF(E38=D38,0,LOG(ABS(F38- D38),ABS(E38 - D38)))</f>
        <v>0.80877163312001643</v>
      </c>
      <c r="H38" s="1">
        <f>IF(E38=1,LOG(F38,2),LOG(F38,E38))</f>
        <v>5.6438561897747244</v>
      </c>
    </row>
    <row r="39" spans="1:8" x14ac:dyDescent="0.25">
      <c r="A39" t="s">
        <v>8</v>
      </c>
      <c r="B39">
        <v>31</v>
      </c>
      <c r="C39" t="s">
        <v>3</v>
      </c>
      <c r="D39">
        <v>10</v>
      </c>
      <c r="E39">
        <v>14</v>
      </c>
      <c r="F39">
        <v>12</v>
      </c>
      <c r="G39" s="1">
        <f>IF(E39=D39,0,LOG(ABS(F39- D39),ABS(E39 - D39)))</f>
        <v>0.5</v>
      </c>
      <c r="H39" s="1">
        <f>IF(E39=1,LOG(F39,2),LOG(F39,E39))</f>
        <v>0.94158873394018638</v>
      </c>
    </row>
    <row r="40" spans="1:8" x14ac:dyDescent="0.25">
      <c r="A40" t="s">
        <v>9</v>
      </c>
      <c r="B40">
        <v>7</v>
      </c>
      <c r="C40" t="s">
        <v>3</v>
      </c>
      <c r="D40">
        <v>2</v>
      </c>
      <c r="E40">
        <v>16</v>
      </c>
      <c r="F40">
        <v>8</v>
      </c>
      <c r="G40" s="1">
        <f>IF(E40=D40,0,LOG(ABS(F40- D40),ABS(E40 - D40)))</f>
        <v>0.67893919890299281</v>
      </c>
      <c r="H40" s="1">
        <f>IF(E40=1,LOG(F40,2),LOG(F40,E40))</f>
        <v>0.75</v>
      </c>
    </row>
    <row r="41" spans="1:8" x14ac:dyDescent="0.25">
      <c r="A41" t="s">
        <v>9</v>
      </c>
      <c r="B41">
        <v>12</v>
      </c>
      <c r="C41" t="s">
        <v>3</v>
      </c>
      <c r="D41">
        <v>12</v>
      </c>
      <c r="E41">
        <v>3</v>
      </c>
      <c r="F41">
        <v>3</v>
      </c>
      <c r="G41" s="1">
        <f>IF(E41=D41,0,LOG(ABS(F41- D41),ABS(E41 - D41)))</f>
        <v>1</v>
      </c>
      <c r="H41" s="1">
        <f>IF(E41=1,LOG(F41,2),LOG(F41,E41))</f>
        <v>1</v>
      </c>
    </row>
    <row r="42" spans="1:8" x14ac:dyDescent="0.25">
      <c r="A42" t="s">
        <v>9</v>
      </c>
      <c r="B42">
        <v>15</v>
      </c>
      <c r="C42" t="s">
        <v>3</v>
      </c>
      <c r="D42">
        <v>6</v>
      </c>
      <c r="E42">
        <v>20</v>
      </c>
      <c r="F42">
        <v>17</v>
      </c>
      <c r="G42" s="1">
        <f>IF(E42=D42,0,LOG(ABS(F42- D42),ABS(E42 - D42)))</f>
        <v>0.90861810612805216</v>
      </c>
      <c r="H42" s="1">
        <f>IF(E42=1,LOG(F42,2),LOG(F42,E42))</f>
        <v>0.945749848565416</v>
      </c>
    </row>
    <row r="43" spans="1:8" x14ac:dyDescent="0.25">
      <c r="A43" t="s">
        <v>9</v>
      </c>
      <c r="B43">
        <v>16</v>
      </c>
      <c r="C43" t="s">
        <v>3</v>
      </c>
      <c r="D43">
        <v>20</v>
      </c>
      <c r="E43">
        <v>83</v>
      </c>
      <c r="F43">
        <v>68</v>
      </c>
      <c r="G43" s="1">
        <f>IF(E43=D43,0,LOG(ABS(F43- D43),ABS(E43 - D43)))</f>
        <v>0.93436522501876684</v>
      </c>
      <c r="H43" s="1">
        <f>IF(E43=1,LOG(F43,2),LOG(F43,E43))</f>
        <v>0.95489022566942372</v>
      </c>
    </row>
    <row r="44" spans="1:8" x14ac:dyDescent="0.25">
      <c r="A44" t="s">
        <v>9</v>
      </c>
      <c r="B44">
        <v>18</v>
      </c>
      <c r="C44" t="s">
        <v>3</v>
      </c>
      <c r="D44">
        <v>10</v>
      </c>
      <c r="E44">
        <v>7</v>
      </c>
      <c r="F44">
        <v>7</v>
      </c>
      <c r="G44" s="1">
        <f>IF(E44=D44,0,LOG(ABS(F44- D44),ABS(E44 - D44)))</f>
        <v>1</v>
      </c>
      <c r="H44" s="1">
        <f>IF(E44=1,LOG(F44,2),LOG(F44,E44))</f>
        <v>1</v>
      </c>
    </row>
    <row r="45" spans="1:8" x14ac:dyDescent="0.25">
      <c r="A45" t="s">
        <v>9</v>
      </c>
      <c r="B45">
        <v>25</v>
      </c>
      <c r="C45" t="s">
        <v>3</v>
      </c>
      <c r="D45">
        <v>72</v>
      </c>
      <c r="E45">
        <v>3</v>
      </c>
      <c r="F45">
        <v>5</v>
      </c>
      <c r="G45" s="1">
        <f>IF(E45=D45,0,LOG(ABS(F45- D45),ABS(E45 - D45)))</f>
        <v>0.99305310691302706</v>
      </c>
      <c r="H45" s="1">
        <f>IF(E45=1,LOG(F45,2),LOG(F45,E45))</f>
        <v>1.4649735207179269</v>
      </c>
    </row>
    <row r="46" spans="1:8" x14ac:dyDescent="0.25">
      <c r="A46" t="s">
        <v>9</v>
      </c>
      <c r="B46">
        <v>27</v>
      </c>
      <c r="C46" t="s">
        <v>3</v>
      </c>
      <c r="D46">
        <v>50</v>
      </c>
      <c r="E46">
        <v>4</v>
      </c>
      <c r="F46">
        <v>15</v>
      </c>
      <c r="G46" s="1">
        <f>IF(E46=D46,0,LOG(ABS(F46- D46),ABS(E46 - D46)))</f>
        <v>0.92861871700747567</v>
      </c>
      <c r="H46" s="1">
        <f>IF(E46=1,LOG(F46,2),LOG(F46,E46))</f>
        <v>1.9534452978042594</v>
      </c>
    </row>
    <row r="47" spans="1:8" x14ac:dyDescent="0.25">
      <c r="A47" t="s">
        <v>9</v>
      </c>
      <c r="B47">
        <v>31</v>
      </c>
      <c r="C47" t="s">
        <v>3</v>
      </c>
      <c r="D47">
        <v>6</v>
      </c>
      <c r="E47">
        <v>14</v>
      </c>
      <c r="F47">
        <v>12</v>
      </c>
      <c r="G47" s="1">
        <f>IF(E47=D47,0,LOG(ABS(F47- D47),ABS(E47 - D47)))</f>
        <v>0.8616541669070521</v>
      </c>
      <c r="H47" s="1">
        <f>IF(E47=1,LOG(F47,2),LOG(F47,E47))</f>
        <v>0.94158873394018638</v>
      </c>
    </row>
    <row r="48" spans="1:8" x14ac:dyDescent="0.25">
      <c r="A48" t="s">
        <v>9</v>
      </c>
      <c r="B48">
        <v>37</v>
      </c>
      <c r="C48" t="s">
        <v>3</v>
      </c>
      <c r="D48">
        <v>12</v>
      </c>
      <c r="E48">
        <v>22</v>
      </c>
      <c r="F48">
        <v>17</v>
      </c>
      <c r="G48" s="1">
        <f>IF(E48=D48,0,LOG(ABS(F48- D48),ABS(E48 - D48)))</f>
        <v>0.69897000433601875</v>
      </c>
      <c r="H48" s="1">
        <f>IF(E48=1,LOG(F48,2),LOG(F48,E48))</f>
        <v>0.91658829886921256</v>
      </c>
    </row>
    <row r="49" spans="1:8" x14ac:dyDescent="0.25">
      <c r="A49" t="s">
        <v>10</v>
      </c>
      <c r="B49">
        <v>4</v>
      </c>
      <c r="C49" t="s">
        <v>3</v>
      </c>
      <c r="D49">
        <v>77</v>
      </c>
      <c r="E49">
        <v>3</v>
      </c>
      <c r="F49">
        <v>7</v>
      </c>
      <c r="G49" s="1">
        <f>IF(E49=D49,0,LOG(ABS(F49- D49),ABS(E49 - D49)))</f>
        <v>0.98708898449455329</v>
      </c>
      <c r="H49" s="1">
        <f>IF(E49=1,LOG(F49,2),LOG(F49,E49))</f>
        <v>1.7712437491614221</v>
      </c>
    </row>
    <row r="50" spans="1:8" x14ac:dyDescent="0.25">
      <c r="A50" t="s">
        <v>10</v>
      </c>
      <c r="B50">
        <v>5</v>
      </c>
      <c r="C50" t="s">
        <v>3</v>
      </c>
      <c r="D50">
        <v>79</v>
      </c>
      <c r="E50">
        <v>2</v>
      </c>
      <c r="F50">
        <v>5</v>
      </c>
      <c r="G50" s="1">
        <f>IF(E50=D50,0,LOG(ABS(F50- D50),ABS(E50 - D50)))</f>
        <v>0.99085126408987378</v>
      </c>
      <c r="H50" s="1">
        <f>IF(E50=1,LOG(F50,2),LOG(F50,E50))</f>
        <v>2.3219280948873622</v>
      </c>
    </row>
    <row r="51" spans="1:8" x14ac:dyDescent="0.25">
      <c r="A51" t="s">
        <v>10</v>
      </c>
      <c r="B51">
        <v>7</v>
      </c>
      <c r="C51" t="s">
        <v>3</v>
      </c>
      <c r="D51">
        <v>4</v>
      </c>
      <c r="E51">
        <v>1</v>
      </c>
      <c r="F51">
        <v>2</v>
      </c>
      <c r="G51" s="1">
        <f>IF(E51=D51,0,LOG(ABS(F51- D51),ABS(E51 - D51)))</f>
        <v>0.63092975357145742</v>
      </c>
      <c r="H51" s="1">
        <f>IF(E51=1,LOG(F51,2),LOG(F51,E51))</f>
        <v>1</v>
      </c>
    </row>
    <row r="52" spans="1:8" x14ac:dyDescent="0.25">
      <c r="A52" t="s">
        <v>10</v>
      </c>
      <c r="B52">
        <v>8</v>
      </c>
      <c r="C52" t="s">
        <v>3</v>
      </c>
      <c r="D52">
        <v>4</v>
      </c>
      <c r="E52">
        <v>11</v>
      </c>
      <c r="F52">
        <v>8</v>
      </c>
      <c r="G52" s="1">
        <f>IF(E52=D52,0,LOG(ABS(F52- D52),ABS(E52 - D52)))</f>
        <v>0.71241437421604437</v>
      </c>
      <c r="H52" s="1">
        <f>IF(E52=1,LOG(F52,2),LOG(F52,E52))</f>
        <v>0.86719447895366342</v>
      </c>
    </row>
    <row r="53" spans="1:8" x14ac:dyDescent="0.25">
      <c r="A53" t="s">
        <v>10</v>
      </c>
      <c r="B53">
        <v>15</v>
      </c>
      <c r="C53" t="s">
        <v>3</v>
      </c>
      <c r="D53">
        <v>9</v>
      </c>
      <c r="E53">
        <v>36</v>
      </c>
      <c r="F53">
        <v>30</v>
      </c>
      <c r="G53" s="1">
        <f>IF(E53=D53,0,LOG(ABS(F53- D53),ABS(E53 - D53)))</f>
        <v>0.92374791638714071</v>
      </c>
      <c r="H53" s="1">
        <f>IF(E53=1,LOG(F53,2),LOG(F53,E53))</f>
        <v>0.94912220085196364</v>
      </c>
    </row>
    <row r="54" spans="1:8" x14ac:dyDescent="0.25">
      <c r="A54" t="s">
        <v>10</v>
      </c>
      <c r="B54">
        <v>17</v>
      </c>
      <c r="C54" t="s">
        <v>3</v>
      </c>
      <c r="D54">
        <v>18</v>
      </c>
      <c r="E54">
        <v>20</v>
      </c>
      <c r="F54">
        <v>20</v>
      </c>
      <c r="G54" s="1">
        <f>IF(E54=D54,0,LOG(ABS(F54- D54),ABS(E54 - D54)))</f>
        <v>1</v>
      </c>
      <c r="H54" s="1">
        <f>IF(E54=1,LOG(F54,2),LOG(F54,E54))</f>
        <v>1</v>
      </c>
    </row>
    <row r="55" spans="1:8" x14ac:dyDescent="0.25">
      <c r="A55" t="s">
        <v>10</v>
      </c>
      <c r="B55">
        <v>18</v>
      </c>
      <c r="C55" t="s">
        <v>3</v>
      </c>
      <c r="D55">
        <v>38</v>
      </c>
      <c r="E55">
        <v>32</v>
      </c>
      <c r="F55">
        <v>35</v>
      </c>
      <c r="G55" s="1">
        <f>IF(E55=D55,0,LOG(ABS(F55- D55),ABS(E55 - D55)))</f>
        <v>0.61314719276545848</v>
      </c>
      <c r="H55" s="1">
        <f>IF(E55=1,LOG(F55,2),LOG(F55,E55))</f>
        <v>1.0258566033889933</v>
      </c>
    </row>
    <row r="56" spans="1:8" x14ac:dyDescent="0.25">
      <c r="A56" t="s">
        <v>10</v>
      </c>
      <c r="B56">
        <v>26</v>
      </c>
      <c r="C56" t="s">
        <v>3</v>
      </c>
      <c r="D56">
        <v>4</v>
      </c>
      <c r="E56">
        <v>9</v>
      </c>
      <c r="F56">
        <v>8</v>
      </c>
      <c r="G56" s="1">
        <f>IF(E56=D56,0,LOG(ABS(F56- D56),ABS(E56 - D56)))</f>
        <v>0.86135311614678611</v>
      </c>
      <c r="H56" s="1">
        <f>IF(E56=1,LOG(F56,2),LOG(F56,E56))</f>
        <v>0.94639463035718596</v>
      </c>
    </row>
    <row r="57" spans="1:8" x14ac:dyDescent="0.25">
      <c r="A57" t="s">
        <v>10</v>
      </c>
      <c r="B57">
        <v>27</v>
      </c>
      <c r="C57" t="s">
        <v>3</v>
      </c>
      <c r="D57">
        <v>92</v>
      </c>
      <c r="E57">
        <v>14</v>
      </c>
      <c r="F57">
        <v>20</v>
      </c>
      <c r="G57" s="1">
        <f>IF(E57=D57,0,LOG(ABS(F57- D57),ABS(E57 - D57)))</f>
        <v>0.98162771237242485</v>
      </c>
      <c r="H57" s="1">
        <f>IF(E57=1,LOG(F57,2),LOG(F57,E57))</f>
        <v>1.1351524045863495</v>
      </c>
    </row>
    <row r="58" spans="1:8" x14ac:dyDescent="0.25">
      <c r="A58" t="s">
        <v>11</v>
      </c>
      <c r="B58">
        <v>1</v>
      </c>
      <c r="C58" t="s">
        <v>3</v>
      </c>
      <c r="D58">
        <v>2</v>
      </c>
      <c r="E58">
        <v>66</v>
      </c>
      <c r="F58">
        <v>60</v>
      </c>
      <c r="G58" s="1">
        <f>IF(E58=D58,0,LOG(ABS(F58- D58),ABS(E58 - D58)))</f>
        <v>0.97633016585459542</v>
      </c>
      <c r="H58" s="1">
        <f>IF(E58=1,LOG(F58,2),LOG(F58,E58))</f>
        <v>0.97725106585794086</v>
      </c>
    </row>
    <row r="59" spans="1:8" x14ac:dyDescent="0.25">
      <c r="A59" t="s">
        <v>11</v>
      </c>
      <c r="B59">
        <v>3</v>
      </c>
      <c r="C59" t="s">
        <v>3</v>
      </c>
      <c r="D59">
        <v>5</v>
      </c>
      <c r="E59">
        <v>27</v>
      </c>
      <c r="F59">
        <v>20</v>
      </c>
      <c r="G59" s="1">
        <f>IF(E59=D59,0,LOG(ABS(F59- D59),ABS(E59 - D59)))</f>
        <v>0.87609608795893523</v>
      </c>
      <c r="H59" s="1">
        <f>IF(E59=1,LOG(F59,2),LOG(F59,E59))</f>
        <v>0.90894434262028068</v>
      </c>
    </row>
    <row r="60" spans="1:8" x14ac:dyDescent="0.25">
      <c r="A60" t="s">
        <v>11</v>
      </c>
      <c r="B60">
        <v>5</v>
      </c>
      <c r="C60" t="s">
        <v>3</v>
      </c>
      <c r="D60">
        <v>37</v>
      </c>
      <c r="E60">
        <v>3</v>
      </c>
      <c r="F60">
        <v>5</v>
      </c>
      <c r="G60" s="1">
        <f>IF(E60=D60,0,LOG(ABS(F60- D60),ABS(E60 - D60)))</f>
        <v>0.98280816116411296</v>
      </c>
      <c r="H60" s="1">
        <f>IF(E60=1,LOG(F60,2),LOG(F60,E60))</f>
        <v>1.4649735207179269</v>
      </c>
    </row>
    <row r="61" spans="1:8" x14ac:dyDescent="0.25">
      <c r="A61" t="s">
        <v>11</v>
      </c>
      <c r="B61">
        <v>7</v>
      </c>
      <c r="C61" t="s">
        <v>3</v>
      </c>
      <c r="D61">
        <v>1</v>
      </c>
      <c r="E61">
        <v>72</v>
      </c>
      <c r="F61">
        <v>50</v>
      </c>
      <c r="G61" s="1">
        <f>IF(E61=D61,0,LOG(ABS(F61- D61),ABS(E61 - D61)))</f>
        <v>0.91299849164650404</v>
      </c>
      <c r="H61" s="1">
        <f>IF(E61=1,LOG(F61,2),LOG(F61,E61))</f>
        <v>0.91473659541329733</v>
      </c>
    </row>
    <row r="62" spans="1:8" x14ac:dyDescent="0.25">
      <c r="A62" t="s">
        <v>11</v>
      </c>
      <c r="B62">
        <v>9</v>
      </c>
      <c r="C62" t="s">
        <v>3</v>
      </c>
      <c r="D62">
        <v>28</v>
      </c>
      <c r="E62">
        <v>64</v>
      </c>
      <c r="F62">
        <v>35</v>
      </c>
      <c r="G62" s="1">
        <f>IF(E62=D62,0,LOG(ABS(F62- D62),ABS(E62 - D62)))</f>
        <v>0.54301656625084593</v>
      </c>
      <c r="H62" s="1">
        <f>IF(E62=1,LOG(F62,2),LOG(F62,E62))</f>
        <v>0.85488050282416106</v>
      </c>
    </row>
    <row r="63" spans="1:8" x14ac:dyDescent="0.25">
      <c r="A63" t="s">
        <v>11</v>
      </c>
      <c r="B63">
        <v>17</v>
      </c>
      <c r="C63" t="s">
        <v>3</v>
      </c>
      <c r="D63">
        <v>1</v>
      </c>
      <c r="E63">
        <v>44</v>
      </c>
      <c r="F63">
        <v>16</v>
      </c>
      <c r="G63" s="1">
        <f>IF(E63=D63,0,LOG(ABS(F63- D63),ABS(E63 - D63)))</f>
        <v>0.71999630910434764</v>
      </c>
      <c r="H63" s="1">
        <f>IF(E63=1,LOG(F63,2),LOG(F63,E63))</f>
        <v>0.73267700365453448</v>
      </c>
    </row>
    <row r="64" spans="1:8" x14ac:dyDescent="0.25">
      <c r="A64" t="s">
        <v>11</v>
      </c>
      <c r="B64">
        <v>19</v>
      </c>
      <c r="C64" t="s">
        <v>3</v>
      </c>
      <c r="D64">
        <v>86</v>
      </c>
      <c r="E64">
        <v>67</v>
      </c>
      <c r="F64">
        <v>80</v>
      </c>
      <c r="G64" s="1">
        <f>IF(E64=D64,0,LOG(ABS(F64- D64),ABS(E64 - D64)))</f>
        <v>0.6085232133882752</v>
      </c>
      <c r="H64" s="1">
        <f>IF(E64=1,LOG(F64,2),LOG(F64,E64))</f>
        <v>1.0421752625780767</v>
      </c>
    </row>
    <row r="65" spans="1:8" x14ac:dyDescent="0.25">
      <c r="A65" t="s">
        <v>11</v>
      </c>
      <c r="B65">
        <v>23</v>
      </c>
      <c r="C65" t="s">
        <v>3</v>
      </c>
      <c r="D65">
        <v>9</v>
      </c>
      <c r="E65">
        <v>4</v>
      </c>
      <c r="F65">
        <v>5</v>
      </c>
      <c r="G65" s="1">
        <f>IF(E65=D65,0,LOG(ABS(F65- D65),ABS(E65 - D65)))</f>
        <v>0.86135311614678611</v>
      </c>
      <c r="H65" s="1">
        <f>IF(E65=1,LOG(F65,2),LOG(F65,E65))</f>
        <v>1.1609640474436811</v>
      </c>
    </row>
    <row r="66" spans="1:8" x14ac:dyDescent="0.25">
      <c r="A66" t="s">
        <v>11</v>
      </c>
      <c r="B66">
        <v>27</v>
      </c>
      <c r="C66" t="s">
        <v>3</v>
      </c>
      <c r="D66">
        <v>4</v>
      </c>
      <c r="E66">
        <v>12</v>
      </c>
      <c r="F66">
        <v>8</v>
      </c>
      <c r="G66" s="1">
        <f>IF(E66=D66,0,LOG(ABS(F66- D66),ABS(E66 - D66)))</f>
        <v>0.66666666666666674</v>
      </c>
      <c r="H66" s="1">
        <f>IF(E66=1,LOG(F66,2),LOG(F66,E66))</f>
        <v>0.83682883695338939</v>
      </c>
    </row>
    <row r="67" spans="1:8" x14ac:dyDescent="0.25">
      <c r="A67" t="s">
        <v>11</v>
      </c>
      <c r="B67">
        <v>28</v>
      </c>
      <c r="C67" t="s">
        <v>3</v>
      </c>
      <c r="D67">
        <v>34</v>
      </c>
      <c r="E67">
        <v>26</v>
      </c>
      <c r="F67">
        <v>28</v>
      </c>
      <c r="G67" s="1">
        <f>IF(E67=D67,0,LOG(ABS(F67- D67),ABS(E67 - D67)))</f>
        <v>0.8616541669070521</v>
      </c>
      <c r="H67" s="1">
        <f>IF(E67=1,LOG(F67,2),LOG(F67,E67))</f>
        <v>1.022745787698091</v>
      </c>
    </row>
    <row r="68" spans="1:8" x14ac:dyDescent="0.25">
      <c r="A68" t="s">
        <v>12</v>
      </c>
      <c r="B68">
        <v>2</v>
      </c>
      <c r="C68" t="s">
        <v>3</v>
      </c>
      <c r="D68">
        <v>12</v>
      </c>
      <c r="E68">
        <v>76</v>
      </c>
      <c r="F68">
        <v>50</v>
      </c>
      <c r="G68" s="1">
        <f>IF(E68=D68,0,LOG(ABS(F68- D68),ABS(E68 - D68)))</f>
        <v>0.87465458557393094</v>
      </c>
      <c r="H68" s="1">
        <f>IF(E68=1,LOG(F68,2),LOG(F68,E68))</f>
        <v>0.90331652818169095</v>
      </c>
    </row>
    <row r="69" spans="1:8" x14ac:dyDescent="0.25">
      <c r="A69" t="s">
        <v>12</v>
      </c>
      <c r="B69">
        <v>10</v>
      </c>
      <c r="C69" t="s">
        <v>3</v>
      </c>
      <c r="D69">
        <v>53</v>
      </c>
      <c r="E69">
        <v>61</v>
      </c>
      <c r="F69">
        <v>55</v>
      </c>
      <c r="G69" s="1">
        <f>IF(E69=D69,0,LOG(ABS(F69- D69),ABS(E69 - D69)))</f>
        <v>0.33333333333333337</v>
      </c>
      <c r="H69" s="1">
        <f>IF(E69=1,LOG(F69,2),LOG(F69,E69))</f>
        <v>0.97481297593603933</v>
      </c>
    </row>
    <row r="70" spans="1:8" x14ac:dyDescent="0.25">
      <c r="A70" t="s">
        <v>12</v>
      </c>
      <c r="B70">
        <v>13</v>
      </c>
      <c r="C70" t="s">
        <v>3</v>
      </c>
      <c r="D70">
        <v>1</v>
      </c>
      <c r="E70">
        <v>3</v>
      </c>
      <c r="F70">
        <v>4</v>
      </c>
      <c r="G70" s="1">
        <f>IF(E70=D70,0,LOG(ABS(F70- D70),ABS(E70 - D70)))</f>
        <v>1.5849625007211563</v>
      </c>
      <c r="H70" s="1">
        <f>IF(E70=1,LOG(F70,2),LOG(F70,E70))</f>
        <v>1.2618595071429148</v>
      </c>
    </row>
    <row r="71" spans="1:8" x14ac:dyDescent="0.25">
      <c r="A71" t="s">
        <v>12</v>
      </c>
      <c r="B71">
        <v>16</v>
      </c>
      <c r="C71" t="s">
        <v>3</v>
      </c>
      <c r="D71">
        <v>18</v>
      </c>
      <c r="E71">
        <v>2</v>
      </c>
      <c r="F71">
        <v>3</v>
      </c>
      <c r="G71" s="1">
        <f>IF(E71=D71,0,LOG(ABS(F71- D71),ABS(E71 - D71)))</f>
        <v>0.97672264890212968</v>
      </c>
      <c r="H71" s="1">
        <f>IF(E71=1,LOG(F71,2),LOG(F71,E71))</f>
        <v>1.5849625007211563</v>
      </c>
    </row>
    <row r="72" spans="1:8" x14ac:dyDescent="0.25">
      <c r="A72" t="s">
        <v>12</v>
      </c>
      <c r="B72">
        <v>24</v>
      </c>
      <c r="C72" t="s">
        <v>3</v>
      </c>
      <c r="D72">
        <v>40</v>
      </c>
      <c r="E72">
        <v>31</v>
      </c>
      <c r="F72">
        <v>35</v>
      </c>
      <c r="G72" s="1">
        <f>IF(E72=D72,0,LOG(ABS(F72- D72),ABS(E72 - D72)))</f>
        <v>0.73248676035896343</v>
      </c>
      <c r="H72" s="1">
        <f>IF(E72=1,LOG(F72,2),LOG(F72,E72))</f>
        <v>1.0353410917914188</v>
      </c>
    </row>
    <row r="73" spans="1:8" x14ac:dyDescent="0.25">
      <c r="A73" t="s">
        <v>12</v>
      </c>
      <c r="B73">
        <v>25</v>
      </c>
      <c r="C73" t="s">
        <v>3</v>
      </c>
      <c r="D73">
        <v>23</v>
      </c>
      <c r="E73">
        <v>29</v>
      </c>
      <c r="F73">
        <v>30</v>
      </c>
      <c r="G73" s="1">
        <f>IF(E73=D73,0,LOG(ABS(F73- D73),ABS(E73 - D73)))</f>
        <v>1.0860331325016919</v>
      </c>
      <c r="H73" s="1">
        <f>IF(E73=1,LOG(F73,2),LOG(F73,E73))</f>
        <v>1.010067886335908</v>
      </c>
    </row>
    <row r="74" spans="1:8" x14ac:dyDescent="0.25">
      <c r="A74" t="s">
        <v>12</v>
      </c>
      <c r="B74">
        <v>30</v>
      </c>
      <c r="C74" t="s">
        <v>3</v>
      </c>
      <c r="D74">
        <v>25</v>
      </c>
      <c r="E74">
        <v>16</v>
      </c>
      <c r="F74">
        <v>20</v>
      </c>
      <c r="G74" s="1">
        <f>IF(E74=D74,0,LOG(ABS(F74- D74),ABS(E74 - D74)))</f>
        <v>0.73248676035896343</v>
      </c>
      <c r="H74" s="1">
        <f>IF(E74=1,LOG(F74,2),LOG(F74,E74))</f>
        <v>1.0804820237218407</v>
      </c>
    </row>
    <row r="75" spans="1:8" x14ac:dyDescent="0.25">
      <c r="A75" t="s">
        <v>12</v>
      </c>
      <c r="B75">
        <v>33</v>
      </c>
      <c r="C75" t="s">
        <v>3</v>
      </c>
      <c r="D75">
        <v>72</v>
      </c>
      <c r="E75">
        <v>16</v>
      </c>
      <c r="F75">
        <v>20</v>
      </c>
      <c r="G75" s="1">
        <f>IF(E75=D75,0,LOG(ABS(F75- D75),ABS(E75 - D75)))</f>
        <v>0.9815896900824117</v>
      </c>
      <c r="H75" s="1">
        <f>IF(E75=1,LOG(F75,2),LOG(F75,E75))</f>
        <v>1.0804820237218407</v>
      </c>
    </row>
    <row r="76" spans="1:8" x14ac:dyDescent="0.25">
      <c r="A76" t="s">
        <v>13</v>
      </c>
      <c r="B76">
        <v>5</v>
      </c>
      <c r="C76" t="s">
        <v>3</v>
      </c>
      <c r="D76">
        <v>53</v>
      </c>
      <c r="E76">
        <v>2</v>
      </c>
      <c r="F76">
        <v>2</v>
      </c>
      <c r="G76" s="1">
        <f>IF(E76=D76,0,LOG(ABS(F76- D76),ABS(E76 - D76)))</f>
        <v>1</v>
      </c>
      <c r="H76" s="1">
        <f>IF(E76=1,LOG(F76,2),LOG(F76,E76))</f>
        <v>1</v>
      </c>
    </row>
    <row r="77" spans="1:8" x14ac:dyDescent="0.25">
      <c r="A77" t="s">
        <v>13</v>
      </c>
      <c r="B77">
        <v>6</v>
      </c>
      <c r="C77" t="s">
        <v>3</v>
      </c>
      <c r="D77">
        <v>6</v>
      </c>
      <c r="E77">
        <v>52</v>
      </c>
      <c r="F77">
        <v>40</v>
      </c>
      <c r="G77" s="1">
        <f>IF(E77=D77,0,LOG(ABS(F77- D77),ABS(E77 - D77)))</f>
        <v>0.92104748380192303</v>
      </c>
      <c r="H77" s="1">
        <f>IF(E77=1,LOG(F77,2),LOG(F77,E77))</f>
        <v>0.9335995744242056</v>
      </c>
    </row>
    <row r="78" spans="1:8" x14ac:dyDescent="0.25">
      <c r="A78" t="s">
        <v>13</v>
      </c>
      <c r="B78">
        <v>8</v>
      </c>
      <c r="C78" t="s">
        <v>3</v>
      </c>
      <c r="D78">
        <v>36</v>
      </c>
      <c r="E78">
        <v>2</v>
      </c>
      <c r="F78">
        <v>1</v>
      </c>
      <c r="G78" s="1">
        <f>IF(E78=D78,0,LOG(ABS(F78- D78),ABS(E78 - D78)))</f>
        <v>1.0082202419947992</v>
      </c>
      <c r="H78" s="1">
        <f>IF(E78=1,LOG(F78,2),LOG(F78,E78))</f>
        <v>0</v>
      </c>
    </row>
    <row r="79" spans="1:8" x14ac:dyDescent="0.25">
      <c r="A79" t="s">
        <v>13</v>
      </c>
      <c r="B79">
        <v>9</v>
      </c>
      <c r="C79" t="s">
        <v>3</v>
      </c>
      <c r="D79">
        <v>79</v>
      </c>
      <c r="E79">
        <v>21</v>
      </c>
      <c r="F79">
        <v>30</v>
      </c>
      <c r="G79" s="1">
        <f>IF(E79=D79,0,LOG(ABS(F79- D79),ABS(E79 - D79)))</f>
        <v>0.95847184359001736</v>
      </c>
      <c r="H79" s="1">
        <f>IF(E79=1,LOG(F79,2),LOG(F79,E79))</f>
        <v>1.1171530022309313</v>
      </c>
    </row>
    <row r="80" spans="1:8" x14ac:dyDescent="0.25">
      <c r="A80" t="s">
        <v>13</v>
      </c>
      <c r="B80">
        <v>18</v>
      </c>
      <c r="C80" t="s">
        <v>3</v>
      </c>
      <c r="D80">
        <v>98</v>
      </c>
      <c r="E80">
        <v>18</v>
      </c>
      <c r="F80">
        <v>20</v>
      </c>
      <c r="G80" s="1">
        <f>IF(E80=D80,0,LOG(ABS(F80- D80),ABS(E80 - D80)))</f>
        <v>0.99422235187163033</v>
      </c>
      <c r="H80" s="1">
        <f>IF(E80=1,LOG(F80,2),LOG(F80,E80))</f>
        <v>1.0364522367650437</v>
      </c>
    </row>
    <row r="81" spans="1:8" x14ac:dyDescent="0.25">
      <c r="A81" t="s">
        <v>13</v>
      </c>
      <c r="B81">
        <v>25</v>
      </c>
      <c r="C81" t="s">
        <v>3</v>
      </c>
      <c r="D81">
        <v>14</v>
      </c>
      <c r="E81">
        <v>53</v>
      </c>
      <c r="F81">
        <v>35</v>
      </c>
      <c r="G81" s="1">
        <f>IF(E81=D81,0,LOG(ABS(F81- D81),ABS(E81 - D81)))</f>
        <v>0.83102803550195348</v>
      </c>
      <c r="H81" s="1">
        <f>IF(E81=1,LOG(F81,2),LOG(F81,E81))</f>
        <v>0.89548782278543637</v>
      </c>
    </row>
    <row r="82" spans="1:8" x14ac:dyDescent="0.25">
      <c r="A82" t="s">
        <v>13</v>
      </c>
      <c r="B82">
        <v>29</v>
      </c>
      <c r="C82" t="s">
        <v>3</v>
      </c>
      <c r="D82">
        <v>40</v>
      </c>
      <c r="E82">
        <v>9</v>
      </c>
      <c r="F82">
        <v>10</v>
      </c>
      <c r="G82" s="1">
        <f>IF(E82=D82,0,LOG(ABS(F82- D82),ABS(E82 - D82)))</f>
        <v>0.99045138468187532</v>
      </c>
      <c r="H82" s="1">
        <f>IF(E82=1,LOG(F82,2),LOG(F82,E82))</f>
        <v>1.0479516371446924</v>
      </c>
    </row>
    <row r="83" spans="1:8" x14ac:dyDescent="0.25">
      <c r="A83" t="s">
        <v>13</v>
      </c>
      <c r="B83">
        <v>30</v>
      </c>
      <c r="C83" t="s">
        <v>3</v>
      </c>
      <c r="D83">
        <v>2</v>
      </c>
      <c r="E83">
        <v>15</v>
      </c>
      <c r="F83">
        <v>10</v>
      </c>
      <c r="G83" s="1">
        <f>IF(E83=D83,0,LOG(ABS(F83- D83),ABS(E83 - D83)))</f>
        <v>0.81071446328195917</v>
      </c>
      <c r="H83" s="1">
        <f>IF(E83=1,LOG(F83,2),LOG(F83,E83))</f>
        <v>0.85027415372760262</v>
      </c>
    </row>
    <row r="84" spans="1:8" x14ac:dyDescent="0.25">
      <c r="A84" t="s">
        <v>13</v>
      </c>
      <c r="B84">
        <v>37</v>
      </c>
      <c r="C84" t="s">
        <v>3</v>
      </c>
      <c r="D84">
        <v>48</v>
      </c>
      <c r="E84">
        <v>19</v>
      </c>
      <c r="F84">
        <v>22</v>
      </c>
      <c r="G84" s="1">
        <f>IF(E84=D84,0,LOG(ABS(F84- D84),ABS(E84 - D84)))</f>
        <v>0.96757062715056119</v>
      </c>
      <c r="H84" s="1">
        <f>IF(E84=1,LOG(F84,2),LOG(F84,E84))</f>
        <v>1.049789951576235</v>
      </c>
    </row>
    <row r="85" spans="1:8" x14ac:dyDescent="0.25">
      <c r="A85" t="s">
        <v>13</v>
      </c>
      <c r="B85">
        <v>39</v>
      </c>
      <c r="C85" t="s">
        <v>3</v>
      </c>
      <c r="D85">
        <v>37</v>
      </c>
      <c r="E85">
        <v>24</v>
      </c>
      <c r="F85">
        <v>30</v>
      </c>
      <c r="G85" s="1">
        <f>IF(E85=D85,0,LOG(ABS(F85- D85),ABS(E85 - D85)))</f>
        <v>0.75865441295929892</v>
      </c>
      <c r="H85" s="1">
        <f>IF(E85=1,LOG(F85,2),LOG(F85,E85))</f>
        <v>1.0702138992056591</v>
      </c>
    </row>
    <row r="86" spans="1:8" x14ac:dyDescent="0.25">
      <c r="A86" t="s">
        <v>14</v>
      </c>
      <c r="B86">
        <v>2</v>
      </c>
      <c r="C86" t="s">
        <v>3</v>
      </c>
      <c r="D86">
        <v>3</v>
      </c>
      <c r="E86">
        <v>88</v>
      </c>
      <c r="F86">
        <v>85</v>
      </c>
      <c r="G86" s="1">
        <f>IF(E86=D86,0,LOG(ABS(F86- D86),ABS(E86 - D86)))</f>
        <v>0.99191203469469502</v>
      </c>
      <c r="H86" s="1">
        <f>IF(E86=1,LOG(F86,2),LOG(F86,E86))</f>
        <v>0.99225308270851353</v>
      </c>
    </row>
    <row r="87" spans="1:8" x14ac:dyDescent="0.25">
      <c r="A87" t="s">
        <v>14</v>
      </c>
      <c r="B87">
        <v>4</v>
      </c>
      <c r="C87" t="s">
        <v>3</v>
      </c>
      <c r="D87">
        <v>77</v>
      </c>
      <c r="E87">
        <v>14</v>
      </c>
      <c r="F87">
        <v>20</v>
      </c>
      <c r="G87" s="1">
        <f>IF(E87=D87,0,LOG(ABS(F87- D87),ABS(E87 - D87)))</f>
        <v>0.9758435423498405</v>
      </c>
      <c r="H87" s="1">
        <f>IF(E87=1,LOG(F87,2),LOG(F87,E87))</f>
        <v>1.1351524045863495</v>
      </c>
    </row>
    <row r="88" spans="1:8" x14ac:dyDescent="0.25">
      <c r="A88" t="s">
        <v>14</v>
      </c>
      <c r="B88">
        <v>15</v>
      </c>
      <c r="C88" t="s">
        <v>3</v>
      </c>
      <c r="D88">
        <v>3</v>
      </c>
      <c r="E88">
        <v>79</v>
      </c>
      <c r="F88">
        <v>60</v>
      </c>
      <c r="G88" s="1">
        <f>IF(E88=D88,0,LOG(ABS(F88- D88),ABS(E88 - D88)))</f>
        <v>0.93357197272442538</v>
      </c>
      <c r="H88" s="1">
        <f>IF(E88=1,LOG(F88,2),LOG(F88,E88))</f>
        <v>0.93703934695327795</v>
      </c>
    </row>
    <row r="89" spans="1:8" x14ac:dyDescent="0.25">
      <c r="A89" t="s">
        <v>14</v>
      </c>
      <c r="B89">
        <v>21</v>
      </c>
      <c r="C89" t="s">
        <v>3</v>
      </c>
      <c r="D89">
        <v>30</v>
      </c>
      <c r="E89">
        <v>79</v>
      </c>
      <c r="F89">
        <v>50</v>
      </c>
      <c r="G89" s="1">
        <f>IF(E89=D89,0,LOG(ABS(F89- D89),ABS(E89 - D89)))</f>
        <v>0.76975092478148022</v>
      </c>
      <c r="H89" s="1">
        <f>IF(E89=1,LOG(F89,2),LOG(F89,E89))</f>
        <v>0.89531289479044585</v>
      </c>
    </row>
    <row r="90" spans="1:8" x14ac:dyDescent="0.25">
      <c r="A90" t="s">
        <v>14</v>
      </c>
      <c r="B90">
        <v>24</v>
      </c>
      <c r="C90" t="s">
        <v>3</v>
      </c>
      <c r="D90">
        <v>41</v>
      </c>
      <c r="E90">
        <v>1</v>
      </c>
      <c r="F90">
        <v>1</v>
      </c>
      <c r="G90" s="1">
        <f>IF(E90=D90,0,LOG(ABS(F90- D90),ABS(E90 - D90)))</f>
        <v>1</v>
      </c>
      <c r="H90" s="1">
        <f>IF(E90=1,LOG(F90,2),LOG(F90,E90))</f>
        <v>0</v>
      </c>
    </row>
    <row r="91" spans="1:8" x14ac:dyDescent="0.25">
      <c r="A91" t="s">
        <v>14</v>
      </c>
      <c r="B91">
        <v>26</v>
      </c>
      <c r="C91" t="s">
        <v>3</v>
      </c>
      <c r="D91">
        <v>38</v>
      </c>
      <c r="E91">
        <v>58</v>
      </c>
      <c r="F91">
        <v>42</v>
      </c>
      <c r="G91" s="1">
        <f>IF(E91=D91,0,LOG(ABS(F91- D91),ABS(E91 - D91)))</f>
        <v>0.46275642631951835</v>
      </c>
      <c r="H91" s="1">
        <f>IF(E91=1,LOG(F91,2),LOG(F91,E91))</f>
        <v>0.92050783832584449</v>
      </c>
    </row>
    <row r="92" spans="1:8" x14ac:dyDescent="0.25">
      <c r="A92" t="s">
        <v>14</v>
      </c>
      <c r="B92">
        <v>29</v>
      </c>
      <c r="C92" t="s">
        <v>3</v>
      </c>
      <c r="D92">
        <v>26</v>
      </c>
      <c r="E92">
        <v>6</v>
      </c>
      <c r="F92">
        <v>10</v>
      </c>
      <c r="G92" s="1">
        <f>IF(E92=D92,0,LOG(ABS(F92- D92),ABS(E92 - D92)))</f>
        <v>0.92551285263903671</v>
      </c>
      <c r="H92" s="1">
        <f>IF(E92=1,LOG(F92,2),LOG(F92,E92))</f>
        <v>1.2850972089384689</v>
      </c>
    </row>
    <row r="93" spans="1:8" x14ac:dyDescent="0.25">
      <c r="A93" t="s">
        <v>14</v>
      </c>
      <c r="B93">
        <v>38</v>
      </c>
      <c r="C93" t="s">
        <v>3</v>
      </c>
      <c r="D93">
        <v>40</v>
      </c>
      <c r="E93">
        <v>4</v>
      </c>
      <c r="F93">
        <v>6</v>
      </c>
      <c r="G93" s="1">
        <f>IF(E93=D93,0,LOG(ABS(F93- D93),ABS(E93 - D93)))</f>
        <v>0.98404964091955549</v>
      </c>
      <c r="H93" s="1">
        <f>IF(E93=1,LOG(F93,2),LOG(F93,E93))</f>
        <v>1.292481250360578</v>
      </c>
    </row>
    <row r="94" spans="1:8" x14ac:dyDescent="0.25">
      <c r="A94" t="s">
        <v>14</v>
      </c>
      <c r="B94">
        <v>39</v>
      </c>
      <c r="C94" t="s">
        <v>3</v>
      </c>
      <c r="D94">
        <v>85</v>
      </c>
      <c r="E94">
        <v>52</v>
      </c>
      <c r="F94">
        <v>70</v>
      </c>
      <c r="G94" s="1">
        <f>IF(E94=D94,0,LOG(ABS(F94- D94),ABS(E94 - D94)))</f>
        <v>0.77450145709578244</v>
      </c>
      <c r="H94" s="1">
        <f>IF(E94=1,LOG(F94,2),LOG(F94,E94))</f>
        <v>1.0752298629593648</v>
      </c>
    </row>
    <row r="95" spans="1:8" x14ac:dyDescent="0.25">
      <c r="A95" t="s">
        <v>14</v>
      </c>
      <c r="B95">
        <v>40</v>
      </c>
      <c r="C95" t="s">
        <v>3</v>
      </c>
      <c r="D95">
        <v>85</v>
      </c>
      <c r="E95">
        <v>96</v>
      </c>
      <c r="F95">
        <v>88</v>
      </c>
      <c r="G95" s="1">
        <f>IF(E95=D95,0,LOG(ABS(F95- D95),ABS(E95 - D95)))</f>
        <v>0.45815690999132624</v>
      </c>
      <c r="H95" s="1">
        <f>IF(E95=1,LOG(F95,2),LOG(F95,E95))</f>
        <v>0.98093673546810467</v>
      </c>
    </row>
    <row r="96" spans="1:8" x14ac:dyDescent="0.25">
      <c r="A96" t="s">
        <v>1</v>
      </c>
      <c r="B96">
        <v>1</v>
      </c>
      <c r="C96" t="s">
        <v>2</v>
      </c>
      <c r="D96">
        <v>19</v>
      </c>
      <c r="E96">
        <v>50</v>
      </c>
      <c r="F96">
        <v>50</v>
      </c>
      <c r="G96" s="1">
        <f>IF(E96=D96,0,LOG(ABS(F96- D96),ABS(E96 - D96)))</f>
        <v>1</v>
      </c>
      <c r="H96" s="1">
        <f>IF(E96=1,LOG(F96,2),LOG(F96,E96))</f>
        <v>1</v>
      </c>
    </row>
    <row r="97" spans="1:8" x14ac:dyDescent="0.25">
      <c r="A97" t="s">
        <v>1</v>
      </c>
      <c r="B97">
        <v>6</v>
      </c>
      <c r="C97" t="s">
        <v>2</v>
      </c>
      <c r="D97">
        <v>87</v>
      </c>
      <c r="E97">
        <v>58</v>
      </c>
      <c r="F97">
        <v>69</v>
      </c>
      <c r="G97" s="1">
        <f>IF(E97=D97,0,LOG(ABS(F97- D97),ABS(E97 - D97)))</f>
        <v>0.85836585314447256</v>
      </c>
      <c r="H97" s="1">
        <f>IF(E97=1,LOG(F97,2),LOG(F97,E97))</f>
        <v>1.0427695927759051</v>
      </c>
    </row>
    <row r="98" spans="1:8" x14ac:dyDescent="0.25">
      <c r="A98" t="s">
        <v>1</v>
      </c>
      <c r="B98">
        <v>7</v>
      </c>
      <c r="C98" t="s">
        <v>2</v>
      </c>
      <c r="D98">
        <v>35</v>
      </c>
      <c r="E98">
        <v>94</v>
      </c>
      <c r="F98">
        <v>75</v>
      </c>
      <c r="G98" s="1">
        <f>IF(E98=D98,0,LOG(ABS(F98- D98),ABS(E98 - D98)))</f>
        <v>0.90468315861263982</v>
      </c>
      <c r="H98" s="1">
        <f>IF(E98=1,LOG(F98,2),LOG(F98,E98))</f>
        <v>0.95029891751358642</v>
      </c>
    </row>
    <row r="99" spans="1:8" x14ac:dyDescent="0.25">
      <c r="A99" t="s">
        <v>1</v>
      </c>
      <c r="B99">
        <v>11</v>
      </c>
      <c r="C99" t="s">
        <v>2</v>
      </c>
      <c r="D99">
        <v>19</v>
      </c>
      <c r="E99">
        <v>42</v>
      </c>
      <c r="F99">
        <v>30</v>
      </c>
      <c r="G99" s="1">
        <f>IF(E99=D99,0,LOG(ABS(F99- D99),ABS(E99 - D99)))</f>
        <v>0.76475831485078849</v>
      </c>
      <c r="H99" s="1">
        <f>IF(E99=1,LOG(F99,2),LOG(F99,E99))</f>
        <v>0.90997806896165756</v>
      </c>
    </row>
    <row r="100" spans="1:8" x14ac:dyDescent="0.25">
      <c r="A100" t="s">
        <v>1</v>
      </c>
      <c r="B100">
        <v>12</v>
      </c>
      <c r="C100" t="s">
        <v>2</v>
      </c>
      <c r="D100">
        <v>74</v>
      </c>
      <c r="E100">
        <v>13</v>
      </c>
      <c r="F100">
        <v>8</v>
      </c>
      <c r="G100" s="1">
        <f>IF(E100=D100,0,LOG(ABS(F100- D100),ABS(E100 - D100)))</f>
        <v>1.0191640221656268</v>
      </c>
      <c r="H100" s="1">
        <f>IF(E100=1,LOG(F100,2),LOG(F100,E100))</f>
        <v>0.81071446328195917</v>
      </c>
    </row>
    <row r="101" spans="1:8" x14ac:dyDescent="0.25">
      <c r="A101" t="s">
        <v>1</v>
      </c>
      <c r="B101">
        <v>20</v>
      </c>
      <c r="C101" t="s">
        <v>2</v>
      </c>
      <c r="D101">
        <v>46</v>
      </c>
      <c r="E101">
        <v>56</v>
      </c>
      <c r="F101">
        <v>56</v>
      </c>
      <c r="G101" s="1">
        <f>IF(E101=D101,0,LOG(ABS(F101- D101),ABS(E101 - D101)))</f>
        <v>1</v>
      </c>
      <c r="H101" s="1">
        <f>IF(E101=1,LOG(F101,2),LOG(F101,E101))</f>
        <v>1</v>
      </c>
    </row>
    <row r="102" spans="1:8" x14ac:dyDescent="0.25">
      <c r="A102" t="s">
        <v>1</v>
      </c>
      <c r="B102">
        <v>27</v>
      </c>
      <c r="C102" t="s">
        <v>2</v>
      </c>
      <c r="D102">
        <v>52</v>
      </c>
      <c r="E102">
        <v>19</v>
      </c>
      <c r="F102">
        <v>12</v>
      </c>
      <c r="G102" s="1">
        <f>IF(E102=D102,0,LOG(ABS(F102- D102),ABS(E102 - D102)))</f>
        <v>1.0550182973340325</v>
      </c>
      <c r="H102" s="1">
        <f>IF(E102=1,LOG(F102,2),LOG(F102,E102))</f>
        <v>0.84393212675491347</v>
      </c>
    </row>
    <row r="103" spans="1:8" x14ac:dyDescent="0.25">
      <c r="A103" t="s">
        <v>1</v>
      </c>
      <c r="B103">
        <v>36</v>
      </c>
      <c r="C103" t="s">
        <v>2</v>
      </c>
      <c r="D103">
        <v>58</v>
      </c>
      <c r="E103">
        <v>86</v>
      </c>
      <c r="F103">
        <v>70</v>
      </c>
      <c r="G103" s="1">
        <f>IF(E103=D103,0,LOG(ABS(F103- D103),ABS(E103 - D103)))</f>
        <v>0.7457245322728846</v>
      </c>
      <c r="H103" s="1">
        <f>IF(E103=1,LOG(F103,2),LOG(F103,E103))</f>
        <v>0.95378625856648236</v>
      </c>
    </row>
    <row r="104" spans="1:8" x14ac:dyDescent="0.25">
      <c r="A104" t="s">
        <v>1</v>
      </c>
      <c r="B104">
        <v>39</v>
      </c>
      <c r="C104" t="s">
        <v>2</v>
      </c>
      <c r="D104">
        <v>20</v>
      </c>
      <c r="E104">
        <v>81</v>
      </c>
      <c r="F104">
        <v>55</v>
      </c>
      <c r="G104" s="1">
        <f>IF(E104=D104,0,LOG(ABS(F104- D104),ABS(E104 - D104)))</f>
        <v>0.86486430354252353</v>
      </c>
      <c r="H104" s="1">
        <f>IF(E104=1,LOG(F104,2),LOG(F104,E104))</f>
        <v>0.91190796484051628</v>
      </c>
    </row>
    <row r="105" spans="1:8" x14ac:dyDescent="0.25">
      <c r="A105" t="s">
        <v>6</v>
      </c>
      <c r="B105">
        <v>1</v>
      </c>
      <c r="C105" t="s">
        <v>2</v>
      </c>
      <c r="D105">
        <v>40</v>
      </c>
      <c r="E105">
        <v>59</v>
      </c>
      <c r="F105">
        <v>55</v>
      </c>
      <c r="G105" s="1">
        <f>IF(E105=D105,0,LOG(ABS(F105- D105),ABS(E105 - D105)))</f>
        <v>0.91971686975453948</v>
      </c>
      <c r="H105" s="1">
        <f>IF(E105=1,LOG(F105,2),LOG(F105,E105))</f>
        <v>0.98278268203810715</v>
      </c>
    </row>
    <row r="106" spans="1:8" x14ac:dyDescent="0.25">
      <c r="A106" t="s">
        <v>6</v>
      </c>
      <c r="B106">
        <v>4</v>
      </c>
      <c r="C106" t="s">
        <v>2</v>
      </c>
      <c r="D106">
        <v>93</v>
      </c>
      <c r="E106">
        <v>6</v>
      </c>
      <c r="F106">
        <v>2</v>
      </c>
      <c r="G106" s="1">
        <f>IF(E106=D106,0,LOG(ABS(F106- D106),ABS(E106 - D106)))</f>
        <v>1.0100654529085584</v>
      </c>
      <c r="H106" s="1">
        <f>IF(E106=1,LOG(F106,2),LOG(F106,E106))</f>
        <v>0.38685280723454157</v>
      </c>
    </row>
    <row r="107" spans="1:8" x14ac:dyDescent="0.25">
      <c r="A107" t="s">
        <v>6</v>
      </c>
      <c r="B107">
        <v>8</v>
      </c>
      <c r="C107" t="s">
        <v>2</v>
      </c>
      <c r="D107">
        <v>52</v>
      </c>
      <c r="E107">
        <v>10</v>
      </c>
      <c r="F107">
        <v>10</v>
      </c>
      <c r="G107" s="1">
        <f>IF(E107=D107,0,LOG(ABS(F107- D107),ABS(E107 - D107)))</f>
        <v>1</v>
      </c>
      <c r="H107" s="1">
        <f>IF(E107=1,LOG(F107,2),LOG(F107,E107))</f>
        <v>1</v>
      </c>
    </row>
    <row r="108" spans="1:8" x14ac:dyDescent="0.25">
      <c r="A108" t="s">
        <v>6</v>
      </c>
      <c r="B108">
        <v>9</v>
      </c>
      <c r="C108" t="s">
        <v>2</v>
      </c>
      <c r="D108">
        <v>92</v>
      </c>
      <c r="E108">
        <v>81</v>
      </c>
      <c r="F108">
        <v>85</v>
      </c>
      <c r="G108" s="1">
        <f>IF(E108=D108,0,LOG(ABS(F108- D108),ABS(E108 - D108)))</f>
        <v>0.81150756295724891</v>
      </c>
      <c r="H108" s="1">
        <f>IF(E108=1,LOG(F108,2),LOG(F108,E108))</f>
        <v>1.0109688609701233</v>
      </c>
    </row>
    <row r="109" spans="1:8" x14ac:dyDescent="0.25">
      <c r="A109" t="s">
        <v>6</v>
      </c>
      <c r="B109">
        <v>25</v>
      </c>
      <c r="C109" t="s">
        <v>2</v>
      </c>
      <c r="D109">
        <v>84</v>
      </c>
      <c r="E109">
        <v>23</v>
      </c>
      <c r="F109">
        <v>40</v>
      </c>
      <c r="G109" s="1">
        <f>IF(E109=D109,0,LOG(ABS(F109- D109),ABS(E109 - D109)))</f>
        <v>0.92053168230187332</v>
      </c>
      <c r="H109" s="1">
        <f>IF(E109=1,LOG(F109,2),LOG(F109,E109))</f>
        <v>1.1764905944885631</v>
      </c>
    </row>
    <row r="110" spans="1:8" x14ac:dyDescent="0.25">
      <c r="A110" t="s">
        <v>6</v>
      </c>
      <c r="B110">
        <v>28</v>
      </c>
      <c r="C110" t="s">
        <v>2</v>
      </c>
      <c r="D110">
        <v>70</v>
      </c>
      <c r="E110">
        <v>13</v>
      </c>
      <c r="F110">
        <v>20</v>
      </c>
      <c r="G110" s="1">
        <f>IF(E110=D110,0,LOG(ABS(F110- D110),ABS(E110 - D110)))</f>
        <v>0.96759173858396741</v>
      </c>
      <c r="H110" s="1">
        <f>IF(E110=1,LOG(F110,2),LOG(F110,E110))</f>
        <v>1.1679498719299428</v>
      </c>
    </row>
    <row r="111" spans="1:8" x14ac:dyDescent="0.25">
      <c r="A111" t="s">
        <v>6</v>
      </c>
      <c r="B111">
        <v>30</v>
      </c>
      <c r="C111" t="s">
        <v>2</v>
      </c>
      <c r="D111">
        <v>9</v>
      </c>
      <c r="E111">
        <v>22</v>
      </c>
      <c r="F111">
        <v>31</v>
      </c>
      <c r="G111" s="1">
        <f>IF(E111=D111,0,LOG(ABS(F111- D111),ABS(E111 - D111)))</f>
        <v>1.2051085704153786</v>
      </c>
      <c r="H111" s="1">
        <f>IF(E111=1,LOG(F111,2),LOG(F111,E111))</f>
        <v>1.1109479265657551</v>
      </c>
    </row>
    <row r="112" spans="1:8" x14ac:dyDescent="0.25">
      <c r="A112" t="s">
        <v>6</v>
      </c>
      <c r="B112">
        <v>37</v>
      </c>
      <c r="C112" t="s">
        <v>2</v>
      </c>
      <c r="D112">
        <v>95</v>
      </c>
      <c r="E112">
        <v>54</v>
      </c>
      <c r="F112">
        <v>80</v>
      </c>
      <c r="G112" s="1">
        <f>IF(E112=D112,0,LOG(ABS(F112- D112),ABS(E112 - D112)))</f>
        <v>0.7292305501170816</v>
      </c>
      <c r="H112" s="1">
        <f>IF(E112=1,LOG(F112,2),LOG(F112,E112))</f>
        <v>1.0985320030166918</v>
      </c>
    </row>
    <row r="113" spans="1:8" x14ac:dyDescent="0.25">
      <c r="A113" t="s">
        <v>6</v>
      </c>
      <c r="B113">
        <v>39</v>
      </c>
      <c r="C113" t="s">
        <v>2</v>
      </c>
      <c r="D113">
        <v>10</v>
      </c>
      <c r="E113">
        <v>6</v>
      </c>
      <c r="F113">
        <v>2</v>
      </c>
      <c r="G113" s="1">
        <f>IF(E113=D113,0,LOG(ABS(F113- D113),ABS(E113 - D113)))</f>
        <v>1.5</v>
      </c>
      <c r="H113" s="1">
        <f>IF(E113=1,LOG(F113,2),LOG(F113,E113))</f>
        <v>0.38685280723454157</v>
      </c>
    </row>
    <row r="114" spans="1:8" x14ac:dyDescent="0.25">
      <c r="A114" t="s">
        <v>6</v>
      </c>
      <c r="B114">
        <v>40</v>
      </c>
      <c r="C114" t="s">
        <v>2</v>
      </c>
      <c r="D114">
        <v>7</v>
      </c>
      <c r="E114">
        <v>83</v>
      </c>
      <c r="F114">
        <v>95</v>
      </c>
      <c r="G114" s="1">
        <f>IF(E114=D114,0,LOG(ABS(F114- D114),ABS(E114 - D114)))</f>
        <v>1.0338518820422646</v>
      </c>
      <c r="H114" s="1">
        <f>IF(E114=1,LOG(F114,2),LOG(F114,E114))</f>
        <v>1.0305592112930448</v>
      </c>
    </row>
    <row r="115" spans="1:8" x14ac:dyDescent="0.25">
      <c r="A115" t="s">
        <v>7</v>
      </c>
      <c r="B115">
        <v>15</v>
      </c>
      <c r="C115" t="s">
        <v>2</v>
      </c>
      <c r="D115">
        <v>37</v>
      </c>
      <c r="E115">
        <v>76</v>
      </c>
      <c r="F115">
        <v>70</v>
      </c>
      <c r="G115" s="1">
        <f>IF(E115=D115,0,LOG(ABS(F115- D115),ABS(E115 - D115)))</f>
        <v>0.95440118092740445</v>
      </c>
      <c r="H115" s="1">
        <f>IF(E115=1,LOG(F115,2),LOG(F115,E115))</f>
        <v>0.98101058371062522</v>
      </c>
    </row>
    <row r="116" spans="1:8" x14ac:dyDescent="0.25">
      <c r="A116" t="s">
        <v>7</v>
      </c>
      <c r="B116">
        <v>16</v>
      </c>
      <c r="C116" t="s">
        <v>2</v>
      </c>
      <c r="D116">
        <v>99</v>
      </c>
      <c r="E116">
        <v>7</v>
      </c>
      <c r="F116">
        <v>1</v>
      </c>
      <c r="G116" s="1">
        <f>IF(E116=D116,0,LOG(ABS(F116- D116),ABS(E116 - D116)))</f>
        <v>1.0139721043001004</v>
      </c>
      <c r="H116" s="1">
        <f>IF(E116=1,LOG(F116,2),LOG(F116,E116))</f>
        <v>0</v>
      </c>
    </row>
    <row r="117" spans="1:8" x14ac:dyDescent="0.25">
      <c r="A117" t="s">
        <v>7</v>
      </c>
      <c r="B117">
        <v>31</v>
      </c>
      <c r="C117" t="s">
        <v>2</v>
      </c>
      <c r="D117">
        <v>96</v>
      </c>
      <c r="E117">
        <v>19</v>
      </c>
      <c r="F117">
        <v>4</v>
      </c>
      <c r="G117" s="1">
        <f>IF(E117=D117,0,LOG(ABS(F117- D117),ABS(E117 - D117)))</f>
        <v>1.0409740165385686</v>
      </c>
      <c r="H117" s="1">
        <f>IF(E117=1,LOG(F117,2),LOG(F117,E117))</f>
        <v>0.47081782673327649</v>
      </c>
    </row>
    <row r="118" spans="1:8" x14ac:dyDescent="0.25">
      <c r="A118" t="s">
        <v>7</v>
      </c>
      <c r="B118">
        <v>35</v>
      </c>
      <c r="C118" t="s">
        <v>2</v>
      </c>
      <c r="D118">
        <v>12</v>
      </c>
      <c r="E118">
        <v>69</v>
      </c>
      <c r="F118">
        <v>80</v>
      </c>
      <c r="G118" s="1">
        <f>IF(E118=D118,0,LOG(ABS(F118- D118),ABS(E118 - D118)))</f>
        <v>1.043644372938181</v>
      </c>
      <c r="H118" s="1">
        <f>IF(E118=1,LOG(F118,2),LOG(F118,E118))</f>
        <v>1.034935382451059</v>
      </c>
    </row>
    <row r="119" spans="1:8" x14ac:dyDescent="0.25">
      <c r="A119" t="s">
        <v>7</v>
      </c>
      <c r="B119">
        <v>37</v>
      </c>
      <c r="C119" t="s">
        <v>2</v>
      </c>
      <c r="D119">
        <v>57</v>
      </c>
      <c r="E119">
        <v>34</v>
      </c>
      <c r="F119">
        <v>43</v>
      </c>
      <c r="G119" s="1">
        <f>IF(E119=D119,0,LOG(ABS(F119- D119),ABS(E119 - D119)))</f>
        <v>0.8416718857933595</v>
      </c>
      <c r="H119" s="1">
        <f>IF(E119=1,LOG(F119,2),LOG(F119,E119))</f>
        <v>1.0665954571116811</v>
      </c>
    </row>
    <row r="120" spans="1:8" x14ac:dyDescent="0.25">
      <c r="A120" t="s">
        <v>7</v>
      </c>
      <c r="B120">
        <v>38</v>
      </c>
      <c r="C120" t="s">
        <v>2</v>
      </c>
      <c r="D120">
        <v>21</v>
      </c>
      <c r="E120">
        <v>81</v>
      </c>
      <c r="F120">
        <v>80</v>
      </c>
      <c r="G120" s="1">
        <f>IF(E120=D120,0,LOG(ABS(F120- D120),ABS(E120 - D120)))</f>
        <v>0.99589504057097256</v>
      </c>
      <c r="H120" s="1">
        <f>IF(E120=1,LOG(F120,2),LOG(F120,E120))</f>
        <v>0.99717313375093908</v>
      </c>
    </row>
    <row r="121" spans="1:8" x14ac:dyDescent="0.25">
      <c r="A121" t="s">
        <v>7</v>
      </c>
      <c r="B121">
        <v>39</v>
      </c>
      <c r="C121" t="s">
        <v>2</v>
      </c>
      <c r="D121">
        <v>12</v>
      </c>
      <c r="E121">
        <v>80</v>
      </c>
      <c r="F121">
        <v>90</v>
      </c>
      <c r="G121" s="1">
        <f>IF(E121=D121,0,LOG(ABS(F121- D121),ABS(E121 - D121)))</f>
        <v>1.0325159073285206</v>
      </c>
      <c r="H121" s="1">
        <f>IF(E121=1,LOG(F121,2),LOG(F121,E121))</f>
        <v>1.026878667218587</v>
      </c>
    </row>
    <row r="122" spans="1:8" x14ac:dyDescent="0.25">
      <c r="A122" t="s">
        <v>8</v>
      </c>
      <c r="B122">
        <v>1</v>
      </c>
      <c r="C122" t="s">
        <v>2</v>
      </c>
      <c r="D122">
        <v>36</v>
      </c>
      <c r="E122">
        <v>14</v>
      </c>
      <c r="F122">
        <v>10</v>
      </c>
      <c r="G122" s="1">
        <f>IF(E122=D122,0,LOG(ABS(F122- D122),ABS(E122 - D122)))</f>
        <v>1.0540445779001408</v>
      </c>
      <c r="H122" s="1">
        <f>IF(E122=1,LOG(F122,2),LOG(F122,E122))</f>
        <v>0.87250286954915601</v>
      </c>
    </row>
    <row r="123" spans="1:8" x14ac:dyDescent="0.25">
      <c r="A123" t="s">
        <v>8</v>
      </c>
      <c r="B123">
        <v>2</v>
      </c>
      <c r="C123" t="s">
        <v>2</v>
      </c>
      <c r="D123">
        <v>40</v>
      </c>
      <c r="E123">
        <v>71</v>
      </c>
      <c r="F123">
        <v>50</v>
      </c>
      <c r="G123" s="1">
        <f>IF(E123=D123,0,LOG(ABS(F123- D123),ABS(E123 - D123)))</f>
        <v>0.67052815164442925</v>
      </c>
      <c r="H123" s="1">
        <f>IF(E123=1,LOG(F123,2),LOG(F123,E123))</f>
        <v>0.91773792972308377</v>
      </c>
    </row>
    <row r="124" spans="1:8" x14ac:dyDescent="0.25">
      <c r="A124" t="s">
        <v>8</v>
      </c>
      <c r="B124">
        <v>4</v>
      </c>
      <c r="C124" t="s">
        <v>2</v>
      </c>
      <c r="D124">
        <v>31</v>
      </c>
      <c r="E124">
        <v>76</v>
      </c>
      <c r="F124">
        <v>55</v>
      </c>
      <c r="G124" s="1">
        <f>IF(E124=D124,0,LOG(ABS(F124- D124),ABS(E124 - D124)))</f>
        <v>0.83486619548971308</v>
      </c>
      <c r="H124" s="1">
        <f>IF(E124=1,LOG(F124,2),LOG(F124,E124))</f>
        <v>0.92532438974123543</v>
      </c>
    </row>
    <row r="125" spans="1:8" x14ac:dyDescent="0.25">
      <c r="A125" t="s">
        <v>8</v>
      </c>
      <c r="B125">
        <v>19</v>
      </c>
      <c r="C125" t="s">
        <v>2</v>
      </c>
      <c r="D125">
        <v>77</v>
      </c>
      <c r="E125">
        <v>50</v>
      </c>
      <c r="F125">
        <v>70</v>
      </c>
      <c r="G125" s="1">
        <f>IF(E125=D125,0,LOG(ABS(F125- D125),ABS(E125 - D125)))</f>
        <v>0.59041458305380734</v>
      </c>
      <c r="H125" s="1">
        <f>IF(E125=1,LOG(F125,2),LOG(F125,E125))</f>
        <v>1.0860097796343069</v>
      </c>
    </row>
    <row r="126" spans="1:8" x14ac:dyDescent="0.25">
      <c r="A126" t="s">
        <v>8</v>
      </c>
      <c r="B126">
        <v>24</v>
      </c>
      <c r="C126" t="s">
        <v>2</v>
      </c>
      <c r="D126">
        <v>72</v>
      </c>
      <c r="E126">
        <v>24</v>
      </c>
      <c r="F126">
        <v>50</v>
      </c>
      <c r="G126" s="1">
        <f>IF(E126=D126,0,LOG(ABS(F126- D126),ABS(E126 - D126)))</f>
        <v>0.79847118365816694</v>
      </c>
      <c r="H126" s="1">
        <f>IF(E126=1,LOG(F126,2),LOG(F126,E126))</f>
        <v>1.2309492583389761</v>
      </c>
    </row>
    <row r="127" spans="1:8" x14ac:dyDescent="0.25">
      <c r="A127" t="s">
        <v>8</v>
      </c>
      <c r="B127">
        <v>28</v>
      </c>
      <c r="C127" t="s">
        <v>2</v>
      </c>
      <c r="D127">
        <v>93</v>
      </c>
      <c r="E127">
        <v>31</v>
      </c>
      <c r="F127">
        <v>71</v>
      </c>
      <c r="G127" s="1">
        <f>IF(E127=D127,0,LOG(ABS(F127- D127),ABS(E127 - D127)))</f>
        <v>0.74895609519255923</v>
      </c>
      <c r="H127" s="1">
        <f>IF(E127=1,LOG(F127,2),LOG(F127,E127))</f>
        <v>1.2413208387829198</v>
      </c>
    </row>
    <row r="128" spans="1:8" x14ac:dyDescent="0.25">
      <c r="A128" t="s">
        <v>8</v>
      </c>
      <c r="B128">
        <v>33</v>
      </c>
      <c r="C128" t="s">
        <v>2</v>
      </c>
      <c r="D128">
        <v>74</v>
      </c>
      <c r="E128">
        <v>59</v>
      </c>
      <c r="F128">
        <v>72</v>
      </c>
      <c r="G128" s="1">
        <f>IF(E128=D128,0,LOG(ABS(F128- D128),ABS(E128 - D128)))</f>
        <v>0.2559580248098155</v>
      </c>
      <c r="H128" s="1">
        <f>IF(E128=1,LOG(F128,2),LOG(F128,E128))</f>
        <v>1.048835523364219</v>
      </c>
    </row>
    <row r="129" spans="1:8" x14ac:dyDescent="0.25">
      <c r="A129" t="s">
        <v>8</v>
      </c>
      <c r="B129">
        <v>36</v>
      </c>
      <c r="C129" t="s">
        <v>2</v>
      </c>
      <c r="D129">
        <v>92</v>
      </c>
      <c r="E129">
        <v>76</v>
      </c>
      <c r="F129">
        <v>94</v>
      </c>
      <c r="G129" s="1">
        <f>IF(E129=D129,0,LOG(ABS(F129- D129),ABS(E129 - D129)))</f>
        <v>0.25</v>
      </c>
      <c r="H129" s="1">
        <f>IF(E129=1,LOG(F129,2),LOG(F129,E129))</f>
        <v>1.0490820896327961</v>
      </c>
    </row>
    <row r="130" spans="1:8" x14ac:dyDescent="0.25">
      <c r="A130" t="s">
        <v>9</v>
      </c>
      <c r="B130">
        <v>2</v>
      </c>
      <c r="C130" t="s">
        <v>2</v>
      </c>
      <c r="D130">
        <v>56</v>
      </c>
      <c r="E130">
        <v>82</v>
      </c>
      <c r="F130">
        <v>24</v>
      </c>
      <c r="G130" s="1">
        <f>IF(E130=D130,0,LOG(ABS(F130- D130),ABS(E130 - D130)))</f>
        <v>1.0637302677668157</v>
      </c>
      <c r="H130" s="1">
        <f>IF(E130=1,LOG(F130,2),LOG(F130,E130))</f>
        <v>0.72118364071432994</v>
      </c>
    </row>
    <row r="131" spans="1:8" x14ac:dyDescent="0.25">
      <c r="A131" t="s">
        <v>9</v>
      </c>
      <c r="B131">
        <v>3</v>
      </c>
      <c r="C131" t="s">
        <v>2</v>
      </c>
      <c r="D131">
        <v>59</v>
      </c>
      <c r="E131">
        <v>53</v>
      </c>
      <c r="F131">
        <v>69</v>
      </c>
      <c r="G131" s="1">
        <f>IF(E131=D131,0,LOG(ABS(F131- D131),ABS(E131 - D131)))</f>
        <v>1.2850972089384689</v>
      </c>
      <c r="H131" s="1">
        <f>IF(E131=1,LOG(F131,2),LOG(F131,E131))</f>
        <v>1.0664471521967032</v>
      </c>
    </row>
    <row r="132" spans="1:8" x14ac:dyDescent="0.25">
      <c r="A132" t="s">
        <v>9</v>
      </c>
      <c r="B132">
        <v>9</v>
      </c>
      <c r="C132" t="s">
        <v>2</v>
      </c>
      <c r="D132">
        <v>67</v>
      </c>
      <c r="E132">
        <v>62</v>
      </c>
      <c r="F132">
        <v>72</v>
      </c>
      <c r="G132" s="1">
        <f>IF(E132=D132,0,LOG(ABS(F132- D132),ABS(E132 - D132)))</f>
        <v>1</v>
      </c>
      <c r="H132" s="1">
        <f>IF(E132=1,LOG(F132,2),LOG(F132,E132))</f>
        <v>1.0362313702487616</v>
      </c>
    </row>
    <row r="133" spans="1:8" x14ac:dyDescent="0.25">
      <c r="A133" t="s">
        <v>9</v>
      </c>
      <c r="B133">
        <v>10</v>
      </c>
      <c r="C133" t="s">
        <v>2</v>
      </c>
      <c r="D133">
        <v>51</v>
      </c>
      <c r="E133">
        <v>73</v>
      </c>
      <c r="F133">
        <v>35</v>
      </c>
      <c r="G133" s="1">
        <f>IF(E133=D133,0,LOG(ABS(F133- D133),ABS(E133 - D133)))</f>
        <v>0.89697529687030164</v>
      </c>
      <c r="H133" s="1">
        <f>IF(E133=1,LOG(F133,2),LOG(F133,E133))</f>
        <v>0.82866371544996675</v>
      </c>
    </row>
    <row r="134" spans="1:8" x14ac:dyDescent="0.25">
      <c r="A134" t="s">
        <v>9</v>
      </c>
      <c r="B134">
        <v>14</v>
      </c>
      <c r="C134" t="s">
        <v>2</v>
      </c>
      <c r="D134">
        <v>50</v>
      </c>
      <c r="E134">
        <v>81</v>
      </c>
      <c r="F134">
        <v>19</v>
      </c>
      <c r="G134" s="1">
        <f>IF(E134=D134,0,LOG(ABS(F134- D134),ABS(E134 - D134)))</f>
        <v>1</v>
      </c>
      <c r="H134" s="1">
        <f>IF(E134=1,LOG(F134,2),LOG(F134,E134))</f>
        <v>0.67003596481159378</v>
      </c>
    </row>
    <row r="135" spans="1:8" x14ac:dyDescent="0.25">
      <c r="A135" t="s">
        <v>9</v>
      </c>
      <c r="B135">
        <v>20</v>
      </c>
      <c r="C135" t="s">
        <v>2</v>
      </c>
      <c r="D135">
        <v>91</v>
      </c>
      <c r="E135">
        <v>20</v>
      </c>
      <c r="F135">
        <v>173</v>
      </c>
      <c r="G135" s="1">
        <f>IF(E135=D135,0,LOG(ABS(F135- D135),ABS(E135 - D135)))</f>
        <v>1.0337908016500912</v>
      </c>
      <c r="H135" s="1">
        <f>IF(E135=1,LOG(F135,2),LOG(F135,E135))</f>
        <v>1.7202109948176929</v>
      </c>
    </row>
    <row r="136" spans="1:8" x14ac:dyDescent="0.25">
      <c r="A136" t="s">
        <v>9</v>
      </c>
      <c r="B136">
        <v>28</v>
      </c>
      <c r="C136" t="s">
        <v>2</v>
      </c>
      <c r="D136">
        <v>52</v>
      </c>
      <c r="E136">
        <v>23</v>
      </c>
      <c r="F136">
        <v>74</v>
      </c>
      <c r="G136" s="1">
        <f>IF(E136=D136,0,LOG(ABS(F136- D136),ABS(E136 - D136)))</f>
        <v>0.91795987327039585</v>
      </c>
      <c r="H136" s="1">
        <f>IF(E136=1,LOG(F136,2),LOG(F136,E136))</f>
        <v>1.37269112835175</v>
      </c>
    </row>
    <row r="137" spans="1:8" x14ac:dyDescent="0.25">
      <c r="A137" t="s">
        <v>9</v>
      </c>
      <c r="B137">
        <v>30</v>
      </c>
      <c r="C137" t="s">
        <v>2</v>
      </c>
      <c r="D137">
        <v>10</v>
      </c>
      <c r="E137">
        <v>38</v>
      </c>
      <c r="F137">
        <v>2</v>
      </c>
      <c r="G137" s="1">
        <f>IF(E137=D137,0,LOG(ABS(F137- D137),ABS(E137 - D137)))</f>
        <v>0.62404379302952839</v>
      </c>
      <c r="H137" s="1">
        <f>IF(E137=1,LOG(F137,2),LOG(F137,E137))</f>
        <v>0.1905514124267734</v>
      </c>
    </row>
    <row r="138" spans="1:8" x14ac:dyDescent="0.25">
      <c r="A138" t="s">
        <v>9</v>
      </c>
      <c r="B138">
        <v>36</v>
      </c>
      <c r="C138" t="s">
        <v>2</v>
      </c>
      <c r="D138">
        <v>11</v>
      </c>
      <c r="E138">
        <v>79</v>
      </c>
      <c r="F138">
        <v>1</v>
      </c>
      <c r="G138" s="1">
        <f>IF(E138=D138,0,LOG(ABS(F138- D138),ABS(E138 - D138)))</f>
        <v>0.54569993797367511</v>
      </c>
      <c r="H138" s="1">
        <f>IF(E138=1,LOG(F138,2),LOG(F138,E138))</f>
        <v>0</v>
      </c>
    </row>
    <row r="139" spans="1:8" x14ac:dyDescent="0.25">
      <c r="A139" t="s">
        <v>10</v>
      </c>
      <c r="B139">
        <v>9</v>
      </c>
      <c r="C139" t="s">
        <v>2</v>
      </c>
      <c r="D139">
        <v>76</v>
      </c>
      <c r="E139">
        <v>22</v>
      </c>
      <c r="F139">
        <v>50</v>
      </c>
      <c r="G139" s="1">
        <f>IF(E139=D139,0,LOG(ABS(F139- D139),ABS(E139 - D139)))</f>
        <v>0.81677351926932162</v>
      </c>
      <c r="H139" s="1">
        <f>IF(E139=1,LOG(F139,2),LOG(F139,E139))</f>
        <v>1.2655998953291183</v>
      </c>
    </row>
    <row r="140" spans="1:8" x14ac:dyDescent="0.25">
      <c r="A140" t="s">
        <v>10</v>
      </c>
      <c r="B140">
        <v>25</v>
      </c>
      <c r="C140" t="s">
        <v>2</v>
      </c>
      <c r="D140">
        <v>35</v>
      </c>
      <c r="E140">
        <v>76</v>
      </c>
      <c r="F140">
        <v>70</v>
      </c>
      <c r="G140" s="1">
        <f>IF(E140=D140,0,LOG(ABS(F140- D140),ABS(E140 - D140)))</f>
        <v>0.95739304303973993</v>
      </c>
      <c r="H140" s="1">
        <f>IF(E140=1,LOG(F140,2),LOG(F140,E140))</f>
        <v>0.98101058371062522</v>
      </c>
    </row>
    <row r="141" spans="1:8" x14ac:dyDescent="0.25">
      <c r="A141" t="s">
        <v>10</v>
      </c>
      <c r="B141">
        <v>28</v>
      </c>
      <c r="C141" t="s">
        <v>2</v>
      </c>
      <c r="D141">
        <v>18</v>
      </c>
      <c r="E141">
        <v>30</v>
      </c>
      <c r="F141">
        <v>30</v>
      </c>
      <c r="G141" s="1">
        <f>IF(E141=D141,0,LOG(ABS(F141- D141),ABS(E141 - D141)))</f>
        <v>1</v>
      </c>
      <c r="H141" s="1">
        <f>IF(E141=1,LOG(F141,2),LOG(F141,E141))</f>
        <v>1</v>
      </c>
    </row>
    <row r="142" spans="1:8" x14ac:dyDescent="0.25">
      <c r="A142" t="s">
        <v>10</v>
      </c>
      <c r="B142">
        <v>30</v>
      </c>
      <c r="C142" t="s">
        <v>2</v>
      </c>
      <c r="D142">
        <v>82</v>
      </c>
      <c r="E142">
        <v>61</v>
      </c>
      <c r="F142">
        <v>75</v>
      </c>
      <c r="G142" s="1">
        <f>IF(E142=D142,0,LOG(ABS(F142- D142),ABS(E142 - D142)))</f>
        <v>0.63915119328546977</v>
      </c>
      <c r="H142" s="1">
        <f>IF(E142=1,LOG(F142,2),LOG(F142,E142))</f>
        <v>1.0502604205795909</v>
      </c>
    </row>
    <row r="143" spans="1:8" x14ac:dyDescent="0.25">
      <c r="A143" t="s">
        <v>10</v>
      </c>
      <c r="B143">
        <v>32</v>
      </c>
      <c r="C143" t="s">
        <v>2</v>
      </c>
      <c r="D143">
        <v>5</v>
      </c>
      <c r="E143">
        <v>68</v>
      </c>
      <c r="F143">
        <v>60</v>
      </c>
      <c r="G143" s="1">
        <f>IF(E143=D143,0,LOG(ABS(F143- D143),ABS(E143 - D143)))</f>
        <v>0.9672225138386128</v>
      </c>
      <c r="H143" s="1">
        <f>IF(E143=1,LOG(F143,2),LOG(F143,E143))</f>
        <v>0.97033702704216707</v>
      </c>
    </row>
    <row r="144" spans="1:8" x14ac:dyDescent="0.25">
      <c r="A144" t="s">
        <v>10</v>
      </c>
      <c r="B144">
        <v>33</v>
      </c>
      <c r="C144" t="s">
        <v>2</v>
      </c>
      <c r="D144">
        <v>47</v>
      </c>
      <c r="E144">
        <v>86</v>
      </c>
      <c r="F144">
        <v>55</v>
      </c>
      <c r="G144" s="1">
        <f>IF(E144=D144,0,LOG(ABS(F144- D144),ABS(E144 - D144)))</f>
        <v>0.56760107855061004</v>
      </c>
      <c r="H144" s="1">
        <f>IF(E144=1,LOG(F144,2),LOG(F144,E144))</f>
        <v>0.89964542921989632</v>
      </c>
    </row>
    <row r="145" spans="1:8" x14ac:dyDescent="0.25">
      <c r="A145" t="s">
        <v>10</v>
      </c>
      <c r="B145">
        <v>35</v>
      </c>
      <c r="C145" t="s">
        <v>2</v>
      </c>
      <c r="D145">
        <v>63</v>
      </c>
      <c r="E145">
        <v>72</v>
      </c>
      <c r="F145">
        <v>68</v>
      </c>
      <c r="G145" s="1">
        <f>IF(E145=D145,0,LOG(ABS(F145- D145),ABS(E145 - D145)))</f>
        <v>0.73248676035896343</v>
      </c>
      <c r="H145" s="1">
        <f>IF(E145=1,LOG(F145,2),LOG(F145,E145))</f>
        <v>0.98663481968213618</v>
      </c>
    </row>
    <row r="146" spans="1:8" x14ac:dyDescent="0.25">
      <c r="A146" t="s">
        <v>10</v>
      </c>
      <c r="B146">
        <v>36</v>
      </c>
      <c r="C146" t="s">
        <v>2</v>
      </c>
      <c r="D146">
        <v>72</v>
      </c>
      <c r="E146">
        <v>15</v>
      </c>
      <c r="F146">
        <v>20</v>
      </c>
      <c r="G146" s="1">
        <f>IF(E146=D146,0,LOG(ABS(F146- D146),ABS(E146 - D146)))</f>
        <v>0.97729250925321687</v>
      </c>
      <c r="H146" s="1">
        <f>IF(E146=1,LOG(F146,2),LOG(F146,E146))</f>
        <v>1.1062321785374181</v>
      </c>
    </row>
    <row r="147" spans="1:8" x14ac:dyDescent="0.25">
      <c r="A147" t="s">
        <v>10</v>
      </c>
      <c r="B147">
        <v>37</v>
      </c>
      <c r="C147" t="s">
        <v>2</v>
      </c>
      <c r="D147">
        <v>93</v>
      </c>
      <c r="E147">
        <v>46</v>
      </c>
      <c r="F147">
        <v>80</v>
      </c>
      <c r="G147" s="1">
        <f>IF(E147=D147,0,LOG(ABS(F147- D147),ABS(E147 - D147)))</f>
        <v>0.66619507167005865</v>
      </c>
      <c r="H147" s="1">
        <f>IF(E147=1,LOG(F147,2),LOG(F147,E147))</f>
        <v>1.1445382789551004</v>
      </c>
    </row>
    <row r="148" spans="1:8" x14ac:dyDescent="0.25">
      <c r="A148" t="s">
        <v>11</v>
      </c>
      <c r="B148">
        <v>4</v>
      </c>
      <c r="C148" t="s">
        <v>2</v>
      </c>
      <c r="D148">
        <v>66</v>
      </c>
      <c r="E148">
        <v>18</v>
      </c>
      <c r="F148">
        <v>20</v>
      </c>
      <c r="G148" s="1">
        <f>IF(E148=D148,0,LOG(ABS(F148- D148),ABS(E148 - D148)))</f>
        <v>0.98900609544715556</v>
      </c>
      <c r="H148" s="1">
        <f>IF(E148=1,LOG(F148,2),LOG(F148,E148))</f>
        <v>1.0364522367650437</v>
      </c>
    </row>
    <row r="149" spans="1:8" x14ac:dyDescent="0.25">
      <c r="A149" t="s">
        <v>11</v>
      </c>
      <c r="B149">
        <v>6</v>
      </c>
      <c r="C149" t="s">
        <v>2</v>
      </c>
      <c r="D149">
        <v>20</v>
      </c>
      <c r="E149">
        <v>17</v>
      </c>
      <c r="F149">
        <v>18</v>
      </c>
      <c r="G149" s="1">
        <f>IF(E149=D149,0,LOG(ABS(F149- D149),ABS(E149 - D149)))</f>
        <v>0.63092975357145742</v>
      </c>
      <c r="H149" s="1">
        <f>IF(E149=1,LOG(F149,2),LOG(F149,E149))</f>
        <v>1.0201744121952061</v>
      </c>
    </row>
    <row r="150" spans="1:8" x14ac:dyDescent="0.25">
      <c r="A150" t="s">
        <v>11</v>
      </c>
      <c r="B150">
        <v>8</v>
      </c>
      <c r="C150" t="s">
        <v>2</v>
      </c>
      <c r="D150">
        <v>23</v>
      </c>
      <c r="E150">
        <v>39</v>
      </c>
      <c r="F150">
        <v>40</v>
      </c>
      <c r="G150" s="1">
        <f>IF(E150=D150,0,LOG(ABS(F150- D150),ABS(E150 - D150)))</f>
        <v>1.021865710312585</v>
      </c>
      <c r="H150" s="1">
        <f>IF(E150=1,LOG(F150,2),LOG(F150,E150))</f>
        <v>1.0069107088756202</v>
      </c>
    </row>
    <row r="151" spans="1:8" x14ac:dyDescent="0.25">
      <c r="A151" t="s">
        <v>11</v>
      </c>
      <c r="B151">
        <v>10</v>
      </c>
      <c r="C151" t="s">
        <v>2</v>
      </c>
      <c r="D151">
        <v>22</v>
      </c>
      <c r="E151">
        <v>90</v>
      </c>
      <c r="F151">
        <v>80</v>
      </c>
      <c r="G151" s="1">
        <f>IF(E151=D151,0,LOG(ABS(F151- D151),ABS(E151 - D151)))</f>
        <v>0.96230254670833715</v>
      </c>
      <c r="H151" s="1">
        <f>IF(E151=1,LOG(F151,2),LOG(F151,E151))</f>
        <v>0.97382488498724906</v>
      </c>
    </row>
    <row r="152" spans="1:8" x14ac:dyDescent="0.25">
      <c r="A152" t="s">
        <v>11</v>
      </c>
      <c r="B152">
        <v>12</v>
      </c>
      <c r="C152" t="s">
        <v>2</v>
      </c>
      <c r="D152">
        <v>26</v>
      </c>
      <c r="E152">
        <v>19</v>
      </c>
      <c r="F152">
        <v>20</v>
      </c>
      <c r="G152" s="1">
        <f>IF(E152=D152,0,LOG(ABS(F152- D152),ABS(E152 - D152)))</f>
        <v>0.9207822211616018</v>
      </c>
      <c r="H152" s="1">
        <f>IF(E152=1,LOG(F152,2),LOG(F152,E152))</f>
        <v>1.017420396466179</v>
      </c>
    </row>
    <row r="153" spans="1:8" x14ac:dyDescent="0.25">
      <c r="A153" t="s">
        <v>11</v>
      </c>
      <c r="B153">
        <v>14</v>
      </c>
      <c r="C153" t="s">
        <v>2</v>
      </c>
      <c r="D153">
        <v>20</v>
      </c>
      <c r="E153">
        <v>34</v>
      </c>
      <c r="F153">
        <v>50</v>
      </c>
      <c r="G153" s="1">
        <f>IF(E153=D153,0,LOG(ABS(F153- D153),ABS(E153 - D153)))</f>
        <v>1.2887925334149553</v>
      </c>
      <c r="H153" s="1">
        <f>IF(E153=1,LOG(F153,2),LOG(F153,E153))</f>
        <v>1.1093655847494388</v>
      </c>
    </row>
    <row r="154" spans="1:8" x14ac:dyDescent="0.25">
      <c r="A154" t="s">
        <v>11</v>
      </c>
      <c r="B154">
        <v>18</v>
      </c>
      <c r="C154" t="s">
        <v>2</v>
      </c>
      <c r="D154">
        <v>46</v>
      </c>
      <c r="E154">
        <v>16</v>
      </c>
      <c r="F154">
        <v>20</v>
      </c>
      <c r="G154" s="1">
        <f>IF(E154=D154,0,LOG(ABS(F154- D154),ABS(E154 - D154)))</f>
        <v>0.95792633370464952</v>
      </c>
      <c r="H154" s="1">
        <f>IF(E154=1,LOG(F154,2),LOG(F154,E154))</f>
        <v>1.0804820237218407</v>
      </c>
    </row>
    <row r="155" spans="1:8" x14ac:dyDescent="0.25">
      <c r="A155" t="s">
        <v>11</v>
      </c>
      <c r="B155">
        <v>21</v>
      </c>
      <c r="C155" t="s">
        <v>2</v>
      </c>
      <c r="D155">
        <v>68</v>
      </c>
      <c r="E155">
        <v>49</v>
      </c>
      <c r="F155">
        <v>65</v>
      </c>
      <c r="G155" s="1">
        <f>IF(E155=D155,0,LOG(ABS(F155- D155),ABS(E155 - D155)))</f>
        <v>0.37311430002163698</v>
      </c>
      <c r="H155" s="1">
        <f>IF(E155=1,LOG(F155,2),LOG(F155,E155))</f>
        <v>1.0726053492043786</v>
      </c>
    </row>
    <row r="156" spans="1:8" x14ac:dyDescent="0.25">
      <c r="A156" t="s">
        <v>11</v>
      </c>
      <c r="B156">
        <v>22</v>
      </c>
      <c r="C156" t="s">
        <v>2</v>
      </c>
      <c r="D156">
        <v>79</v>
      </c>
      <c r="E156">
        <v>93</v>
      </c>
      <c r="F156">
        <v>83</v>
      </c>
      <c r="G156" s="1">
        <f>IF(E156=D156,0,LOG(ABS(F156- D156),ABS(E156 - D156)))</f>
        <v>0.52529907007438714</v>
      </c>
      <c r="H156" s="1">
        <f>IF(E156=1,LOG(F156,2),LOG(F156,E156))</f>
        <v>0.97490206546409031</v>
      </c>
    </row>
    <row r="157" spans="1:8" x14ac:dyDescent="0.25">
      <c r="A157" t="s">
        <v>11</v>
      </c>
      <c r="B157">
        <v>30</v>
      </c>
      <c r="C157" t="s">
        <v>2</v>
      </c>
      <c r="D157">
        <v>59</v>
      </c>
      <c r="E157">
        <v>31</v>
      </c>
      <c r="F157">
        <v>45</v>
      </c>
      <c r="G157" s="1">
        <f>IF(E157=D157,0,LOG(ABS(F157- D157),ABS(E157 - D157)))</f>
        <v>0.79198540232349046</v>
      </c>
      <c r="H157" s="1">
        <f>IF(E157=1,LOG(F157,2),LOG(F157,E157))</f>
        <v>1.1085255311372215</v>
      </c>
    </row>
    <row r="158" spans="1:8" x14ac:dyDescent="0.25">
      <c r="A158" t="s">
        <v>12</v>
      </c>
      <c r="B158">
        <v>5</v>
      </c>
      <c r="C158" t="s">
        <v>2</v>
      </c>
      <c r="D158">
        <v>64</v>
      </c>
      <c r="E158">
        <v>39</v>
      </c>
      <c r="F158">
        <v>50</v>
      </c>
      <c r="G158" s="1">
        <f>IF(E158=D158,0,LOG(ABS(F158- D158),ABS(E158 - D158)))</f>
        <v>0.81986925659778032</v>
      </c>
      <c r="H158" s="1">
        <f>IF(E158=1,LOG(F158,2),LOG(F158,E158))</f>
        <v>1.0678196201668901</v>
      </c>
    </row>
    <row r="159" spans="1:8" x14ac:dyDescent="0.25">
      <c r="A159" t="s">
        <v>12</v>
      </c>
      <c r="B159">
        <v>7</v>
      </c>
      <c r="C159" t="s">
        <v>2</v>
      </c>
      <c r="D159">
        <v>34</v>
      </c>
      <c r="E159">
        <v>64</v>
      </c>
      <c r="F159">
        <v>50</v>
      </c>
      <c r="G159" s="1">
        <f>IF(E159=D159,0,LOG(ABS(F159- D159),ABS(E159 - D159)))</f>
        <v>0.81518018836202466</v>
      </c>
      <c r="H159" s="1">
        <f>IF(E159=1,LOG(F159,2),LOG(F159,E159))</f>
        <v>0.9406426982957875</v>
      </c>
    </row>
    <row r="160" spans="1:8" x14ac:dyDescent="0.25">
      <c r="A160" t="s">
        <v>12</v>
      </c>
      <c r="B160">
        <v>22</v>
      </c>
      <c r="C160" t="s">
        <v>2</v>
      </c>
      <c r="D160">
        <v>67</v>
      </c>
      <c r="E160">
        <v>83</v>
      </c>
      <c r="F160">
        <v>70</v>
      </c>
      <c r="G160" s="1">
        <f>IF(E160=D160,0,LOG(ABS(F160- D160),ABS(E160 - D160)))</f>
        <v>0.39624062518028907</v>
      </c>
      <c r="H160" s="1">
        <f>IF(E160=1,LOG(F160,2),LOG(F160,E160))</f>
        <v>0.96145021265381658</v>
      </c>
    </row>
    <row r="161" spans="1:8" x14ac:dyDescent="0.25">
      <c r="A161" t="s">
        <v>12</v>
      </c>
      <c r="B161">
        <v>23</v>
      </c>
      <c r="C161" t="s">
        <v>2</v>
      </c>
      <c r="D161">
        <v>72</v>
      </c>
      <c r="E161">
        <v>41</v>
      </c>
      <c r="F161">
        <v>65</v>
      </c>
      <c r="G161" s="1">
        <f>IF(E161=D161,0,LOG(ABS(F161- D161),ABS(E161 - D161)))</f>
        <v>0.5666620267290895</v>
      </c>
      <c r="H161" s="1">
        <f>IF(E161=1,LOG(F161,2),LOG(F161,E161))</f>
        <v>1.124089473669563</v>
      </c>
    </row>
    <row r="162" spans="1:8" x14ac:dyDescent="0.25">
      <c r="A162" t="s">
        <v>12</v>
      </c>
      <c r="B162">
        <v>27</v>
      </c>
      <c r="C162" t="s">
        <v>2</v>
      </c>
      <c r="D162">
        <v>94</v>
      </c>
      <c r="E162">
        <v>76</v>
      </c>
      <c r="F162">
        <v>90</v>
      </c>
      <c r="G162" s="1">
        <f>IF(E162=D162,0,LOG(ABS(F162- D162),ABS(E162 - D162)))</f>
        <v>0.47962493313626292</v>
      </c>
      <c r="H162" s="1">
        <f>IF(E162=1,LOG(F162,2),LOG(F162,E162))</f>
        <v>1.0390410391863922</v>
      </c>
    </row>
    <row r="163" spans="1:8" x14ac:dyDescent="0.25">
      <c r="A163" t="s">
        <v>12</v>
      </c>
      <c r="B163">
        <v>32</v>
      </c>
      <c r="C163" t="s">
        <v>2</v>
      </c>
      <c r="D163">
        <v>32</v>
      </c>
      <c r="E163">
        <v>21</v>
      </c>
      <c r="F163">
        <v>30</v>
      </c>
      <c r="G163" s="1">
        <f>IF(E163=D163,0,LOG(ABS(F163- D163),ABS(E163 - D163)))</f>
        <v>0.28906482631788782</v>
      </c>
      <c r="H163" s="1">
        <f>IF(E163=1,LOG(F163,2),LOG(F163,E163))</f>
        <v>1.1171530022309313</v>
      </c>
    </row>
    <row r="164" spans="1:8" x14ac:dyDescent="0.25">
      <c r="A164" t="s">
        <v>12</v>
      </c>
      <c r="B164">
        <v>35</v>
      </c>
      <c r="C164" t="s">
        <v>2</v>
      </c>
      <c r="D164">
        <v>38</v>
      </c>
      <c r="E164">
        <v>26</v>
      </c>
      <c r="F164">
        <v>30</v>
      </c>
      <c r="G164" s="1">
        <f>IF(E164=D164,0,LOG(ABS(F164- D164),ABS(E164 - D164)))</f>
        <v>0.83682883695338939</v>
      </c>
      <c r="H164" s="1">
        <f>IF(E164=1,LOG(F164,2),LOG(F164,E164))</f>
        <v>1.0439216094338239</v>
      </c>
    </row>
    <row r="165" spans="1:8" x14ac:dyDescent="0.25">
      <c r="A165" t="s">
        <v>12</v>
      </c>
      <c r="B165">
        <v>36</v>
      </c>
      <c r="C165" t="s">
        <v>2</v>
      </c>
      <c r="D165">
        <v>46</v>
      </c>
      <c r="E165">
        <v>49</v>
      </c>
      <c r="F165">
        <v>48</v>
      </c>
      <c r="G165" s="1">
        <f>IF(E165=D165,0,LOG(ABS(F165- D165),ABS(E165 - D165)))</f>
        <v>0.63092975357145742</v>
      </c>
      <c r="H165" s="1">
        <f>IF(E165=1,LOG(F165,2),LOG(F165,E165))</f>
        <v>0.99470189124283426</v>
      </c>
    </row>
    <row r="166" spans="1:8" x14ac:dyDescent="0.25">
      <c r="A166" t="s">
        <v>12</v>
      </c>
      <c r="B166">
        <v>38</v>
      </c>
      <c r="C166" t="s">
        <v>2</v>
      </c>
      <c r="D166">
        <v>70</v>
      </c>
      <c r="E166">
        <v>23</v>
      </c>
      <c r="F166">
        <v>20</v>
      </c>
      <c r="G166" s="1">
        <f>IF(E166=D166,0,LOG(ABS(F166- D166),ABS(E166 - D166)))</f>
        <v>1.0160709173047302</v>
      </c>
      <c r="H166" s="1">
        <f>IF(E166=1,LOG(F166,2),LOG(F166,E166))</f>
        <v>0.95542586503105931</v>
      </c>
    </row>
    <row r="167" spans="1:8" x14ac:dyDescent="0.25">
      <c r="A167" t="s">
        <v>13</v>
      </c>
      <c r="B167">
        <v>2</v>
      </c>
      <c r="C167" t="s">
        <v>2</v>
      </c>
      <c r="D167">
        <v>18</v>
      </c>
      <c r="E167">
        <v>54</v>
      </c>
      <c r="F167">
        <v>70</v>
      </c>
      <c r="G167" s="1">
        <f>IF(E167=D167,0,LOG(ABS(F167- D167),ABS(E167 - D167)))</f>
        <v>1.1026155537170803</v>
      </c>
      <c r="H167" s="1">
        <f>IF(E167=1,LOG(F167,2),LOG(F167,E167))</f>
        <v>1.0650569649955364</v>
      </c>
    </row>
    <row r="168" spans="1:8" x14ac:dyDescent="0.25">
      <c r="A168" t="s">
        <v>13</v>
      </c>
      <c r="B168">
        <v>3</v>
      </c>
      <c r="C168" t="s">
        <v>2</v>
      </c>
      <c r="D168">
        <v>24</v>
      </c>
      <c r="E168">
        <v>86</v>
      </c>
      <c r="F168">
        <v>60</v>
      </c>
      <c r="G168" s="1">
        <f>IF(E168=D168,0,LOG(ABS(F168- D168),ABS(E168 - D168)))</f>
        <v>0.86828259129171959</v>
      </c>
      <c r="H168" s="1">
        <f>IF(E168=1,LOG(F168,2),LOG(F168,E168))</f>
        <v>0.91917946444494791</v>
      </c>
    </row>
    <row r="169" spans="1:8" x14ac:dyDescent="0.25">
      <c r="A169" t="s">
        <v>13</v>
      </c>
      <c r="B169">
        <v>12</v>
      </c>
      <c r="C169" t="s">
        <v>2</v>
      </c>
      <c r="D169">
        <v>18</v>
      </c>
      <c r="E169">
        <v>86</v>
      </c>
      <c r="F169">
        <v>80</v>
      </c>
      <c r="G169" s="1">
        <f>IF(E169=D169,0,LOG(ABS(F169- D169),ABS(E169 - D169)))</f>
        <v>0.9781080337837279</v>
      </c>
      <c r="H169" s="1">
        <f>IF(E169=1,LOG(F169,2),LOG(F169,E169))</f>
        <v>0.98376402719194034</v>
      </c>
    </row>
    <row r="170" spans="1:8" x14ac:dyDescent="0.25">
      <c r="A170" t="s">
        <v>13</v>
      </c>
      <c r="B170">
        <v>15</v>
      </c>
      <c r="C170" t="s">
        <v>2</v>
      </c>
      <c r="D170">
        <v>9</v>
      </c>
      <c r="E170">
        <v>55</v>
      </c>
      <c r="F170">
        <v>50</v>
      </c>
      <c r="G170" s="1">
        <f>IF(E170=D170,0,LOG(ABS(F170- D170),ABS(E170 - D170)))</f>
        <v>0.96994512730016791</v>
      </c>
      <c r="H170" s="1">
        <f>IF(E170=1,LOG(F170,2),LOG(F170,E170))</f>
        <v>0.9762160580618664</v>
      </c>
    </row>
    <row r="171" spans="1:8" x14ac:dyDescent="0.25">
      <c r="A171" t="s">
        <v>13</v>
      </c>
      <c r="B171">
        <v>17</v>
      </c>
      <c r="C171" t="s">
        <v>2</v>
      </c>
      <c r="D171">
        <v>32</v>
      </c>
      <c r="E171">
        <v>81</v>
      </c>
      <c r="F171">
        <v>60</v>
      </c>
      <c r="G171" s="1">
        <f>IF(E171=D171,0,LOG(ABS(F171- D171),ABS(E171 - D171)))</f>
        <v>0.85620718710802213</v>
      </c>
      <c r="H171" s="1">
        <f>IF(E171=1,LOG(F171,2),LOG(F171,E171))</f>
        <v>0.93170825696521042</v>
      </c>
    </row>
    <row r="172" spans="1:8" x14ac:dyDescent="0.25">
      <c r="A172" t="s">
        <v>13</v>
      </c>
      <c r="B172">
        <v>19</v>
      </c>
      <c r="C172" t="s">
        <v>2</v>
      </c>
      <c r="D172">
        <v>81</v>
      </c>
      <c r="E172">
        <v>98</v>
      </c>
      <c r="F172">
        <v>86</v>
      </c>
      <c r="G172" s="1">
        <f>IF(E172=D172,0,LOG(ABS(F172- D172),ABS(E172 - D172)))</f>
        <v>0.56806096717373289</v>
      </c>
      <c r="H172" s="1">
        <f>IF(E172=1,LOG(F172,2),LOG(F172,E172))</f>
        <v>0.97151120852553163</v>
      </c>
    </row>
    <row r="173" spans="1:8" x14ac:dyDescent="0.25">
      <c r="A173" t="s">
        <v>13</v>
      </c>
      <c r="B173">
        <v>22</v>
      </c>
      <c r="C173" t="s">
        <v>2</v>
      </c>
      <c r="D173">
        <v>25</v>
      </c>
      <c r="E173">
        <v>75</v>
      </c>
      <c r="F173">
        <v>58</v>
      </c>
      <c r="G173" s="1">
        <f>IF(E173=D173,0,LOG(ABS(F173- D173),ABS(E173 - D173)))</f>
        <v>0.89378502033727425</v>
      </c>
      <c r="H173" s="1">
        <f>IF(E173=1,LOG(F173,2),LOG(F173,E173))</f>
        <v>0.94046420135263464</v>
      </c>
    </row>
    <row r="174" spans="1:8" x14ac:dyDescent="0.25">
      <c r="A174" t="s">
        <v>13</v>
      </c>
      <c r="B174">
        <v>23</v>
      </c>
      <c r="C174" t="s">
        <v>2</v>
      </c>
      <c r="D174">
        <v>94</v>
      </c>
      <c r="E174">
        <v>52</v>
      </c>
      <c r="F174">
        <v>45</v>
      </c>
      <c r="G174" s="1">
        <f>IF(E174=D174,0,LOG(ABS(F174- D174),ABS(E174 - D174)))</f>
        <v>1.0412424573518235</v>
      </c>
      <c r="H174" s="1">
        <f>IF(E174=1,LOG(F174,2),LOG(F174,E174))</f>
        <v>0.9634086786063869</v>
      </c>
    </row>
    <row r="175" spans="1:8" x14ac:dyDescent="0.25">
      <c r="A175" t="s">
        <v>14</v>
      </c>
      <c r="B175">
        <v>5</v>
      </c>
      <c r="C175" t="s">
        <v>2</v>
      </c>
      <c r="D175">
        <v>33</v>
      </c>
      <c r="E175">
        <v>5</v>
      </c>
      <c r="F175">
        <v>5</v>
      </c>
      <c r="G175" s="1">
        <f>IF(E175=D175,0,LOG(ABS(F175- D175),ABS(E175 - D175)))</f>
        <v>1</v>
      </c>
      <c r="H175" s="1">
        <f>IF(E175=1,LOG(F175,2),LOG(F175,E175))</f>
        <v>1</v>
      </c>
    </row>
    <row r="176" spans="1:8" x14ac:dyDescent="0.25">
      <c r="A176" t="s">
        <v>14</v>
      </c>
      <c r="B176">
        <v>6</v>
      </c>
      <c r="C176" t="s">
        <v>2</v>
      </c>
      <c r="D176">
        <v>76</v>
      </c>
      <c r="E176">
        <v>95</v>
      </c>
      <c r="F176">
        <v>80</v>
      </c>
      <c r="G176" s="1">
        <f>IF(E176=D176,0,LOG(ABS(F176- D176),ABS(E176 - D176)))</f>
        <v>0.47081782673327649</v>
      </c>
      <c r="H176" s="1">
        <f>IF(E176=1,LOG(F176,2),LOG(F176,E176))</f>
        <v>0.96226286721899945</v>
      </c>
    </row>
    <row r="177" spans="1:8" x14ac:dyDescent="0.25">
      <c r="A177" t="s">
        <v>14</v>
      </c>
      <c r="B177">
        <v>7</v>
      </c>
      <c r="C177" t="s">
        <v>2</v>
      </c>
      <c r="D177">
        <v>48</v>
      </c>
      <c r="E177">
        <v>91</v>
      </c>
      <c r="F177">
        <v>55</v>
      </c>
      <c r="G177" s="1">
        <f>IF(E177=D177,0,LOG(ABS(F177- D177),ABS(E177 - D177)))</f>
        <v>0.51736416282027287</v>
      </c>
      <c r="H177" s="1">
        <f>IF(E177=1,LOG(F177,2),LOG(F177,E177))</f>
        <v>0.88837463890042845</v>
      </c>
    </row>
    <row r="178" spans="1:8" x14ac:dyDescent="0.25">
      <c r="A178" t="s">
        <v>14</v>
      </c>
      <c r="B178">
        <v>14</v>
      </c>
      <c r="C178" t="s">
        <v>2</v>
      </c>
      <c r="D178">
        <v>21</v>
      </c>
      <c r="E178">
        <v>29</v>
      </c>
      <c r="F178">
        <v>28</v>
      </c>
      <c r="G178" s="1">
        <f>IF(E178=D178,0,LOG(ABS(F178- D178),ABS(E178 - D178)))</f>
        <v>0.93578497401920147</v>
      </c>
      <c r="H178" s="1">
        <f>IF(E178=1,LOG(F178,2),LOG(F178,E178))</f>
        <v>0.98957878321863646</v>
      </c>
    </row>
    <row r="179" spans="1:8" x14ac:dyDescent="0.25">
      <c r="A179" t="s">
        <v>14</v>
      </c>
      <c r="B179">
        <v>17</v>
      </c>
      <c r="C179" t="s">
        <v>2</v>
      </c>
      <c r="D179">
        <v>53</v>
      </c>
      <c r="E179">
        <v>32</v>
      </c>
      <c r="F179">
        <v>40</v>
      </c>
      <c r="G179" s="1">
        <f>IF(E179=D179,0,LOG(ABS(F179- D179),ABS(E179 - D179)))</f>
        <v>0.84248003091726509</v>
      </c>
      <c r="H179" s="1">
        <f>IF(E179=1,LOG(F179,2),LOG(F179,E179))</f>
        <v>1.0643856189774725</v>
      </c>
    </row>
    <row r="180" spans="1:8" x14ac:dyDescent="0.25">
      <c r="A180" t="s">
        <v>14</v>
      </c>
      <c r="B180">
        <v>22</v>
      </c>
      <c r="C180" t="s">
        <v>2</v>
      </c>
      <c r="D180">
        <v>44</v>
      </c>
      <c r="E180">
        <v>18</v>
      </c>
      <c r="F180">
        <v>20</v>
      </c>
      <c r="G180" s="1">
        <f>IF(E180=D180,0,LOG(ABS(F180- D180),ABS(E180 - D180)))</f>
        <v>0.975432677718585</v>
      </c>
      <c r="H180" s="1">
        <f>IF(E180=1,LOG(F180,2),LOG(F180,E180))</f>
        <v>1.0364522367650437</v>
      </c>
    </row>
    <row r="181" spans="1:8" x14ac:dyDescent="0.25">
      <c r="A181" t="s">
        <v>14</v>
      </c>
      <c r="B181">
        <v>25</v>
      </c>
      <c r="C181" t="s">
        <v>2</v>
      </c>
      <c r="D181">
        <v>23</v>
      </c>
      <c r="E181">
        <v>30</v>
      </c>
      <c r="F181">
        <v>30</v>
      </c>
      <c r="G181" s="1">
        <f>IF(E181=D181,0,LOG(ABS(F181- D181),ABS(E181 - D181)))</f>
        <v>1</v>
      </c>
      <c r="H181" s="1">
        <f>IF(E181=1,LOG(F181,2),LOG(F181,E181))</f>
        <v>1</v>
      </c>
    </row>
    <row r="182" spans="1:8" x14ac:dyDescent="0.25">
      <c r="A182" t="s">
        <v>14</v>
      </c>
      <c r="B182">
        <v>28</v>
      </c>
      <c r="C182" t="s">
        <v>2</v>
      </c>
      <c r="D182">
        <v>11</v>
      </c>
      <c r="E182">
        <v>41</v>
      </c>
      <c r="F182">
        <v>60</v>
      </c>
      <c r="G182" s="1">
        <f>IF(E182=D182,0,LOG(ABS(F182- D182),ABS(E182 - D182)))</f>
        <v>1.1442500570809875</v>
      </c>
      <c r="H182" s="1">
        <f>IF(E182=1,LOG(F182,2),LOG(F182,E182))</f>
        <v>1.1025353725949683</v>
      </c>
    </row>
    <row r="183" spans="1:8" x14ac:dyDescent="0.25">
      <c r="A183" t="s">
        <v>14</v>
      </c>
      <c r="B183">
        <v>30</v>
      </c>
      <c r="C183" t="s">
        <v>2</v>
      </c>
      <c r="D183">
        <v>50</v>
      </c>
      <c r="E183">
        <v>77</v>
      </c>
      <c r="F183">
        <v>60</v>
      </c>
      <c r="G183" s="1">
        <f>IF(E183=D183,0,LOG(ABS(F183- D183),ABS(E183 - D183)))</f>
        <v>0.6986344247631282</v>
      </c>
      <c r="H183" s="1">
        <f>IF(E183=1,LOG(F183,2),LOG(F183,E183))</f>
        <v>0.94257089454869547</v>
      </c>
    </row>
    <row r="184" spans="1:8" x14ac:dyDescent="0.25">
      <c r="A184" t="s">
        <v>14</v>
      </c>
      <c r="B184">
        <v>35</v>
      </c>
      <c r="C184" t="s">
        <v>2</v>
      </c>
      <c r="D184">
        <v>16</v>
      </c>
      <c r="E184">
        <v>79</v>
      </c>
      <c r="F184">
        <v>60</v>
      </c>
      <c r="G184" s="1">
        <f>IF(E184=D184,0,LOG(ABS(F184- D184),ABS(E184 - D184)))</f>
        <v>0.91336388599993823</v>
      </c>
      <c r="H184" s="1">
        <f>IF(E184=1,LOG(F184,2),LOG(F184,E184))</f>
        <v>0.93703934695327795</v>
      </c>
    </row>
    <row r="185" spans="1:8" x14ac:dyDescent="0.25">
      <c r="A185" t="s">
        <v>1</v>
      </c>
      <c r="B185">
        <v>10</v>
      </c>
      <c r="C185" t="s">
        <v>5</v>
      </c>
      <c r="D185">
        <v>81</v>
      </c>
      <c r="E185">
        <v>53</v>
      </c>
      <c r="F185">
        <v>56</v>
      </c>
      <c r="G185" s="1">
        <f>IF(E185=D185,0,LOG(ABS(F185- D185),ABS(E185 - D185)))</f>
        <v>0.96598987698355754</v>
      </c>
      <c r="H185" s="1">
        <f>IF(E185=1,LOG(F185,2),LOG(F185,E185))</f>
        <v>1.0138679417992131</v>
      </c>
    </row>
    <row r="186" spans="1:8" x14ac:dyDescent="0.25">
      <c r="A186" t="s">
        <v>1</v>
      </c>
      <c r="B186">
        <v>16</v>
      </c>
      <c r="C186" t="s">
        <v>5</v>
      </c>
      <c r="D186">
        <v>60</v>
      </c>
      <c r="E186">
        <v>13</v>
      </c>
      <c r="F186">
        <v>20</v>
      </c>
      <c r="G186" s="1">
        <f>IF(E186=D186,0,LOG(ABS(F186- D186),ABS(E186 - D186)))</f>
        <v>0.95811377529409669</v>
      </c>
      <c r="H186" s="1">
        <f>IF(E186=1,LOG(F186,2),LOG(F186,E186))</f>
        <v>1.1679498719299428</v>
      </c>
    </row>
    <row r="187" spans="1:8" x14ac:dyDescent="0.25">
      <c r="A187" t="s">
        <v>1</v>
      </c>
      <c r="B187">
        <v>21</v>
      </c>
      <c r="C187" t="s">
        <v>5</v>
      </c>
      <c r="D187">
        <v>33</v>
      </c>
      <c r="E187">
        <v>16</v>
      </c>
      <c r="F187">
        <v>22</v>
      </c>
      <c r="G187" s="1">
        <f>IF(E187=D187,0,LOG(ABS(F187- D187),ABS(E187 - D187)))</f>
        <v>0.84635182092054695</v>
      </c>
      <c r="H187" s="1">
        <f>IF(E187=1,LOG(F187,2),LOG(F187,E187))</f>
        <v>1.1148579046593243</v>
      </c>
    </row>
    <row r="188" spans="1:8" x14ac:dyDescent="0.25">
      <c r="A188" t="s">
        <v>1</v>
      </c>
      <c r="B188">
        <v>22</v>
      </c>
      <c r="C188" t="s">
        <v>5</v>
      </c>
      <c r="D188">
        <v>91</v>
      </c>
      <c r="E188">
        <v>61</v>
      </c>
      <c r="F188">
        <v>62</v>
      </c>
      <c r="G188" s="1">
        <f>IF(E188=D188,0,LOG(ABS(F188- D188),ABS(E188 - D188)))</f>
        <v>0.99003246566680769</v>
      </c>
      <c r="H188" s="1">
        <f>IF(E188=1,LOG(F188,2),LOG(F188,E188))</f>
        <v>1.0039554900999255</v>
      </c>
    </row>
    <row r="189" spans="1:8" x14ac:dyDescent="0.25">
      <c r="A189" t="s">
        <v>1</v>
      </c>
      <c r="B189">
        <v>25</v>
      </c>
      <c r="C189" t="s">
        <v>5</v>
      </c>
      <c r="D189">
        <v>43</v>
      </c>
      <c r="E189">
        <v>78</v>
      </c>
      <c r="F189">
        <v>75</v>
      </c>
      <c r="G189" s="1">
        <f>IF(E189=D189,0,LOG(ABS(F189- D189),ABS(E189 - D189)))</f>
        <v>0.97479510946893155</v>
      </c>
      <c r="H189" s="1">
        <f>IF(E189=1,LOG(F189,2),LOG(F189,E189))</f>
        <v>0.99099762809187253</v>
      </c>
    </row>
    <row r="190" spans="1:8" x14ac:dyDescent="0.25">
      <c r="A190" t="s">
        <v>1</v>
      </c>
      <c r="B190">
        <v>31</v>
      </c>
      <c r="C190" t="s">
        <v>5</v>
      </c>
      <c r="D190">
        <v>80</v>
      </c>
      <c r="E190">
        <v>49</v>
      </c>
      <c r="F190">
        <v>65</v>
      </c>
      <c r="G190" s="1">
        <f>IF(E190=D190,0,LOG(ABS(F190- D190),ABS(E190 - D190)))</f>
        <v>0.78860229809977556</v>
      </c>
      <c r="H190" s="1">
        <f>IF(E190=1,LOG(F190,2),LOG(F190,E190))</f>
        <v>1.0726053492043786</v>
      </c>
    </row>
    <row r="191" spans="1:8" x14ac:dyDescent="0.25">
      <c r="A191" t="s">
        <v>1</v>
      </c>
      <c r="B191">
        <v>35</v>
      </c>
      <c r="C191" t="s">
        <v>5</v>
      </c>
      <c r="D191">
        <v>29</v>
      </c>
      <c r="E191">
        <v>80</v>
      </c>
      <c r="F191">
        <v>70</v>
      </c>
      <c r="G191" s="1">
        <f>IF(E191=D191,0,LOG(ABS(F191- D191),ABS(E191 - D191)))</f>
        <v>0.94449052770715269</v>
      </c>
      <c r="H191" s="1">
        <f>IF(E191=1,LOG(F191,2),LOG(F191,E191))</f>
        <v>0.96952748037450953</v>
      </c>
    </row>
    <row r="192" spans="1:8" x14ac:dyDescent="0.25">
      <c r="A192" t="s">
        <v>1</v>
      </c>
      <c r="B192">
        <v>37</v>
      </c>
      <c r="C192" t="s">
        <v>5</v>
      </c>
      <c r="D192">
        <v>46</v>
      </c>
      <c r="E192">
        <v>11</v>
      </c>
      <c r="F192">
        <v>16</v>
      </c>
      <c r="G192" s="1">
        <f>IF(E192=D192,0,LOG(ABS(F192- D192),ABS(E192 - D192)))</f>
        <v>0.95664259105965532</v>
      </c>
      <c r="H192" s="1">
        <f>IF(E192=1,LOG(F192,2),LOG(F192,E192))</f>
        <v>1.1562593052715513</v>
      </c>
    </row>
    <row r="193" spans="1:8" x14ac:dyDescent="0.25">
      <c r="A193" t="s">
        <v>1</v>
      </c>
      <c r="B193">
        <v>38</v>
      </c>
      <c r="C193" t="s">
        <v>5</v>
      </c>
      <c r="D193">
        <v>49</v>
      </c>
      <c r="E193">
        <v>56</v>
      </c>
      <c r="F193">
        <v>53</v>
      </c>
      <c r="G193" s="1">
        <f>IF(E193=D193,0,LOG(ABS(F193- D193),ABS(E193 - D193)))</f>
        <v>0.71241437421604437</v>
      </c>
      <c r="H193" s="1">
        <f>IF(E193=1,LOG(F193,2),LOG(F193,E193))</f>
        <v>0.98632174741159773</v>
      </c>
    </row>
    <row r="194" spans="1:8" x14ac:dyDescent="0.25">
      <c r="A194" t="s">
        <v>1</v>
      </c>
      <c r="B194">
        <v>40</v>
      </c>
      <c r="C194" t="s">
        <v>5</v>
      </c>
      <c r="D194">
        <v>40</v>
      </c>
      <c r="E194">
        <v>95</v>
      </c>
      <c r="F194">
        <v>87</v>
      </c>
      <c r="G194" s="1">
        <f>IF(E194=D194,0,LOG(ABS(F194- D194),ABS(E194 - D194)))</f>
        <v>0.96077551422435714</v>
      </c>
      <c r="H194" s="1">
        <f>IF(E194=1,LOG(F194,2),LOG(F194,E194))</f>
        <v>0.98068266335697118</v>
      </c>
    </row>
    <row r="195" spans="1:8" x14ac:dyDescent="0.25">
      <c r="A195" t="s">
        <v>6</v>
      </c>
      <c r="B195">
        <v>2</v>
      </c>
      <c r="C195" t="s">
        <v>5</v>
      </c>
      <c r="D195">
        <v>97</v>
      </c>
      <c r="E195">
        <v>6</v>
      </c>
      <c r="F195">
        <v>8</v>
      </c>
      <c r="G195" s="1">
        <f>IF(E195=D195,0,LOG(ABS(F195- D195),ABS(E195 - D195)))</f>
        <v>0.99507341411263106</v>
      </c>
      <c r="H195" s="1">
        <f>IF(E195=1,LOG(F195,2),LOG(F195,E195))</f>
        <v>1.1605584217036247</v>
      </c>
    </row>
    <row r="196" spans="1:8" x14ac:dyDescent="0.25">
      <c r="A196" t="s">
        <v>6</v>
      </c>
      <c r="B196">
        <v>3</v>
      </c>
      <c r="C196" t="s">
        <v>5</v>
      </c>
      <c r="D196">
        <v>18</v>
      </c>
      <c r="E196">
        <v>62</v>
      </c>
      <c r="F196">
        <v>45</v>
      </c>
      <c r="G196" s="1">
        <f>IF(E196=D196,0,LOG(ABS(F196- D196),ABS(E196 - D196)))</f>
        <v>0.87094918194988102</v>
      </c>
      <c r="H196" s="1">
        <f>IF(E196=1,LOG(F196,2),LOG(F196,E196))</f>
        <v>0.9223500217400189</v>
      </c>
    </row>
    <row r="197" spans="1:8" x14ac:dyDescent="0.25">
      <c r="A197" t="s">
        <v>6</v>
      </c>
      <c r="B197">
        <v>5</v>
      </c>
      <c r="C197" t="s">
        <v>5</v>
      </c>
      <c r="D197">
        <v>62</v>
      </c>
      <c r="E197">
        <v>28</v>
      </c>
      <c r="F197">
        <v>35</v>
      </c>
      <c r="G197" s="1">
        <f>IF(E197=D197,0,LOG(ABS(F197- D197),ABS(E197 - D197)))</f>
        <v>0.93462844850870019</v>
      </c>
      <c r="H197" s="1">
        <f>IF(E197=1,LOG(F197,2),LOG(F197,E197))</f>
        <v>1.0669657431387598</v>
      </c>
    </row>
    <row r="198" spans="1:8" x14ac:dyDescent="0.25">
      <c r="A198" t="s">
        <v>6</v>
      </c>
      <c r="B198">
        <v>10</v>
      </c>
      <c r="C198" t="s">
        <v>5</v>
      </c>
      <c r="D198">
        <v>95</v>
      </c>
      <c r="E198">
        <v>12</v>
      </c>
      <c r="F198">
        <v>20</v>
      </c>
      <c r="G198" s="1">
        <f>IF(E198=D198,0,LOG(ABS(F198- D198),ABS(E198 - D198)))</f>
        <v>0.97706355506884279</v>
      </c>
      <c r="H198" s="1">
        <f>IF(E198=1,LOG(F198,2),LOG(F198,E198))</f>
        <v>1.2055713536802566</v>
      </c>
    </row>
    <row r="199" spans="1:8" x14ac:dyDescent="0.25">
      <c r="A199" t="s">
        <v>6</v>
      </c>
      <c r="B199">
        <v>22</v>
      </c>
      <c r="C199" t="s">
        <v>5</v>
      </c>
      <c r="D199">
        <v>81</v>
      </c>
      <c r="E199">
        <v>41</v>
      </c>
      <c r="F199">
        <v>50</v>
      </c>
      <c r="G199" s="1">
        <f>IF(E199=D199,0,LOG(ABS(F199- D199),ABS(E199 - D199)))</f>
        <v>0.93090252668882212</v>
      </c>
      <c r="H199" s="1">
        <f>IF(E199=1,LOG(F199,2),LOG(F199,E199))</f>
        <v>1.0534393665072879</v>
      </c>
    </row>
    <row r="200" spans="1:8" x14ac:dyDescent="0.25">
      <c r="A200" t="s">
        <v>6</v>
      </c>
      <c r="B200">
        <v>23</v>
      </c>
      <c r="C200" t="s">
        <v>5</v>
      </c>
      <c r="D200">
        <v>6</v>
      </c>
      <c r="E200">
        <v>68</v>
      </c>
      <c r="F200">
        <v>30</v>
      </c>
      <c r="G200" s="1">
        <f>IF(E200=D200,0,LOG(ABS(F200- D200),ABS(E200 - D200)))</f>
        <v>0.77003885355994373</v>
      </c>
      <c r="H200" s="1">
        <f>IF(E200=1,LOG(F200,2),LOG(F200,E200))</f>
        <v>0.80606497708011693</v>
      </c>
    </row>
    <row r="201" spans="1:8" x14ac:dyDescent="0.25">
      <c r="A201" t="s">
        <v>6</v>
      </c>
      <c r="B201">
        <v>33</v>
      </c>
      <c r="C201" t="s">
        <v>5</v>
      </c>
      <c r="D201">
        <v>55</v>
      </c>
      <c r="E201">
        <v>87</v>
      </c>
      <c r="F201">
        <v>70</v>
      </c>
      <c r="G201" s="1">
        <f>IF(E201=D201,0,LOG(ABS(F201- D201),ABS(E201 - D201)))</f>
        <v>0.78137811912170374</v>
      </c>
      <c r="H201" s="1">
        <f>IF(E201=1,LOG(F201,2),LOG(F201,E201))</f>
        <v>0.95131720787154861</v>
      </c>
    </row>
    <row r="202" spans="1:8" x14ac:dyDescent="0.25">
      <c r="A202" t="s">
        <v>6</v>
      </c>
      <c r="B202">
        <v>34</v>
      </c>
      <c r="C202" t="s">
        <v>5</v>
      </c>
      <c r="D202">
        <v>41</v>
      </c>
      <c r="E202">
        <v>14</v>
      </c>
      <c r="F202">
        <v>18</v>
      </c>
      <c r="G202" s="1">
        <f>IF(E202=D202,0,LOG(ABS(F202- D202),ABS(E202 - D202)))</f>
        <v>0.95134994340009038</v>
      </c>
      <c r="H202" s="1">
        <f>IF(E202=1,LOG(F202,2),LOG(F202,E202))</f>
        <v>1.0952288627687921</v>
      </c>
    </row>
    <row r="203" spans="1:8" x14ac:dyDescent="0.25">
      <c r="A203" t="s">
        <v>6</v>
      </c>
      <c r="B203">
        <v>36</v>
      </c>
      <c r="C203" t="s">
        <v>5</v>
      </c>
      <c r="D203">
        <v>35</v>
      </c>
      <c r="E203">
        <v>72</v>
      </c>
      <c r="F203">
        <v>69</v>
      </c>
      <c r="G203" s="1">
        <f>IF(E203=D203,0,LOG(ABS(F203- D203),ABS(E203 - D203)))</f>
        <v>0.97658285508735299</v>
      </c>
      <c r="H203" s="1">
        <f>IF(E203=1,LOG(F203,2),LOG(F203,E203))</f>
        <v>0.99004841312499103</v>
      </c>
    </row>
    <row r="204" spans="1:8" x14ac:dyDescent="0.25">
      <c r="A204" t="s">
        <v>6</v>
      </c>
      <c r="B204">
        <v>38</v>
      </c>
      <c r="C204" t="s">
        <v>5</v>
      </c>
      <c r="D204">
        <v>66</v>
      </c>
      <c r="E204">
        <v>12</v>
      </c>
      <c r="F204">
        <v>22</v>
      </c>
      <c r="G204" s="1">
        <f>IF(E204=D204,0,LOG(ABS(F204- D204),ABS(E204 - D204)))</f>
        <v>0.94866000709569054</v>
      </c>
      <c r="H204" s="1">
        <f>IF(E204=1,LOG(F204,2),LOG(F204,E204))</f>
        <v>1.2439269916324736</v>
      </c>
    </row>
    <row r="205" spans="1:8" x14ac:dyDescent="0.25">
      <c r="A205" t="s">
        <v>7</v>
      </c>
      <c r="B205">
        <v>2</v>
      </c>
      <c r="C205" t="s">
        <v>5</v>
      </c>
      <c r="D205">
        <v>80</v>
      </c>
      <c r="E205">
        <v>3</v>
      </c>
      <c r="F205">
        <v>8</v>
      </c>
      <c r="G205" s="1">
        <f>IF(E205=D205,0,LOG(ABS(F205- D205),ABS(E205 - D205)))</f>
        <v>0.98454366705749508</v>
      </c>
      <c r="H205" s="1">
        <f>IF(E205=1,LOG(F205,2),LOG(F205,E205))</f>
        <v>1.8927892607143719</v>
      </c>
    </row>
    <row r="206" spans="1:8" x14ac:dyDescent="0.25">
      <c r="A206" t="s">
        <v>7</v>
      </c>
      <c r="B206">
        <v>7</v>
      </c>
      <c r="C206" t="s">
        <v>5</v>
      </c>
      <c r="D206">
        <v>68</v>
      </c>
      <c r="E206">
        <v>24</v>
      </c>
      <c r="F206">
        <v>30</v>
      </c>
      <c r="G206" s="1">
        <f>IF(E206=D206,0,LOG(ABS(F206- D206),ABS(E206 - D206)))</f>
        <v>0.96125895148650942</v>
      </c>
      <c r="H206" s="1">
        <f>IF(E206=1,LOG(F206,2),LOG(F206,E206))</f>
        <v>1.0702138992056591</v>
      </c>
    </row>
    <row r="207" spans="1:8" x14ac:dyDescent="0.25">
      <c r="A207" t="s">
        <v>7</v>
      </c>
      <c r="B207">
        <v>8</v>
      </c>
      <c r="C207" t="s">
        <v>5</v>
      </c>
      <c r="D207">
        <v>50</v>
      </c>
      <c r="E207">
        <v>83</v>
      </c>
      <c r="F207">
        <v>75</v>
      </c>
      <c r="G207" s="1">
        <f>IF(E207=D207,0,LOG(ABS(F207- D207),ABS(E207 - D207)))</f>
        <v>0.92059741564470199</v>
      </c>
      <c r="H207" s="1">
        <f>IF(E207=1,LOG(F207,2),LOG(F207,E207))</f>
        <v>0.97706355506884279</v>
      </c>
    </row>
    <row r="208" spans="1:8" x14ac:dyDescent="0.25">
      <c r="A208" t="s">
        <v>7</v>
      </c>
      <c r="B208">
        <v>11</v>
      </c>
      <c r="C208" t="s">
        <v>5</v>
      </c>
      <c r="D208">
        <v>66</v>
      </c>
      <c r="E208">
        <v>82</v>
      </c>
      <c r="F208">
        <v>75</v>
      </c>
      <c r="G208" s="1">
        <f>IF(E208=D208,0,LOG(ABS(F208- D208),ABS(E208 - D208)))</f>
        <v>0.79248125036057815</v>
      </c>
      <c r="H208" s="1">
        <f>IF(E208=1,LOG(F208,2),LOG(F208,E208))</f>
        <v>0.97975111897964928</v>
      </c>
    </row>
    <row r="209" spans="1:8" x14ac:dyDescent="0.25">
      <c r="A209" t="s">
        <v>7</v>
      </c>
      <c r="B209">
        <v>17</v>
      </c>
      <c r="C209" t="s">
        <v>5</v>
      </c>
      <c r="D209">
        <v>49</v>
      </c>
      <c r="E209">
        <v>72</v>
      </c>
      <c r="F209">
        <v>60</v>
      </c>
      <c r="G209" s="1">
        <f>IF(E209=D209,0,LOG(ABS(F209- D209),ABS(E209 - D209)))</f>
        <v>0.76475831485078849</v>
      </c>
      <c r="H209" s="1">
        <f>IF(E209=1,LOG(F209,2),LOG(F209,E209))</f>
        <v>0.95736829770664866</v>
      </c>
    </row>
    <row r="210" spans="1:8" x14ac:dyDescent="0.25">
      <c r="A210" t="s">
        <v>7</v>
      </c>
      <c r="B210">
        <v>24</v>
      </c>
      <c r="C210" t="s">
        <v>5</v>
      </c>
      <c r="D210">
        <v>39</v>
      </c>
      <c r="E210">
        <v>37</v>
      </c>
      <c r="F210">
        <v>37</v>
      </c>
      <c r="G210" s="1">
        <f>IF(E210=D210,0,LOG(ABS(F210- D210),ABS(E210 - D210)))</f>
        <v>1</v>
      </c>
      <c r="H210" s="1">
        <f>IF(E210=1,LOG(F210,2),LOG(F210,E210))</f>
        <v>1</v>
      </c>
    </row>
    <row r="211" spans="1:8" x14ac:dyDescent="0.25">
      <c r="A211" t="s">
        <v>7</v>
      </c>
      <c r="B211">
        <v>26</v>
      </c>
      <c r="C211" t="s">
        <v>5</v>
      </c>
      <c r="D211">
        <v>97</v>
      </c>
      <c r="E211">
        <v>51</v>
      </c>
      <c r="F211">
        <v>50</v>
      </c>
      <c r="G211" s="1">
        <f>IF(E211=D211,0,LOG(ABS(F211- D211),ABS(E211 - D211)))</f>
        <v>1.0056171897531812</v>
      </c>
      <c r="H211" s="1">
        <f>IF(E211=1,LOG(F211,2),LOG(F211,E211))</f>
        <v>0.99496350317995697</v>
      </c>
    </row>
    <row r="212" spans="1:8" x14ac:dyDescent="0.25">
      <c r="A212" t="s">
        <v>7</v>
      </c>
      <c r="B212">
        <v>28</v>
      </c>
      <c r="C212" t="s">
        <v>5</v>
      </c>
      <c r="D212">
        <v>64</v>
      </c>
      <c r="E212">
        <v>87</v>
      </c>
      <c r="F212">
        <v>75</v>
      </c>
      <c r="G212" s="1">
        <f>IF(E212=D212,0,LOG(ABS(F212- D212),ABS(E212 - D212)))</f>
        <v>0.76475831485078849</v>
      </c>
      <c r="H212" s="1">
        <f>IF(E212=1,LOG(F212,2),LOG(F212,E212))</f>
        <v>0.96676599670774521</v>
      </c>
    </row>
    <row r="213" spans="1:8" x14ac:dyDescent="0.25">
      <c r="A213" t="s">
        <v>7</v>
      </c>
      <c r="B213">
        <v>29</v>
      </c>
      <c r="C213" t="s">
        <v>5</v>
      </c>
      <c r="D213">
        <v>95</v>
      </c>
      <c r="E213">
        <v>51</v>
      </c>
      <c r="F213">
        <v>50</v>
      </c>
      <c r="G213" s="1">
        <f>IF(E213=D213,0,LOG(ABS(F213- D213),ABS(E213 - D213)))</f>
        <v>1.0059386177824259</v>
      </c>
      <c r="H213" s="1">
        <f>IF(E213=1,LOG(F213,2),LOG(F213,E213))</f>
        <v>0.99496350317995697</v>
      </c>
    </row>
    <row r="214" spans="1:8" x14ac:dyDescent="0.25">
      <c r="A214" t="s">
        <v>7</v>
      </c>
      <c r="B214">
        <v>30</v>
      </c>
      <c r="C214" t="s">
        <v>5</v>
      </c>
      <c r="D214">
        <v>78</v>
      </c>
      <c r="E214">
        <v>3</v>
      </c>
      <c r="F214">
        <v>2</v>
      </c>
      <c r="G214" s="1">
        <f>IF(E214=D214,0,LOG(ABS(F214- D214),ABS(E214 - D214)))</f>
        <v>1.00306780850386</v>
      </c>
      <c r="H214" s="1">
        <f>IF(E214=1,LOG(F214,2),LOG(F214,E214))</f>
        <v>0.63092975357145742</v>
      </c>
    </row>
    <row r="215" spans="1:8" x14ac:dyDescent="0.25">
      <c r="A215" t="s">
        <v>8</v>
      </c>
      <c r="B215">
        <v>3</v>
      </c>
      <c r="C215" t="s">
        <v>5</v>
      </c>
      <c r="D215">
        <v>21</v>
      </c>
      <c r="E215">
        <v>19</v>
      </c>
      <c r="F215">
        <v>23</v>
      </c>
      <c r="G215" s="1">
        <f>IF(E215=D215,0,LOG(ABS(F215- D215),ABS(E215 - D215)))</f>
        <v>1</v>
      </c>
      <c r="H215" s="1">
        <f>IF(E215=1,LOG(F215,2),LOG(F215,E215))</f>
        <v>1.0648868046220461</v>
      </c>
    </row>
    <row r="216" spans="1:8" x14ac:dyDescent="0.25">
      <c r="A216" t="s">
        <v>8</v>
      </c>
      <c r="B216">
        <v>5</v>
      </c>
      <c r="C216" t="s">
        <v>5</v>
      </c>
      <c r="D216">
        <v>91</v>
      </c>
      <c r="E216">
        <v>53</v>
      </c>
      <c r="F216">
        <v>60</v>
      </c>
      <c r="G216" s="1">
        <f>IF(E216=D216,0,LOG(ABS(F216- D216),ABS(E216 - D216)))</f>
        <v>0.94402910438372856</v>
      </c>
      <c r="H216" s="1">
        <f>IF(E216=1,LOG(F216,2),LOG(F216,E216))</f>
        <v>1.0312452210998742</v>
      </c>
    </row>
    <row r="217" spans="1:8" x14ac:dyDescent="0.25">
      <c r="A217" t="s">
        <v>8</v>
      </c>
      <c r="B217">
        <v>7</v>
      </c>
      <c r="C217" t="s">
        <v>5</v>
      </c>
      <c r="D217">
        <v>39</v>
      </c>
      <c r="E217">
        <v>84</v>
      </c>
      <c r="F217">
        <v>60</v>
      </c>
      <c r="G217" s="1">
        <f>IF(E217=D217,0,LOG(ABS(F217- D217),ABS(E217 - D217)))</f>
        <v>0.79978785771131466</v>
      </c>
      <c r="H217" s="1">
        <f>IF(E217=1,LOG(F217,2),LOG(F217,E217))</f>
        <v>0.92406090075557834</v>
      </c>
    </row>
    <row r="218" spans="1:8" x14ac:dyDescent="0.25">
      <c r="A218" t="s">
        <v>8</v>
      </c>
      <c r="B218">
        <v>18</v>
      </c>
      <c r="C218" t="s">
        <v>5</v>
      </c>
      <c r="D218">
        <v>91</v>
      </c>
      <c r="E218">
        <v>10</v>
      </c>
      <c r="F218">
        <v>30</v>
      </c>
      <c r="G218" s="1">
        <f>IF(E218=D218,0,LOG(ABS(F218- D218),ABS(E218 - D218)))</f>
        <v>0.93546966172139834</v>
      </c>
      <c r="H218" s="1">
        <f>IF(E218=1,LOG(F218,2),LOG(F218,E218))</f>
        <v>1.4771212547196624</v>
      </c>
    </row>
    <row r="219" spans="1:8" x14ac:dyDescent="0.25">
      <c r="A219" t="s">
        <v>8</v>
      </c>
      <c r="B219">
        <v>20</v>
      </c>
      <c r="C219" t="s">
        <v>5</v>
      </c>
      <c r="D219">
        <v>14</v>
      </c>
      <c r="E219">
        <v>80</v>
      </c>
      <c r="F219">
        <v>40</v>
      </c>
      <c r="G219" s="1">
        <f>IF(E219=D219,0,LOG(ABS(F219- D219),ABS(E219 - D219)))</f>
        <v>0.7776527515118411</v>
      </c>
      <c r="H219" s="1">
        <f>IF(E219=1,LOG(F219,2),LOG(F219,E219))</f>
        <v>0.84182040906021782</v>
      </c>
    </row>
    <row r="220" spans="1:8" x14ac:dyDescent="0.25">
      <c r="A220" t="s">
        <v>8</v>
      </c>
      <c r="B220">
        <v>22</v>
      </c>
      <c r="C220" t="s">
        <v>5</v>
      </c>
      <c r="D220">
        <v>51</v>
      </c>
      <c r="E220">
        <v>10</v>
      </c>
      <c r="F220">
        <v>23</v>
      </c>
      <c r="G220" s="1">
        <f>IF(E220=D220,0,LOG(ABS(F220- D220),ABS(E220 - D220)))</f>
        <v>0.89730438788345446</v>
      </c>
      <c r="H220" s="1">
        <f>IF(E220=1,LOG(F220,2),LOG(F220,E220))</f>
        <v>1.3617278360175928</v>
      </c>
    </row>
    <row r="221" spans="1:8" x14ac:dyDescent="0.25">
      <c r="A221" t="s">
        <v>8</v>
      </c>
      <c r="B221">
        <v>23</v>
      </c>
      <c r="C221" t="s">
        <v>5</v>
      </c>
      <c r="D221">
        <v>30</v>
      </c>
      <c r="E221">
        <v>8</v>
      </c>
      <c r="F221">
        <v>17</v>
      </c>
      <c r="G221" s="1">
        <f>IF(E221=D221,0,LOG(ABS(F221- D221),ABS(E221 - D221)))</f>
        <v>0.82980075368256545</v>
      </c>
      <c r="H221" s="1">
        <f>IF(E221=1,LOG(F221,2),LOG(F221,E221))</f>
        <v>1.3624876137501134</v>
      </c>
    </row>
    <row r="222" spans="1:8" x14ac:dyDescent="0.25">
      <c r="A222" t="s">
        <v>8</v>
      </c>
      <c r="B222">
        <v>29</v>
      </c>
      <c r="C222" t="s">
        <v>5</v>
      </c>
      <c r="D222">
        <v>40</v>
      </c>
      <c r="E222">
        <v>82</v>
      </c>
      <c r="F222">
        <v>60</v>
      </c>
      <c r="G222" s="1">
        <f>IF(E222=D222,0,LOG(ABS(F222- D222),ABS(E222 - D222)))</f>
        <v>0.80149734446830712</v>
      </c>
      <c r="H222" s="1">
        <f>IF(E222=1,LOG(F222,2),LOG(F222,E222))</f>
        <v>0.92911400352176299</v>
      </c>
    </row>
    <row r="223" spans="1:8" x14ac:dyDescent="0.25">
      <c r="A223" t="s">
        <v>8</v>
      </c>
      <c r="B223">
        <v>32</v>
      </c>
      <c r="C223" t="s">
        <v>5</v>
      </c>
      <c r="D223">
        <v>47</v>
      </c>
      <c r="E223">
        <v>27</v>
      </c>
      <c r="F223">
        <v>40</v>
      </c>
      <c r="G223" s="1">
        <f>IF(E223=D223,0,LOG(ABS(F223- D223),ABS(E223 - D223)))</f>
        <v>0.64956076557094344</v>
      </c>
      <c r="H223" s="1">
        <f>IF(E223=1,LOG(F223,2),LOG(F223,E223))</f>
        <v>1.1192542604774331</v>
      </c>
    </row>
    <row r="224" spans="1:8" x14ac:dyDescent="0.25">
      <c r="A224" t="s">
        <v>8</v>
      </c>
      <c r="B224">
        <v>34</v>
      </c>
      <c r="C224" t="s">
        <v>5</v>
      </c>
      <c r="D224">
        <v>25</v>
      </c>
      <c r="E224">
        <v>94</v>
      </c>
      <c r="F224">
        <v>75</v>
      </c>
      <c r="G224" s="1">
        <f>IF(E224=D224,0,LOG(ABS(F224- D224),ABS(E224 - D224)))</f>
        <v>0.92393117678560854</v>
      </c>
      <c r="H224" s="1">
        <f>IF(E224=1,LOG(F224,2),LOG(F224,E224))</f>
        <v>0.95029891751358642</v>
      </c>
    </row>
    <row r="225" spans="1:8" x14ac:dyDescent="0.25">
      <c r="A225" t="s">
        <v>9</v>
      </c>
      <c r="B225">
        <v>1</v>
      </c>
      <c r="C225" t="s">
        <v>5</v>
      </c>
      <c r="D225">
        <v>27</v>
      </c>
      <c r="E225">
        <v>4</v>
      </c>
      <c r="F225">
        <v>8</v>
      </c>
      <c r="G225" s="1">
        <f>IF(E225=D225,0,LOG(ABS(F225- D225),ABS(E225 - D225)))</f>
        <v>0.93906694651449274</v>
      </c>
      <c r="H225" s="1">
        <f>IF(E225=1,LOG(F225,2),LOG(F225,E225))</f>
        <v>1.5</v>
      </c>
    </row>
    <row r="226" spans="1:8" x14ac:dyDescent="0.25">
      <c r="A226" t="s">
        <v>9</v>
      </c>
      <c r="B226">
        <v>4</v>
      </c>
      <c r="C226" t="s">
        <v>5</v>
      </c>
      <c r="D226">
        <v>31</v>
      </c>
      <c r="E226">
        <v>63</v>
      </c>
      <c r="F226">
        <v>58</v>
      </c>
      <c r="G226" s="1">
        <f>IF(E226=D226,0,LOG(ABS(F226- D226),ABS(E226 - D226)))</f>
        <v>0.95097750043269369</v>
      </c>
      <c r="H226" s="1">
        <f>IF(E226=1,LOG(F226,2),LOG(F226,E226))</f>
        <v>0.98004126795144464</v>
      </c>
    </row>
    <row r="227" spans="1:8" x14ac:dyDescent="0.25">
      <c r="A227" t="s">
        <v>9</v>
      </c>
      <c r="B227">
        <v>17</v>
      </c>
      <c r="C227" t="s">
        <v>5</v>
      </c>
      <c r="D227">
        <v>8</v>
      </c>
      <c r="E227">
        <v>49</v>
      </c>
      <c r="F227">
        <v>32</v>
      </c>
      <c r="G227" s="1">
        <f>IF(E227=D227,0,LOG(ABS(F227- D227),ABS(E227 - D227)))</f>
        <v>0.8557943061997394</v>
      </c>
      <c r="H227" s="1">
        <f>IF(E227=1,LOG(F227,2),LOG(F227,E227))</f>
        <v>0.89051796777005543</v>
      </c>
    </row>
    <row r="228" spans="1:8" x14ac:dyDescent="0.25">
      <c r="A228" t="s">
        <v>9</v>
      </c>
      <c r="B228">
        <v>29</v>
      </c>
      <c r="C228" t="s">
        <v>5</v>
      </c>
      <c r="D228">
        <v>68</v>
      </c>
      <c r="E228">
        <v>23</v>
      </c>
      <c r="F228">
        <v>27</v>
      </c>
      <c r="G228" s="1">
        <f>IF(E228=D228,0,LOG(ABS(F228- D228),ABS(E228 - D228)))</f>
        <v>0.97554539617941582</v>
      </c>
      <c r="H228" s="1">
        <f>IF(E228=1,LOG(F228,2),LOG(F228,E228))</f>
        <v>1.051137919266633</v>
      </c>
    </row>
    <row r="229" spans="1:8" x14ac:dyDescent="0.25">
      <c r="A229" t="s">
        <v>9</v>
      </c>
      <c r="B229">
        <v>32</v>
      </c>
      <c r="C229" t="s">
        <v>5</v>
      </c>
      <c r="D229">
        <v>44</v>
      </c>
      <c r="E229">
        <v>51</v>
      </c>
      <c r="F229">
        <v>49</v>
      </c>
      <c r="G229" s="1">
        <f>IF(E229=D229,0,LOG(ABS(F229- D229),ABS(E229 - D229)))</f>
        <v>0.82708747534691618</v>
      </c>
      <c r="H229" s="1">
        <f>IF(E229=1,LOG(F229,2),LOG(F229,E229))</f>
        <v>0.98982525209644667</v>
      </c>
    </row>
    <row r="230" spans="1:8" x14ac:dyDescent="0.25">
      <c r="A230" t="s">
        <v>9</v>
      </c>
      <c r="B230">
        <v>34</v>
      </c>
      <c r="C230" t="s">
        <v>5</v>
      </c>
      <c r="D230">
        <v>20</v>
      </c>
      <c r="E230">
        <v>62</v>
      </c>
      <c r="F230">
        <v>55</v>
      </c>
      <c r="G230" s="1">
        <f>IF(E230=D230,0,LOG(ABS(F230- D230),ABS(E230 - D230)))</f>
        <v>0.95122052631348109</v>
      </c>
      <c r="H230" s="1">
        <f>IF(E230=1,LOG(F230,2),LOG(F230,E230))</f>
        <v>0.9709723045979004</v>
      </c>
    </row>
    <row r="231" spans="1:8" x14ac:dyDescent="0.25">
      <c r="A231" t="s">
        <v>9</v>
      </c>
      <c r="B231">
        <v>35</v>
      </c>
      <c r="C231" t="s">
        <v>5</v>
      </c>
      <c r="D231">
        <v>32</v>
      </c>
      <c r="E231">
        <v>17</v>
      </c>
      <c r="F231">
        <v>19</v>
      </c>
      <c r="G231" s="1">
        <f>IF(E231=D231,0,LOG(ABS(F231- D231),ABS(E231 - D231)))</f>
        <v>0.94715724118318434</v>
      </c>
      <c r="H231" s="1">
        <f>IF(E231=1,LOG(F231,2),LOG(F231,E231))</f>
        <v>1.039257769042901</v>
      </c>
    </row>
    <row r="232" spans="1:8" x14ac:dyDescent="0.25">
      <c r="A232" t="s">
        <v>9</v>
      </c>
      <c r="B232">
        <v>38</v>
      </c>
      <c r="C232" t="s">
        <v>5</v>
      </c>
      <c r="D232">
        <v>64</v>
      </c>
      <c r="E232">
        <v>49</v>
      </c>
      <c r="F232">
        <v>51</v>
      </c>
      <c r="G232" s="1">
        <f>IF(E232=D232,0,LOG(ABS(F232- D232),ABS(E232 - D232)))</f>
        <v>0.94715724118318434</v>
      </c>
      <c r="H232" s="1">
        <f>IF(E232=1,LOG(F232,2),LOG(F232,E232))</f>
        <v>1.0102793375719636</v>
      </c>
    </row>
    <row r="233" spans="1:8" x14ac:dyDescent="0.25">
      <c r="A233" t="s">
        <v>9</v>
      </c>
      <c r="B233">
        <v>39</v>
      </c>
      <c r="C233" t="s">
        <v>5</v>
      </c>
      <c r="D233">
        <v>58</v>
      </c>
      <c r="E233">
        <v>73</v>
      </c>
      <c r="F233">
        <v>67</v>
      </c>
      <c r="G233" s="1">
        <f>IF(E233=D233,0,LOG(ABS(F233- D233),ABS(E233 - D233)))</f>
        <v>0.81136774216442586</v>
      </c>
      <c r="H233" s="1">
        <f>IF(E233=1,LOG(F233,2),LOG(F233,E233))</f>
        <v>0.98000987471531287</v>
      </c>
    </row>
    <row r="234" spans="1:8" x14ac:dyDescent="0.25">
      <c r="A234" t="s">
        <v>9</v>
      </c>
      <c r="B234">
        <v>40</v>
      </c>
      <c r="C234" t="s">
        <v>5</v>
      </c>
      <c r="D234">
        <v>79</v>
      </c>
      <c r="E234">
        <v>18</v>
      </c>
      <c r="F234">
        <v>18</v>
      </c>
      <c r="G234" s="1">
        <f>IF(E234=D234,0,LOG(ABS(F234- D234),ABS(E234 - D234)))</f>
        <v>1</v>
      </c>
      <c r="H234" s="1">
        <f>IF(E234=1,LOG(F234,2),LOG(F234,E234))</f>
        <v>1</v>
      </c>
    </row>
    <row r="235" spans="1:8" x14ac:dyDescent="0.25">
      <c r="A235" t="s">
        <v>10</v>
      </c>
      <c r="B235">
        <v>1</v>
      </c>
      <c r="C235" t="s">
        <v>5</v>
      </c>
      <c r="D235">
        <v>70</v>
      </c>
      <c r="E235">
        <v>87</v>
      </c>
      <c r="F235">
        <v>80</v>
      </c>
      <c r="G235" s="1">
        <f>IF(E235=D235,0,LOG(ABS(F235- D235),ABS(E235 - D235)))</f>
        <v>0.81271150929195901</v>
      </c>
      <c r="H235" s="1">
        <f>IF(E235=1,LOG(F235,2),LOG(F235,E235))</f>
        <v>0.98121737354373229</v>
      </c>
    </row>
    <row r="236" spans="1:8" x14ac:dyDescent="0.25">
      <c r="A236" t="s">
        <v>10</v>
      </c>
      <c r="B236">
        <v>11</v>
      </c>
      <c r="C236" t="s">
        <v>5</v>
      </c>
      <c r="D236">
        <v>39</v>
      </c>
      <c r="E236">
        <v>8</v>
      </c>
      <c r="F236">
        <v>13</v>
      </c>
      <c r="G236" s="1">
        <f>IF(E236=D236,0,LOG(ABS(F236- D236),ABS(E236 - D236)))</f>
        <v>0.9487794636410023</v>
      </c>
      <c r="H236" s="1">
        <f>IF(E236=1,LOG(F236,2),LOG(F236,E236))</f>
        <v>1.2334799060470307</v>
      </c>
    </row>
    <row r="237" spans="1:8" x14ac:dyDescent="0.25">
      <c r="A237" t="s">
        <v>10</v>
      </c>
      <c r="B237">
        <v>14</v>
      </c>
      <c r="C237" t="s">
        <v>5</v>
      </c>
      <c r="D237">
        <v>14</v>
      </c>
      <c r="E237">
        <v>87</v>
      </c>
      <c r="F237">
        <v>60</v>
      </c>
      <c r="G237" s="1">
        <f>IF(E237=D237,0,LOG(ABS(F237- D237),ABS(E237 - D237)))</f>
        <v>0.89236163376114219</v>
      </c>
      <c r="H237" s="1">
        <f>IF(E237=1,LOG(F237,2),LOG(F237,E237))</f>
        <v>0.91679999978494364</v>
      </c>
    </row>
    <row r="238" spans="1:8" x14ac:dyDescent="0.25">
      <c r="A238" t="s">
        <v>10</v>
      </c>
      <c r="B238">
        <v>16</v>
      </c>
      <c r="C238" t="s">
        <v>5</v>
      </c>
      <c r="D238">
        <v>51</v>
      </c>
      <c r="E238">
        <v>32</v>
      </c>
      <c r="F238">
        <v>40</v>
      </c>
      <c r="G238" s="1">
        <f>IF(E238=D238,0,LOG(ABS(F238- D238),ABS(E238 - D238)))</f>
        <v>0.81438103820959673</v>
      </c>
      <c r="H238" s="1">
        <f>IF(E238=1,LOG(F238,2),LOG(F238,E238))</f>
        <v>1.0643856189774725</v>
      </c>
    </row>
    <row r="239" spans="1:8" x14ac:dyDescent="0.25">
      <c r="A239" t="s">
        <v>10</v>
      </c>
      <c r="B239">
        <v>19</v>
      </c>
      <c r="C239" t="s">
        <v>5</v>
      </c>
      <c r="D239">
        <v>54</v>
      </c>
      <c r="E239">
        <v>72</v>
      </c>
      <c r="F239">
        <v>60</v>
      </c>
      <c r="G239" s="1">
        <f>IF(E239=D239,0,LOG(ABS(F239- D239),ABS(E239 - D239)))</f>
        <v>0.6199062332840658</v>
      </c>
      <c r="H239" s="1">
        <f>IF(E239=1,LOG(F239,2),LOG(F239,E239))</f>
        <v>0.95736829770664866</v>
      </c>
    </row>
    <row r="240" spans="1:8" x14ac:dyDescent="0.25">
      <c r="A240" t="s">
        <v>10</v>
      </c>
      <c r="B240">
        <v>20</v>
      </c>
      <c r="C240" t="s">
        <v>5</v>
      </c>
      <c r="D240">
        <v>76</v>
      </c>
      <c r="E240">
        <v>26</v>
      </c>
      <c r="F240">
        <v>40</v>
      </c>
      <c r="G240" s="1">
        <f>IF(E240=D240,0,LOG(ABS(F240- D240),ABS(E240 - D240)))</f>
        <v>0.91602706156987868</v>
      </c>
      <c r="H240" s="1">
        <f>IF(E240=1,LOG(F240,2),LOG(F240,E240))</f>
        <v>1.1322191994820547</v>
      </c>
    </row>
    <row r="241" spans="1:8" x14ac:dyDescent="0.25">
      <c r="A241" t="s">
        <v>10</v>
      </c>
      <c r="B241">
        <v>21</v>
      </c>
      <c r="C241" t="s">
        <v>5</v>
      </c>
      <c r="D241">
        <v>16</v>
      </c>
      <c r="E241">
        <v>1</v>
      </c>
      <c r="F241">
        <v>4</v>
      </c>
      <c r="G241" s="1">
        <f>IF(E241=D241,0,LOG(ABS(F241- D241),ABS(E241 - D241)))</f>
        <v>0.91759992070184393</v>
      </c>
      <c r="H241" s="1">
        <f>IF(E241=1,LOG(F241,2),LOG(F241,E241))</f>
        <v>2</v>
      </c>
    </row>
    <row r="242" spans="1:8" x14ac:dyDescent="0.25">
      <c r="A242" t="s">
        <v>10</v>
      </c>
      <c r="B242">
        <v>23</v>
      </c>
      <c r="C242" t="s">
        <v>5</v>
      </c>
      <c r="D242">
        <v>19</v>
      </c>
      <c r="E242">
        <v>74</v>
      </c>
      <c r="F242">
        <v>80</v>
      </c>
      <c r="G242" s="1">
        <f>IF(E242=D242,0,LOG(ABS(F242- D242),ABS(E242 - D242)))</f>
        <v>1.0258378013893132</v>
      </c>
      <c r="H242" s="1">
        <f>IF(E242=1,LOG(F242,2),LOG(F242,E242))</f>
        <v>1.0181134671017886</v>
      </c>
    </row>
    <row r="243" spans="1:8" x14ac:dyDescent="0.25">
      <c r="A243" t="s">
        <v>10</v>
      </c>
      <c r="B243">
        <v>24</v>
      </c>
      <c r="C243" t="s">
        <v>5</v>
      </c>
      <c r="D243">
        <v>16</v>
      </c>
      <c r="E243">
        <v>1</v>
      </c>
      <c r="F243">
        <v>5</v>
      </c>
      <c r="G243" s="1">
        <f>IF(E243=D243,0,LOG(ABS(F243- D243),ABS(E243 - D243)))</f>
        <v>0.88546928407102554</v>
      </c>
      <c r="H243" s="1">
        <f>IF(E243=1,LOG(F243,2),LOG(F243,E243))</f>
        <v>2.3219280948873622</v>
      </c>
    </row>
    <row r="244" spans="1:8" x14ac:dyDescent="0.25">
      <c r="A244" t="s">
        <v>11</v>
      </c>
      <c r="B244">
        <v>11</v>
      </c>
      <c r="C244" t="s">
        <v>5</v>
      </c>
      <c r="D244">
        <v>79</v>
      </c>
      <c r="E244">
        <v>46</v>
      </c>
      <c r="F244">
        <v>52</v>
      </c>
      <c r="G244" s="1">
        <f>IF(E244=D244,0,LOG(ABS(F244- D244),ABS(E244 - D244)))</f>
        <v>0.9426082478202944</v>
      </c>
      <c r="H244" s="1">
        <f>IF(E244=1,LOG(F244,2),LOG(F244,E244))</f>
        <v>1.0320224093603438</v>
      </c>
    </row>
    <row r="245" spans="1:8" x14ac:dyDescent="0.25">
      <c r="A245" t="s">
        <v>11</v>
      </c>
      <c r="B245">
        <v>24</v>
      </c>
      <c r="C245" t="s">
        <v>5</v>
      </c>
      <c r="D245">
        <v>74</v>
      </c>
      <c r="E245">
        <v>95</v>
      </c>
      <c r="F245">
        <v>85</v>
      </c>
      <c r="G245" s="1">
        <f>IF(E245=D245,0,LOG(ABS(F245- D245),ABS(E245 - D245)))</f>
        <v>0.7876096569652562</v>
      </c>
      <c r="H245" s="1">
        <f>IF(E245=1,LOG(F245,2),LOG(F245,E245))</f>
        <v>0.97557561661023917</v>
      </c>
    </row>
    <row r="246" spans="1:8" x14ac:dyDescent="0.25">
      <c r="A246" t="s">
        <v>11</v>
      </c>
      <c r="B246">
        <v>25</v>
      </c>
      <c r="C246" t="s">
        <v>5</v>
      </c>
      <c r="D246">
        <v>6</v>
      </c>
      <c r="E246">
        <v>63</v>
      </c>
      <c r="F246">
        <v>40</v>
      </c>
      <c r="G246" s="1">
        <f>IF(E246=D246,0,LOG(ABS(F246- D246),ABS(E246 - D246)))</f>
        <v>0.87220277236426758</v>
      </c>
      <c r="H246" s="1">
        <f>IF(E246=1,LOG(F246,2),LOG(F246,E246))</f>
        <v>0.89035952188954515</v>
      </c>
    </row>
    <row r="247" spans="1:8" x14ac:dyDescent="0.25">
      <c r="A247" t="s">
        <v>11</v>
      </c>
      <c r="B247">
        <v>26</v>
      </c>
      <c r="C247" t="s">
        <v>5</v>
      </c>
      <c r="D247">
        <v>91</v>
      </c>
      <c r="E247">
        <v>2</v>
      </c>
      <c r="F247">
        <v>2</v>
      </c>
      <c r="G247" s="1">
        <f>IF(E247=D247,0,LOG(ABS(F247- D247),ABS(E247 - D247)))</f>
        <v>1</v>
      </c>
      <c r="H247" s="1">
        <f>IF(E247=1,LOG(F247,2),LOG(F247,E247))</f>
        <v>1</v>
      </c>
    </row>
    <row r="248" spans="1:8" x14ac:dyDescent="0.25">
      <c r="A248" t="s">
        <v>11</v>
      </c>
      <c r="B248">
        <v>29</v>
      </c>
      <c r="C248" t="s">
        <v>5</v>
      </c>
      <c r="D248">
        <v>4</v>
      </c>
      <c r="E248">
        <v>12</v>
      </c>
      <c r="F248">
        <v>8</v>
      </c>
      <c r="G248" s="1">
        <f>IF(E248=D248,0,LOG(ABS(F248- D248),ABS(E248 - D248)))</f>
        <v>0.66666666666666674</v>
      </c>
      <c r="H248" s="1">
        <f>IF(E248=1,LOG(F248,2),LOG(F248,E248))</f>
        <v>0.83682883695338939</v>
      </c>
    </row>
    <row r="249" spans="1:8" x14ac:dyDescent="0.25">
      <c r="A249" t="s">
        <v>11</v>
      </c>
      <c r="B249">
        <v>31</v>
      </c>
      <c r="C249" t="s">
        <v>5</v>
      </c>
      <c r="D249">
        <v>45</v>
      </c>
      <c r="E249">
        <v>13</v>
      </c>
      <c r="F249">
        <v>18</v>
      </c>
      <c r="G249" s="1">
        <f>IF(E249=D249,0,LOG(ABS(F249- D249),ABS(E249 - D249)))</f>
        <v>0.95097750043269369</v>
      </c>
      <c r="H249" s="1">
        <f>IF(E249=1,LOG(F249,2),LOG(F249,E249))</f>
        <v>1.1268728364901091</v>
      </c>
    </row>
    <row r="250" spans="1:8" x14ac:dyDescent="0.25">
      <c r="A250" t="s">
        <v>11</v>
      </c>
      <c r="B250">
        <v>32</v>
      </c>
      <c r="C250" t="s">
        <v>5</v>
      </c>
      <c r="D250">
        <v>10</v>
      </c>
      <c r="E250">
        <v>43</v>
      </c>
      <c r="F250">
        <v>30</v>
      </c>
      <c r="G250" s="1">
        <f>IF(E250=D250,0,LOG(ABS(F250- D250),ABS(E250 - D250)))</f>
        <v>0.85677843416347199</v>
      </c>
      <c r="H250" s="1">
        <f>IF(E250=1,LOG(F250,2),LOG(F250,E250))</f>
        <v>0.90428514225305379</v>
      </c>
    </row>
    <row r="251" spans="1:8" x14ac:dyDescent="0.25">
      <c r="A251" t="s">
        <v>12</v>
      </c>
      <c r="B251">
        <v>3</v>
      </c>
      <c r="C251" t="s">
        <v>5</v>
      </c>
      <c r="D251">
        <v>68</v>
      </c>
      <c r="E251">
        <v>81</v>
      </c>
      <c r="F251">
        <v>70</v>
      </c>
      <c r="G251" s="1">
        <f>IF(E251=D251,0,LOG(ABS(F251- D251),ABS(E251 - D251)))</f>
        <v>0.27023815442731974</v>
      </c>
      <c r="H251" s="1">
        <f>IF(E251=1,LOG(F251,2),LOG(F251,E251))</f>
        <v>0.96678675586270169</v>
      </c>
    </row>
    <row r="252" spans="1:8" x14ac:dyDescent="0.25">
      <c r="A252" t="s">
        <v>12</v>
      </c>
      <c r="B252">
        <v>6</v>
      </c>
      <c r="C252" t="s">
        <v>5</v>
      </c>
      <c r="D252">
        <v>37</v>
      </c>
      <c r="E252">
        <v>80</v>
      </c>
      <c r="F252">
        <v>72</v>
      </c>
      <c r="G252" s="1">
        <f>IF(E252=D252,0,LOG(ABS(F252- D252),ABS(E252 - D252)))</f>
        <v>0.94526958208226319</v>
      </c>
      <c r="H252" s="1">
        <f>IF(E252=1,LOG(F252,2),LOG(F252,E252))</f>
        <v>0.97595621285728062</v>
      </c>
    </row>
    <row r="253" spans="1:8" x14ac:dyDescent="0.25">
      <c r="A253" t="s">
        <v>12</v>
      </c>
      <c r="B253">
        <v>8</v>
      </c>
      <c r="C253" t="s">
        <v>5</v>
      </c>
      <c r="D253">
        <v>53</v>
      </c>
      <c r="E253">
        <v>64</v>
      </c>
      <c r="F253">
        <v>55</v>
      </c>
      <c r="G253" s="1">
        <f>IF(E253=D253,0,LOG(ABS(F253- D253),ABS(E253 - D253)))</f>
        <v>0.28906482631788782</v>
      </c>
      <c r="H253" s="1">
        <f>IF(E253=1,LOG(F253,2),LOG(F253,E253))</f>
        <v>0.96355995225411006</v>
      </c>
    </row>
    <row r="254" spans="1:8" x14ac:dyDescent="0.25">
      <c r="A254" t="s">
        <v>12</v>
      </c>
      <c r="B254">
        <v>14</v>
      </c>
      <c r="C254" t="s">
        <v>5</v>
      </c>
      <c r="D254">
        <v>68</v>
      </c>
      <c r="E254">
        <v>56</v>
      </c>
      <c r="F254">
        <v>65</v>
      </c>
      <c r="G254" s="1">
        <f>IF(E254=D254,0,LOG(ABS(F254- D254),ABS(E254 - D254)))</f>
        <v>0.44211410869774032</v>
      </c>
      <c r="H254" s="1">
        <f>IF(E254=1,LOG(F254,2),LOG(F254,E254))</f>
        <v>1.0370242380320485</v>
      </c>
    </row>
    <row r="255" spans="1:8" x14ac:dyDescent="0.25">
      <c r="A255" t="s">
        <v>12</v>
      </c>
      <c r="B255">
        <v>19</v>
      </c>
      <c r="C255" t="s">
        <v>5</v>
      </c>
      <c r="D255">
        <v>92</v>
      </c>
      <c r="E255">
        <v>39</v>
      </c>
      <c r="F255">
        <v>40</v>
      </c>
      <c r="G255" s="1">
        <f>IF(E255=D255,0,LOG(ABS(F255- D255),ABS(E255 - D255)))</f>
        <v>0.99520231877518228</v>
      </c>
      <c r="H255" s="1">
        <f>IF(E255=1,LOG(F255,2),LOG(F255,E255))</f>
        <v>1.0069107088756202</v>
      </c>
    </row>
    <row r="256" spans="1:8" x14ac:dyDescent="0.25">
      <c r="A256" t="s">
        <v>12</v>
      </c>
      <c r="B256">
        <v>21</v>
      </c>
      <c r="C256" t="s">
        <v>5</v>
      </c>
      <c r="D256">
        <v>49</v>
      </c>
      <c r="E256">
        <v>69</v>
      </c>
      <c r="F256">
        <v>55</v>
      </c>
      <c r="G256" s="1">
        <f>IF(E256=D256,0,LOG(ABS(F256- D256),ABS(E256 - D256)))</f>
        <v>0.59810400450184387</v>
      </c>
      <c r="H256" s="1">
        <f>IF(E256=1,LOG(F256,2),LOG(F256,E256))</f>
        <v>0.94644128126711857</v>
      </c>
    </row>
    <row r="257" spans="1:8" x14ac:dyDescent="0.25">
      <c r="A257" t="s">
        <v>12</v>
      </c>
      <c r="B257">
        <v>29</v>
      </c>
      <c r="C257" t="s">
        <v>5</v>
      </c>
      <c r="D257">
        <v>54</v>
      </c>
      <c r="E257">
        <v>78</v>
      </c>
      <c r="F257">
        <v>70</v>
      </c>
      <c r="G257" s="1">
        <f>IF(E257=D257,0,LOG(ABS(F257- D257),ABS(E257 - D257)))</f>
        <v>0.8724171679421262</v>
      </c>
      <c r="H257" s="1">
        <f>IF(E257=1,LOG(F257,2),LOG(F257,E257))</f>
        <v>0.97516162108945492</v>
      </c>
    </row>
    <row r="258" spans="1:8" x14ac:dyDescent="0.25">
      <c r="A258" t="s">
        <v>12</v>
      </c>
      <c r="B258">
        <v>34</v>
      </c>
      <c r="C258" t="s">
        <v>5</v>
      </c>
      <c r="D258">
        <v>30</v>
      </c>
      <c r="E258">
        <v>42</v>
      </c>
      <c r="F258">
        <v>40</v>
      </c>
      <c r="G258" s="1">
        <f>IF(E258=D258,0,LOG(ABS(F258- D258),ABS(E258 - D258)))</f>
        <v>0.92662840802912694</v>
      </c>
      <c r="H258" s="1">
        <f>IF(E258=1,LOG(F258,2),LOG(F258,E258))</f>
        <v>0.98694636788367607</v>
      </c>
    </row>
    <row r="259" spans="1:8" x14ac:dyDescent="0.25">
      <c r="A259" t="s">
        <v>12</v>
      </c>
      <c r="B259">
        <v>39</v>
      </c>
      <c r="C259" t="s">
        <v>5</v>
      </c>
      <c r="D259">
        <v>87</v>
      </c>
      <c r="E259">
        <v>66</v>
      </c>
      <c r="F259">
        <v>80</v>
      </c>
      <c r="G259" s="1">
        <f>IF(E259=D259,0,LOG(ABS(F259- D259),ABS(E259 - D259)))</f>
        <v>0.63915119328546977</v>
      </c>
      <c r="H259" s="1">
        <f>IF(E259=1,LOG(F259,2),LOG(F259,E259))</f>
        <v>1.045915929710812</v>
      </c>
    </row>
    <row r="260" spans="1:8" x14ac:dyDescent="0.25">
      <c r="A260" t="s">
        <v>12</v>
      </c>
      <c r="B260">
        <v>40</v>
      </c>
      <c r="C260" t="s">
        <v>5</v>
      </c>
      <c r="D260">
        <v>25</v>
      </c>
      <c r="E260">
        <v>66</v>
      </c>
      <c r="F260">
        <v>54</v>
      </c>
      <c r="G260" s="1">
        <f>IF(E260=D260,0,LOG(ABS(F260- D260),ABS(E260 - D260)))</f>
        <v>0.90675386649352296</v>
      </c>
      <c r="H260" s="1">
        <f>IF(E260=1,LOG(F260,2),LOG(F260,E260))</f>
        <v>0.95210328587479465</v>
      </c>
    </row>
    <row r="261" spans="1:8" x14ac:dyDescent="0.25">
      <c r="A261" t="s">
        <v>13</v>
      </c>
      <c r="B261">
        <v>1</v>
      </c>
      <c r="C261" t="s">
        <v>5</v>
      </c>
      <c r="D261">
        <v>97</v>
      </c>
      <c r="E261">
        <v>31</v>
      </c>
      <c r="F261">
        <v>40</v>
      </c>
      <c r="G261" s="1">
        <f>IF(E261=D261,0,LOG(ABS(F261- D261),ABS(E261 - D261)))</f>
        <v>0.96500822067238723</v>
      </c>
      <c r="H261" s="1">
        <f>IF(E261=1,LOG(F261,2),LOG(F261,E261))</f>
        <v>1.0742263248086288</v>
      </c>
    </row>
    <row r="262" spans="1:8" x14ac:dyDescent="0.25">
      <c r="A262" t="s">
        <v>13</v>
      </c>
      <c r="B262">
        <v>10</v>
      </c>
      <c r="C262" t="s">
        <v>5</v>
      </c>
      <c r="D262">
        <v>56</v>
      </c>
      <c r="E262">
        <v>34</v>
      </c>
      <c r="F262">
        <v>40</v>
      </c>
      <c r="G262" s="1">
        <f>IF(E262=D262,0,LOG(ABS(F262- D262),ABS(E262 - D262)))</f>
        <v>0.89697529687030164</v>
      </c>
      <c r="H262" s="1">
        <f>IF(E262=1,LOG(F262,2),LOG(F262,E262))</f>
        <v>1.0460868729567758</v>
      </c>
    </row>
    <row r="263" spans="1:8" x14ac:dyDescent="0.25">
      <c r="A263" t="s">
        <v>13</v>
      </c>
      <c r="B263">
        <v>13</v>
      </c>
      <c r="C263" t="s">
        <v>5</v>
      </c>
      <c r="D263">
        <v>45</v>
      </c>
      <c r="E263">
        <v>16</v>
      </c>
      <c r="F263">
        <v>20</v>
      </c>
      <c r="G263" s="1">
        <f>IF(E263=D263,0,LOG(ABS(F263- D263),ABS(E263 - D263)))</f>
        <v>0.95592308706690921</v>
      </c>
      <c r="H263" s="1">
        <f>IF(E263=1,LOG(F263,2),LOG(F263,E263))</f>
        <v>1.0804820237218407</v>
      </c>
    </row>
    <row r="264" spans="1:8" x14ac:dyDescent="0.25">
      <c r="A264" t="s">
        <v>13</v>
      </c>
      <c r="B264">
        <v>16</v>
      </c>
      <c r="C264" t="s">
        <v>5</v>
      </c>
      <c r="D264">
        <v>12</v>
      </c>
      <c r="E264">
        <v>62</v>
      </c>
      <c r="F264">
        <v>60</v>
      </c>
      <c r="G264" s="1">
        <f>IF(E264=D264,0,LOG(ABS(F264- D264),ABS(E264 - D264)))</f>
        <v>0.98956499119161312</v>
      </c>
      <c r="H264" s="1">
        <f>IF(E264=1,LOG(F264,2),LOG(F264,E264))</f>
        <v>0.99205506296528478</v>
      </c>
    </row>
    <row r="265" spans="1:8" x14ac:dyDescent="0.25">
      <c r="A265" t="s">
        <v>13</v>
      </c>
      <c r="B265">
        <v>20</v>
      </c>
      <c r="C265" t="s">
        <v>5</v>
      </c>
      <c r="D265">
        <v>26</v>
      </c>
      <c r="E265">
        <v>88</v>
      </c>
      <c r="F265">
        <v>70</v>
      </c>
      <c r="G265" s="1">
        <f>IF(E265=D265,0,LOG(ABS(F265- D265),ABS(E265 - D265)))</f>
        <v>0.91690487414960109</v>
      </c>
      <c r="H265" s="1">
        <f>IF(E265=1,LOG(F265,2),LOG(F265,E265))</f>
        <v>0.94888890831512818</v>
      </c>
    </row>
    <row r="266" spans="1:8" x14ac:dyDescent="0.25">
      <c r="A266" t="s">
        <v>13</v>
      </c>
      <c r="B266">
        <v>24</v>
      </c>
      <c r="C266" t="s">
        <v>5</v>
      </c>
      <c r="D266">
        <v>58</v>
      </c>
      <c r="E266">
        <v>24</v>
      </c>
      <c r="F266">
        <v>23</v>
      </c>
      <c r="G266" s="1">
        <f>IF(E266=D266,0,LOG(ABS(F266- D266),ABS(E266 - D266)))</f>
        <v>1.0082202419947992</v>
      </c>
      <c r="H266" s="1">
        <f>IF(E266=1,LOG(F266,2),LOG(F266,E266))</f>
        <v>0.98660827767850101</v>
      </c>
    </row>
    <row r="267" spans="1:8" x14ac:dyDescent="0.25">
      <c r="A267" t="s">
        <v>13</v>
      </c>
      <c r="B267">
        <v>31</v>
      </c>
      <c r="C267" t="s">
        <v>5</v>
      </c>
      <c r="D267">
        <v>27</v>
      </c>
      <c r="E267">
        <v>68</v>
      </c>
      <c r="F267">
        <v>53</v>
      </c>
      <c r="G267" s="1">
        <f>IF(E267=D267,0,LOG(ABS(F267- D267),ABS(E267 - D267)))</f>
        <v>0.87734840727433416</v>
      </c>
      <c r="H267" s="1">
        <f>IF(E267=1,LOG(F267,2),LOG(F267,E267))</f>
        <v>0.9409372350906553</v>
      </c>
    </row>
    <row r="268" spans="1:8" x14ac:dyDescent="0.25">
      <c r="A268" t="s">
        <v>13</v>
      </c>
      <c r="B268">
        <v>35</v>
      </c>
      <c r="C268" t="s">
        <v>5</v>
      </c>
      <c r="D268">
        <v>51</v>
      </c>
      <c r="E268">
        <v>17</v>
      </c>
      <c r="F268">
        <v>18</v>
      </c>
      <c r="G268" s="1">
        <f>IF(E268=D268,0,LOG(ABS(F268- D268),ABS(E268 - D268)))</f>
        <v>0.99153434172674937</v>
      </c>
      <c r="H268" s="1">
        <f>IF(E268=1,LOG(F268,2),LOG(F268,E268))</f>
        <v>1.0201744121952061</v>
      </c>
    </row>
    <row r="269" spans="1:8" x14ac:dyDescent="0.25">
      <c r="A269" t="s">
        <v>13</v>
      </c>
      <c r="B269">
        <v>36</v>
      </c>
      <c r="C269" t="s">
        <v>5</v>
      </c>
      <c r="D269">
        <v>41</v>
      </c>
      <c r="E269">
        <v>18</v>
      </c>
      <c r="F269">
        <v>20</v>
      </c>
      <c r="G269" s="1">
        <f>IF(E269=D269,0,LOG(ABS(F269- D269),ABS(E269 - D269)))</f>
        <v>0.97098646275806677</v>
      </c>
      <c r="H269" s="1">
        <f>IF(E269=1,LOG(F269,2),LOG(F269,E269))</f>
        <v>1.0364522367650437</v>
      </c>
    </row>
    <row r="270" spans="1:8" x14ac:dyDescent="0.25">
      <c r="A270" t="s">
        <v>14</v>
      </c>
      <c r="B270">
        <v>3</v>
      </c>
      <c r="C270" t="s">
        <v>5</v>
      </c>
      <c r="D270">
        <v>64</v>
      </c>
      <c r="E270">
        <v>1</v>
      </c>
      <c r="F270">
        <v>2</v>
      </c>
      <c r="G270" s="1">
        <f>IF(E270=D270,0,LOG(ABS(F270- D270),ABS(E270 - D270)))</f>
        <v>0.99613810739860342</v>
      </c>
      <c r="H270" s="1">
        <f>IF(E270=1,LOG(F270,2),LOG(F270,E270))</f>
        <v>1</v>
      </c>
    </row>
    <row r="271" spans="1:8" x14ac:dyDescent="0.25">
      <c r="A271" t="s">
        <v>14</v>
      </c>
      <c r="B271">
        <v>9</v>
      </c>
      <c r="C271" t="s">
        <v>5</v>
      </c>
      <c r="D271">
        <v>63</v>
      </c>
      <c r="E271">
        <v>24</v>
      </c>
      <c r="F271">
        <v>25</v>
      </c>
      <c r="G271" s="1">
        <f>IF(E271=D271,0,LOG(ABS(F271- D271),ABS(E271 - D271)))</f>
        <v>0.99290977226200017</v>
      </c>
      <c r="H271" s="1">
        <f>IF(E271=1,LOG(F271,2),LOG(F271,E271))</f>
        <v>1.0128449663534445</v>
      </c>
    </row>
    <row r="272" spans="1:8" x14ac:dyDescent="0.25">
      <c r="A272" t="s">
        <v>14</v>
      </c>
      <c r="B272">
        <v>10</v>
      </c>
      <c r="C272" t="s">
        <v>5</v>
      </c>
      <c r="D272">
        <v>74</v>
      </c>
      <c r="E272">
        <v>14</v>
      </c>
      <c r="F272">
        <v>15</v>
      </c>
      <c r="G272" s="1">
        <f>IF(E272=D272,0,LOG(ABS(F272- D272),ABS(E272 - D272)))</f>
        <v>0.99589504057097256</v>
      </c>
      <c r="H272" s="1">
        <f>IF(E272=1,LOG(F272,2),LOG(F272,E272))</f>
        <v>1.0261429983777617</v>
      </c>
    </row>
    <row r="273" spans="1:8" x14ac:dyDescent="0.25">
      <c r="A273" t="s">
        <v>14</v>
      </c>
      <c r="B273">
        <v>13</v>
      </c>
      <c r="C273" t="s">
        <v>5</v>
      </c>
      <c r="D273">
        <v>43</v>
      </c>
      <c r="E273">
        <v>66</v>
      </c>
      <c r="F273">
        <v>52</v>
      </c>
      <c r="G273" s="1">
        <f>IF(E273=D273,0,LOG(ABS(F273- D273),ABS(E273 - D273)))</f>
        <v>0.70075861284442198</v>
      </c>
      <c r="H273" s="1">
        <f>IF(E273=1,LOG(F273,2),LOG(F273,E273))</f>
        <v>0.94309530543089937</v>
      </c>
    </row>
    <row r="274" spans="1:8" x14ac:dyDescent="0.25">
      <c r="A274" t="s">
        <v>14</v>
      </c>
      <c r="B274">
        <v>16</v>
      </c>
      <c r="C274" t="s">
        <v>5</v>
      </c>
      <c r="D274">
        <v>41</v>
      </c>
      <c r="E274">
        <v>71</v>
      </c>
      <c r="F274">
        <v>60</v>
      </c>
      <c r="G274" s="1">
        <f>IF(E274=D274,0,LOG(ABS(F274- D274),ABS(E274 - D274)))</f>
        <v>0.86570658763929231</v>
      </c>
      <c r="H274" s="1">
        <f>IF(E274=1,LOG(F274,2),LOG(F274,E274))</f>
        <v>0.96050951052508904</v>
      </c>
    </row>
    <row r="275" spans="1:8" x14ac:dyDescent="0.25">
      <c r="A275" t="s">
        <v>14</v>
      </c>
      <c r="B275">
        <v>19</v>
      </c>
      <c r="C275" t="s">
        <v>5</v>
      </c>
      <c r="D275">
        <v>42</v>
      </c>
      <c r="E275">
        <v>19</v>
      </c>
      <c r="F275">
        <v>20</v>
      </c>
      <c r="G275" s="1">
        <f>IF(E275=D275,0,LOG(ABS(F275- D275),ABS(E275 - D275)))</f>
        <v>0.98582304430829226</v>
      </c>
      <c r="H275" s="1">
        <f>IF(E275=1,LOG(F275,2),LOG(F275,E275))</f>
        <v>1.017420396466179</v>
      </c>
    </row>
    <row r="276" spans="1:8" x14ac:dyDescent="0.25">
      <c r="A276" t="s">
        <v>14</v>
      </c>
      <c r="B276">
        <v>23</v>
      </c>
      <c r="C276" t="s">
        <v>5</v>
      </c>
      <c r="D276">
        <v>33</v>
      </c>
      <c r="E276">
        <v>98</v>
      </c>
      <c r="F276">
        <v>80</v>
      </c>
      <c r="G276" s="1">
        <f>IF(E276=D276,0,LOG(ABS(F276- D276),ABS(E276 - D276)))</f>
        <v>0.92232640451836068</v>
      </c>
      <c r="H276" s="1">
        <f>IF(E276=1,LOG(F276,2),LOG(F276,E276))</f>
        <v>0.95573777896118584</v>
      </c>
    </row>
    <row r="277" spans="1:8" x14ac:dyDescent="0.25">
      <c r="A277" t="s">
        <v>14</v>
      </c>
      <c r="B277">
        <v>27</v>
      </c>
      <c r="C277" t="s">
        <v>5</v>
      </c>
      <c r="D277">
        <v>41</v>
      </c>
      <c r="E277">
        <v>9</v>
      </c>
      <c r="F277">
        <v>10</v>
      </c>
      <c r="G277" s="1">
        <f>IF(E277=D277,0,LOG(ABS(F277- D277),ABS(E277 - D277)))</f>
        <v>0.99083926207737505</v>
      </c>
      <c r="H277" s="1">
        <f>IF(E277=1,LOG(F277,2),LOG(F277,E277))</f>
        <v>1.0479516371446924</v>
      </c>
    </row>
    <row r="278" spans="1:8" x14ac:dyDescent="0.25">
      <c r="A278" t="s">
        <v>14</v>
      </c>
      <c r="B278">
        <v>33</v>
      </c>
      <c r="C278" t="s">
        <v>5</v>
      </c>
      <c r="D278">
        <v>59</v>
      </c>
      <c r="E278">
        <v>54</v>
      </c>
      <c r="F278">
        <v>57</v>
      </c>
      <c r="G278" s="1">
        <f>IF(E278=D278,0,LOG(ABS(F278- D278),ABS(E278 - D278)))</f>
        <v>0.43067655807339306</v>
      </c>
      <c r="H278" s="1">
        <f>IF(E278=1,LOG(F278,2),LOG(F278,E278))</f>
        <v>1.0135541332427349</v>
      </c>
    </row>
    <row r="279" spans="1:8" x14ac:dyDescent="0.25">
      <c r="A279" t="s">
        <v>14</v>
      </c>
      <c r="B279">
        <v>34</v>
      </c>
      <c r="C279" t="s">
        <v>5</v>
      </c>
      <c r="D279">
        <v>43</v>
      </c>
      <c r="E279">
        <v>1</v>
      </c>
      <c r="F279">
        <v>2</v>
      </c>
      <c r="G279" s="1">
        <f>IF(E279=D279,0,LOG(ABS(F279- D279),ABS(E279 - D279)))</f>
        <v>0.99355278715347561</v>
      </c>
      <c r="H279" s="1">
        <f>IF(E279=1,LOG(F279,2),LOG(F279,E279))</f>
        <v>1</v>
      </c>
    </row>
    <row r="280" spans="1:8" x14ac:dyDescent="0.25">
      <c r="A280" t="s">
        <v>1</v>
      </c>
      <c r="B280">
        <v>3</v>
      </c>
      <c r="C280" t="s">
        <v>4</v>
      </c>
      <c r="D280">
        <v>24</v>
      </c>
      <c r="E280">
        <v>76</v>
      </c>
      <c r="F280">
        <v>50</v>
      </c>
      <c r="G280" s="1">
        <f>IF(E280=D280,0,LOG(ABS(F280- D280),ABS(E280 - D280)))</f>
        <v>0.82457493641804547</v>
      </c>
      <c r="H280" s="1">
        <f>IF(E280=1,LOG(F280,2),LOG(F280,E280))</f>
        <v>0.90331652818169095</v>
      </c>
    </row>
    <row r="281" spans="1:8" x14ac:dyDescent="0.25">
      <c r="A281" t="s">
        <v>1</v>
      </c>
      <c r="B281">
        <v>13</v>
      </c>
      <c r="C281" t="s">
        <v>4</v>
      </c>
      <c r="D281">
        <v>9</v>
      </c>
      <c r="E281">
        <v>73</v>
      </c>
      <c r="F281">
        <v>20</v>
      </c>
      <c r="G281" s="1">
        <f>IF(E281=D281,0,LOG(ABS(F281- D281),ABS(E281 - D281)))</f>
        <v>0.57657193643954963</v>
      </c>
      <c r="H281" s="1">
        <f>IF(E281=1,LOG(F281,2),LOG(F281,E281))</f>
        <v>0.6982311136245466</v>
      </c>
    </row>
    <row r="282" spans="1:8" x14ac:dyDescent="0.25">
      <c r="A282" t="s">
        <v>1</v>
      </c>
      <c r="B282">
        <v>17</v>
      </c>
      <c r="C282" t="s">
        <v>4</v>
      </c>
      <c r="D282">
        <v>86</v>
      </c>
      <c r="E282">
        <v>23</v>
      </c>
      <c r="F282">
        <v>40</v>
      </c>
      <c r="G282" s="1">
        <f>IF(E282=D282,0,LOG(ABS(F282- D282),ABS(E282 - D282)))</f>
        <v>0.92409290291741353</v>
      </c>
      <c r="H282" s="1">
        <f>IF(E282=1,LOG(F282,2),LOG(F282,E282))</f>
        <v>1.1764905944885631</v>
      </c>
    </row>
    <row r="283" spans="1:8" x14ac:dyDescent="0.25">
      <c r="A283" t="s">
        <v>1</v>
      </c>
      <c r="B283">
        <v>18</v>
      </c>
      <c r="C283" t="s">
        <v>4</v>
      </c>
      <c r="D283">
        <v>16</v>
      </c>
      <c r="E283">
        <v>26</v>
      </c>
      <c r="F283">
        <v>18</v>
      </c>
      <c r="G283" s="1">
        <f>IF(E283=D283,0,LOG(ABS(F283- D283),ABS(E283 - D283)))</f>
        <v>0.30102999566398114</v>
      </c>
      <c r="H283" s="1">
        <f>IF(E283=1,LOG(F283,2),LOG(F283,E283))</f>
        <v>0.88713508767035398</v>
      </c>
    </row>
    <row r="284" spans="1:8" x14ac:dyDescent="0.25">
      <c r="A284" t="s">
        <v>1</v>
      </c>
      <c r="B284">
        <v>19</v>
      </c>
      <c r="C284" t="s">
        <v>4</v>
      </c>
      <c r="D284">
        <v>56</v>
      </c>
      <c r="E284">
        <v>72</v>
      </c>
      <c r="F284">
        <v>70</v>
      </c>
      <c r="G284" s="1">
        <f>IF(E284=D284,0,LOG(ABS(F284- D284),ABS(E284 - D284)))</f>
        <v>0.95183873051440093</v>
      </c>
      <c r="H284" s="1">
        <f>IF(E284=1,LOG(F284,2),LOG(F284,E284))</f>
        <v>0.99341288840823105</v>
      </c>
    </row>
    <row r="285" spans="1:8" x14ac:dyDescent="0.25">
      <c r="A285" t="s">
        <v>1</v>
      </c>
      <c r="B285">
        <v>24</v>
      </c>
      <c r="C285" t="s">
        <v>4</v>
      </c>
      <c r="D285">
        <v>19</v>
      </c>
      <c r="E285">
        <v>81</v>
      </c>
      <c r="F285">
        <v>70</v>
      </c>
      <c r="G285" s="1">
        <f>IF(E285=D285,0,LOG(ABS(F285- D285),ABS(E285 - D285)))</f>
        <v>0.95267690990909371</v>
      </c>
      <c r="H285" s="1">
        <f>IF(E285=1,LOG(F285,2),LOG(F285,E285))</f>
        <v>0.96678675586270169</v>
      </c>
    </row>
    <row r="286" spans="1:8" x14ac:dyDescent="0.25">
      <c r="A286" t="s">
        <v>1</v>
      </c>
      <c r="B286">
        <v>29</v>
      </c>
      <c r="C286" t="s">
        <v>4</v>
      </c>
      <c r="D286">
        <v>73</v>
      </c>
      <c r="E286">
        <v>11</v>
      </c>
      <c r="F286">
        <v>33</v>
      </c>
      <c r="G286" s="1">
        <f>IF(E286=D286,0,LOG(ABS(F286- D286),ABS(E286 - D286)))</f>
        <v>0.89381132523350892</v>
      </c>
      <c r="H286" s="1">
        <f>IF(E286=1,LOG(F286,2),LOG(F286,E286))</f>
        <v>1.4581569099913261</v>
      </c>
    </row>
    <row r="287" spans="1:8" x14ac:dyDescent="0.25">
      <c r="A287" t="s">
        <v>1</v>
      </c>
      <c r="B287">
        <v>30</v>
      </c>
      <c r="C287" t="s">
        <v>4</v>
      </c>
      <c r="D287">
        <v>18</v>
      </c>
      <c r="E287">
        <v>58</v>
      </c>
      <c r="F287">
        <v>28</v>
      </c>
      <c r="G287" s="1">
        <f>IF(E287=D287,0,LOG(ABS(F287- D287),ABS(E287 - D287)))</f>
        <v>0.62419635058178491</v>
      </c>
      <c r="H287" s="1">
        <f>IF(E287=1,LOG(F287,2),LOG(F287,E287))</f>
        <v>0.82065048112244898</v>
      </c>
    </row>
    <row r="288" spans="1:8" x14ac:dyDescent="0.25">
      <c r="A288" t="s">
        <v>1</v>
      </c>
      <c r="B288">
        <v>32</v>
      </c>
      <c r="C288" t="s">
        <v>4</v>
      </c>
      <c r="D288">
        <v>30</v>
      </c>
      <c r="E288">
        <v>88</v>
      </c>
      <c r="F288">
        <v>70</v>
      </c>
      <c r="G288" s="1">
        <f>IF(E288=D288,0,LOG(ABS(F288- D288),ABS(E288 - D288)))</f>
        <v>0.90849186764414624</v>
      </c>
      <c r="H288" s="1">
        <f>IF(E288=1,LOG(F288,2),LOG(F288,E288))</f>
        <v>0.94888890831512818</v>
      </c>
    </row>
    <row r="289" spans="1:8" x14ac:dyDescent="0.25">
      <c r="A289" t="s">
        <v>1</v>
      </c>
      <c r="B289">
        <v>33</v>
      </c>
      <c r="C289" t="s">
        <v>4</v>
      </c>
      <c r="D289">
        <v>57</v>
      </c>
      <c r="E289">
        <v>47</v>
      </c>
      <c r="F289">
        <v>54</v>
      </c>
      <c r="G289" s="1">
        <f>IF(E289=D289,0,LOG(ABS(F289- D289),ABS(E289 - D289)))</f>
        <v>0.47712125471966244</v>
      </c>
      <c r="H289" s="1">
        <f>IF(E289=1,LOG(F289,2),LOG(F289,E289))</f>
        <v>1.0360600317745094</v>
      </c>
    </row>
    <row r="290" spans="1:8" x14ac:dyDescent="0.25">
      <c r="A290" t="s">
        <v>6</v>
      </c>
      <c r="B290">
        <v>6</v>
      </c>
      <c r="C290" t="s">
        <v>4</v>
      </c>
      <c r="D290">
        <v>62</v>
      </c>
      <c r="E290">
        <v>54</v>
      </c>
      <c r="F290">
        <v>55</v>
      </c>
      <c r="G290" s="1">
        <f>IF(E290=D290,0,LOG(ABS(F290- D290),ABS(E290 - D290)))</f>
        <v>0.93578497401920147</v>
      </c>
      <c r="H290" s="1">
        <f>IF(E290=1,LOG(F290,2),LOG(F290,E290))</f>
        <v>1.0045999528837426</v>
      </c>
    </row>
    <row r="291" spans="1:8" x14ac:dyDescent="0.25">
      <c r="A291" t="s">
        <v>6</v>
      </c>
      <c r="B291">
        <v>11</v>
      </c>
      <c r="C291" t="s">
        <v>4</v>
      </c>
      <c r="D291">
        <v>85</v>
      </c>
      <c r="E291">
        <v>71</v>
      </c>
      <c r="F291">
        <v>60</v>
      </c>
      <c r="G291" s="1">
        <f>IF(E291=D291,0,LOG(ABS(F291- D291),ABS(E291 - D291)))</f>
        <v>1.2197066690239247</v>
      </c>
      <c r="H291" s="1">
        <f>IF(E291=1,LOG(F291,2),LOG(F291,E291))</f>
        <v>0.96050951052508904</v>
      </c>
    </row>
    <row r="292" spans="1:8" x14ac:dyDescent="0.25">
      <c r="A292" t="s">
        <v>6</v>
      </c>
      <c r="B292">
        <v>12</v>
      </c>
      <c r="C292" t="s">
        <v>4</v>
      </c>
      <c r="D292">
        <v>33</v>
      </c>
      <c r="E292">
        <v>26</v>
      </c>
      <c r="F292">
        <v>25</v>
      </c>
      <c r="G292" s="1">
        <f>IF(E292=D292,0,LOG(ABS(F292- D292),ABS(E292 - D292)))</f>
        <v>1.0686215613240664</v>
      </c>
      <c r="H292" s="1">
        <f>IF(E292=1,LOG(F292,2),LOG(F292,E292))</f>
        <v>0.98796207764393051</v>
      </c>
    </row>
    <row r="293" spans="1:8" x14ac:dyDescent="0.25">
      <c r="A293" t="s">
        <v>6</v>
      </c>
      <c r="B293">
        <v>14</v>
      </c>
      <c r="C293" t="s">
        <v>4</v>
      </c>
      <c r="D293">
        <v>92</v>
      </c>
      <c r="E293">
        <v>29</v>
      </c>
      <c r="F293">
        <v>40</v>
      </c>
      <c r="G293" s="1">
        <f>IF(E293=D293,0,LOG(ABS(F293- D293),ABS(E293 - D293)))</f>
        <v>0.95368458414162338</v>
      </c>
      <c r="H293" s="1">
        <f>IF(E293=1,LOG(F293,2),LOG(F293,E293))</f>
        <v>1.095502040914758</v>
      </c>
    </row>
    <row r="294" spans="1:8" x14ac:dyDescent="0.25">
      <c r="A294" t="s">
        <v>6</v>
      </c>
      <c r="B294">
        <v>16</v>
      </c>
      <c r="C294" t="s">
        <v>4</v>
      </c>
      <c r="D294">
        <v>99</v>
      </c>
      <c r="E294">
        <v>67</v>
      </c>
      <c r="F294">
        <v>55</v>
      </c>
      <c r="G294" s="1">
        <f>IF(E294=D294,0,LOG(ABS(F294- D294),ABS(E294 - D294)))</f>
        <v>1.0918863237274594</v>
      </c>
      <c r="H294" s="1">
        <f>IF(E294=1,LOG(F294,2),LOG(F294,E294))</f>
        <v>0.95306210179352391</v>
      </c>
    </row>
    <row r="295" spans="1:8" x14ac:dyDescent="0.25">
      <c r="A295" t="s">
        <v>6</v>
      </c>
      <c r="B295">
        <v>19</v>
      </c>
      <c r="C295" t="s">
        <v>4</v>
      </c>
      <c r="D295">
        <v>31</v>
      </c>
      <c r="E295">
        <v>55</v>
      </c>
      <c r="F295">
        <v>50</v>
      </c>
      <c r="G295" s="1">
        <f>IF(E295=D295,0,LOG(ABS(F295- D295),ABS(E295 - D295)))</f>
        <v>0.92649122272547269</v>
      </c>
      <c r="H295" s="1">
        <f>IF(E295=1,LOG(F295,2),LOG(F295,E295))</f>
        <v>0.9762160580618664</v>
      </c>
    </row>
    <row r="296" spans="1:8" x14ac:dyDescent="0.25">
      <c r="A296" t="s">
        <v>6</v>
      </c>
      <c r="B296">
        <v>20</v>
      </c>
      <c r="C296" t="s">
        <v>4</v>
      </c>
      <c r="D296">
        <v>42</v>
      </c>
      <c r="E296">
        <v>85</v>
      </c>
      <c r="F296">
        <v>70</v>
      </c>
      <c r="G296" s="1">
        <f>IF(E296=D296,0,LOG(ABS(F296- D296),ABS(E296 - D296)))</f>
        <v>0.88594182911768515</v>
      </c>
      <c r="H296" s="1">
        <f>IF(E296=1,LOG(F296,2),LOG(F296,E296))</f>
        <v>0.95629726412639016</v>
      </c>
    </row>
    <row r="297" spans="1:8" x14ac:dyDescent="0.25">
      <c r="A297" t="s">
        <v>6</v>
      </c>
      <c r="B297">
        <v>21</v>
      </c>
      <c r="C297" t="s">
        <v>4</v>
      </c>
      <c r="D297">
        <v>14</v>
      </c>
      <c r="E297">
        <v>34</v>
      </c>
      <c r="F297">
        <v>2</v>
      </c>
      <c r="G297" s="1">
        <f>IF(E297=D297,0,LOG(ABS(F297- D297),ABS(E297 - D297)))</f>
        <v>0.82948221766160302</v>
      </c>
      <c r="H297" s="1">
        <f>IF(E297=1,LOG(F297,2),LOG(F297,E297))</f>
        <v>0.19656163223282258</v>
      </c>
    </row>
    <row r="298" spans="1:8" x14ac:dyDescent="0.25">
      <c r="A298" t="s">
        <v>6</v>
      </c>
      <c r="B298">
        <v>24</v>
      </c>
      <c r="C298" t="s">
        <v>4</v>
      </c>
      <c r="D298">
        <v>44</v>
      </c>
      <c r="E298">
        <v>58</v>
      </c>
      <c r="F298">
        <v>55</v>
      </c>
      <c r="G298" s="1">
        <f>IF(E298=D298,0,LOG(ABS(F298- D298),ABS(E298 - D298)))</f>
        <v>0.90861810612805216</v>
      </c>
      <c r="H298" s="1">
        <f>IF(E298=1,LOG(F298,2),LOG(F298,E298))</f>
        <v>0.98692018945321913</v>
      </c>
    </row>
    <row r="299" spans="1:8" x14ac:dyDescent="0.25">
      <c r="A299" t="s">
        <v>7</v>
      </c>
      <c r="B299">
        <v>3</v>
      </c>
      <c r="C299" t="s">
        <v>4</v>
      </c>
      <c r="D299">
        <v>16</v>
      </c>
      <c r="E299">
        <v>67</v>
      </c>
      <c r="F299">
        <v>32</v>
      </c>
      <c r="G299" s="1">
        <f>IF(E299=D299,0,LOG(ABS(F299- D299),ABS(E299 - D299)))</f>
        <v>0.70516573755552836</v>
      </c>
      <c r="H299" s="1">
        <f>IF(E299=1,LOG(F299,2),LOG(F299,E299))</f>
        <v>0.82425428361080189</v>
      </c>
    </row>
    <row r="300" spans="1:8" x14ac:dyDescent="0.25">
      <c r="A300" t="s">
        <v>7</v>
      </c>
      <c r="B300">
        <v>9</v>
      </c>
      <c r="C300" t="s">
        <v>4</v>
      </c>
      <c r="D300">
        <v>32</v>
      </c>
      <c r="E300">
        <v>97</v>
      </c>
      <c r="F300">
        <v>75</v>
      </c>
      <c r="G300" s="1">
        <f>IF(E300=D300,0,LOG(ABS(F300- D300),ABS(E300 - D300)))</f>
        <v>0.90101849026278669</v>
      </c>
      <c r="H300" s="1">
        <f>IF(E300=1,LOG(F300,2),LOG(F300,E300))</f>
        <v>0.9437728708598716</v>
      </c>
    </row>
    <row r="301" spans="1:8" x14ac:dyDescent="0.25">
      <c r="A301" t="s">
        <v>7</v>
      </c>
      <c r="B301">
        <v>14</v>
      </c>
      <c r="C301" t="s">
        <v>4</v>
      </c>
      <c r="D301">
        <v>83</v>
      </c>
      <c r="E301">
        <v>58</v>
      </c>
      <c r="F301">
        <v>41.5</v>
      </c>
      <c r="G301" s="1">
        <f>IF(E301=D301,0,LOG(ABS(F301- D301),ABS(E301 - D301)))</f>
        <v>1.1574517409006306</v>
      </c>
      <c r="H301" s="1">
        <f>IF(E301=1,LOG(F301,2),LOG(F301,E301))</f>
        <v>0.91755835941046271</v>
      </c>
    </row>
    <row r="302" spans="1:8" x14ac:dyDescent="0.25">
      <c r="A302" t="s">
        <v>7</v>
      </c>
      <c r="B302">
        <v>18</v>
      </c>
      <c r="C302" t="s">
        <v>4</v>
      </c>
      <c r="D302">
        <v>46</v>
      </c>
      <c r="E302">
        <v>87</v>
      </c>
      <c r="F302">
        <v>92</v>
      </c>
      <c r="G302" s="1">
        <f>IF(E302=D302,0,LOG(ABS(F302- D302),ABS(E302 - D302)))</f>
        <v>1.030986157725736</v>
      </c>
      <c r="H302" s="1">
        <f>IF(E302=1,LOG(F302,2),LOG(F302,E302))</f>
        <v>1.0125126753416709</v>
      </c>
    </row>
    <row r="303" spans="1:8" x14ac:dyDescent="0.25">
      <c r="A303" t="s">
        <v>7</v>
      </c>
      <c r="B303">
        <v>19</v>
      </c>
      <c r="C303" t="s">
        <v>4</v>
      </c>
      <c r="D303">
        <v>78</v>
      </c>
      <c r="E303">
        <v>55</v>
      </c>
      <c r="F303">
        <v>60</v>
      </c>
      <c r="G303" s="1">
        <f>IF(E303=D303,0,LOG(ABS(F303- D303),ABS(E303 - D303)))</f>
        <v>0.92182334230192564</v>
      </c>
      <c r="H303" s="1">
        <f>IF(E303=1,LOG(F303,2),LOG(F303,E303))</f>
        <v>1.0217130378153425</v>
      </c>
    </row>
    <row r="304" spans="1:8" x14ac:dyDescent="0.25">
      <c r="A304" t="s">
        <v>7</v>
      </c>
      <c r="B304">
        <v>27</v>
      </c>
      <c r="C304" t="s">
        <v>4</v>
      </c>
      <c r="D304">
        <v>92</v>
      </c>
      <c r="E304">
        <v>14</v>
      </c>
      <c r="F304">
        <v>20</v>
      </c>
      <c r="G304" s="1">
        <f>IF(E304=D304,0,LOG(ABS(F304- D304),ABS(E304 - D304)))</f>
        <v>0.98162771237242485</v>
      </c>
      <c r="H304" s="1">
        <f>IF(E304=1,LOG(F304,2),LOG(F304,E304))</f>
        <v>1.1351524045863495</v>
      </c>
    </row>
    <row r="305" spans="1:8" x14ac:dyDescent="0.25">
      <c r="A305" t="s">
        <v>7</v>
      </c>
      <c r="B305">
        <v>34</v>
      </c>
      <c r="C305" t="s">
        <v>4</v>
      </c>
      <c r="D305">
        <v>53</v>
      </c>
      <c r="E305">
        <v>41</v>
      </c>
      <c r="F305">
        <v>50</v>
      </c>
      <c r="G305" s="1">
        <f>IF(E305=D305,0,LOG(ABS(F305- D305),ABS(E305 - D305)))</f>
        <v>0.44211410869774032</v>
      </c>
      <c r="H305" s="1">
        <f>IF(E305=1,LOG(F305,2),LOG(F305,E305))</f>
        <v>1.0534393665072879</v>
      </c>
    </row>
    <row r="306" spans="1:8" x14ac:dyDescent="0.25">
      <c r="A306" t="s">
        <v>7</v>
      </c>
      <c r="B306">
        <v>36</v>
      </c>
      <c r="C306" t="s">
        <v>4</v>
      </c>
      <c r="D306">
        <v>63</v>
      </c>
      <c r="E306">
        <v>91</v>
      </c>
      <c r="F306">
        <v>85</v>
      </c>
      <c r="G306" s="1">
        <f>IF(E306=D306,0,LOG(ABS(F306- D306),ABS(E306 - D306)))</f>
        <v>0.92762687401674282</v>
      </c>
      <c r="H306" s="1">
        <f>IF(E306=1,LOG(F306,2),LOG(F306,E306))</f>
        <v>0.98487910121607813</v>
      </c>
    </row>
    <row r="307" spans="1:8" x14ac:dyDescent="0.25">
      <c r="A307" t="s">
        <v>7</v>
      </c>
      <c r="B307">
        <v>40</v>
      </c>
      <c r="C307" t="s">
        <v>4</v>
      </c>
      <c r="D307">
        <v>30</v>
      </c>
      <c r="E307">
        <v>90</v>
      </c>
      <c r="F307">
        <v>80</v>
      </c>
      <c r="G307" s="1">
        <f>IF(E307=D307,0,LOG(ABS(F307- D307),ABS(E307 - D307)))</f>
        <v>0.955469903906914</v>
      </c>
      <c r="H307" s="1">
        <f>IF(E307=1,LOG(F307,2),LOG(F307,E307))</f>
        <v>0.97382488498724906</v>
      </c>
    </row>
    <row r="308" spans="1:8" x14ac:dyDescent="0.25">
      <c r="A308" t="s">
        <v>8</v>
      </c>
      <c r="B308">
        <v>6</v>
      </c>
      <c r="C308" t="s">
        <v>4</v>
      </c>
      <c r="D308">
        <v>20</v>
      </c>
      <c r="E308">
        <v>39</v>
      </c>
      <c r="F308">
        <v>40</v>
      </c>
      <c r="G308" s="1">
        <f>IF(E308=D308,0,LOG(ABS(F308- D308),ABS(E308 - D308)))</f>
        <v>1.017420396466179</v>
      </c>
      <c r="H308" s="1">
        <f>IF(E308=1,LOG(F308,2),LOG(F308,E308))</f>
        <v>1.0069107088756202</v>
      </c>
    </row>
    <row r="309" spans="1:8" x14ac:dyDescent="0.25">
      <c r="A309" t="s">
        <v>8</v>
      </c>
      <c r="B309">
        <v>8</v>
      </c>
      <c r="C309" t="s">
        <v>4</v>
      </c>
      <c r="D309">
        <v>94</v>
      </c>
      <c r="E309">
        <v>92</v>
      </c>
      <c r="F309">
        <v>96</v>
      </c>
      <c r="G309" s="1">
        <f>IF(E309=D309,0,LOG(ABS(F309- D309),ABS(E309 - D309)))</f>
        <v>1</v>
      </c>
      <c r="H309" s="1">
        <f>IF(E309=1,LOG(F309,2),LOG(F309,E309))</f>
        <v>1.0094121194951071</v>
      </c>
    </row>
    <row r="310" spans="1:8" x14ac:dyDescent="0.25">
      <c r="A310" t="s">
        <v>8</v>
      </c>
      <c r="B310">
        <v>14</v>
      </c>
      <c r="C310" t="s">
        <v>4</v>
      </c>
      <c r="D310">
        <v>23</v>
      </c>
      <c r="E310">
        <v>75</v>
      </c>
      <c r="F310">
        <v>46</v>
      </c>
      <c r="G310" s="1">
        <f>IF(E310=D310,0,LOG(ABS(F310- D310),ABS(E310 - D310)))</f>
        <v>0.79354614375821197</v>
      </c>
      <c r="H310" s="1">
        <f>IF(E310=1,LOG(F310,2),LOG(F310,E310))</f>
        <v>0.88677520257332754</v>
      </c>
    </row>
    <row r="311" spans="1:8" x14ac:dyDescent="0.25">
      <c r="A311" t="s">
        <v>8</v>
      </c>
      <c r="B311">
        <v>25</v>
      </c>
      <c r="C311" t="s">
        <v>4</v>
      </c>
      <c r="D311">
        <v>88</v>
      </c>
      <c r="E311">
        <v>56</v>
      </c>
      <c r="F311">
        <v>60</v>
      </c>
      <c r="G311" s="1">
        <f>IF(E311=D311,0,LOG(ABS(F311- D311),ABS(E311 - D311)))</f>
        <v>0.96147098441152079</v>
      </c>
      <c r="H311" s="1">
        <f>IF(E311=1,LOG(F311,2),LOG(F311,E311))</f>
        <v>1.0171395884850873</v>
      </c>
    </row>
    <row r="312" spans="1:8" x14ac:dyDescent="0.25">
      <c r="A312" t="s">
        <v>8</v>
      </c>
      <c r="B312">
        <v>27</v>
      </c>
      <c r="C312" t="s">
        <v>4</v>
      </c>
      <c r="D312">
        <v>50</v>
      </c>
      <c r="E312">
        <v>83</v>
      </c>
      <c r="F312">
        <v>70</v>
      </c>
      <c r="G312" s="1">
        <f>IF(E312=D312,0,LOG(ABS(F312- D312),ABS(E312 - D312)))</f>
        <v>0.85677843416347199</v>
      </c>
      <c r="H312" s="1">
        <f>IF(E312=1,LOG(F312,2),LOG(F312,E312))</f>
        <v>0.96145021265381658</v>
      </c>
    </row>
    <row r="313" spans="1:8" x14ac:dyDescent="0.25">
      <c r="A313" t="s">
        <v>8</v>
      </c>
      <c r="B313">
        <v>35</v>
      </c>
      <c r="C313" t="s">
        <v>4</v>
      </c>
      <c r="D313">
        <v>22</v>
      </c>
      <c r="E313">
        <v>40</v>
      </c>
      <c r="F313">
        <v>30</v>
      </c>
      <c r="G313" s="1">
        <f>IF(E313=D313,0,LOG(ABS(F313- D313),ABS(E313 - D313)))</f>
        <v>0.71943739970439435</v>
      </c>
      <c r="H313" s="1">
        <f>IF(E313=1,LOG(F313,2),LOG(F313,E313))</f>
        <v>0.92201369656280041</v>
      </c>
    </row>
    <row r="314" spans="1:8" x14ac:dyDescent="0.25">
      <c r="A314" t="s">
        <v>8</v>
      </c>
      <c r="B314">
        <v>37</v>
      </c>
      <c r="C314" t="s">
        <v>4</v>
      </c>
      <c r="D314">
        <v>72</v>
      </c>
      <c r="E314">
        <v>68</v>
      </c>
      <c r="F314">
        <v>70</v>
      </c>
      <c r="G314" s="1">
        <f>IF(E314=D314,0,LOG(ABS(F314- D314),ABS(E314 - D314)))</f>
        <v>0.5</v>
      </c>
      <c r="H314" s="1">
        <f>IF(E314=1,LOG(F314,2),LOG(F314,E314))</f>
        <v>1.0068698859911296</v>
      </c>
    </row>
    <row r="315" spans="1:8" x14ac:dyDescent="0.25">
      <c r="A315" t="s">
        <v>8</v>
      </c>
      <c r="B315">
        <v>38</v>
      </c>
      <c r="C315" t="s">
        <v>4</v>
      </c>
      <c r="D315">
        <v>100</v>
      </c>
      <c r="E315">
        <v>76</v>
      </c>
      <c r="F315">
        <v>80</v>
      </c>
      <c r="G315" s="1">
        <f>IF(E315=D315,0,LOG(ABS(F315- D315),ABS(E315 - D315)))</f>
        <v>0.94263106714778533</v>
      </c>
      <c r="H315" s="1">
        <f>IF(E315=1,LOG(F315,2),LOG(F315,E315))</f>
        <v>1.0118440204827202</v>
      </c>
    </row>
    <row r="316" spans="1:8" x14ac:dyDescent="0.25">
      <c r="A316" t="s">
        <v>8</v>
      </c>
      <c r="B316">
        <v>39</v>
      </c>
      <c r="C316" t="s">
        <v>4</v>
      </c>
      <c r="D316">
        <v>67</v>
      </c>
      <c r="E316">
        <v>85</v>
      </c>
      <c r="F316">
        <v>70</v>
      </c>
      <c r="G316" s="1">
        <f>IF(E316=D316,0,LOG(ABS(F316- D316),ABS(E316 - D316)))</f>
        <v>0.38009376671593431</v>
      </c>
      <c r="H316" s="1">
        <f>IF(E316=1,LOG(F316,2),LOG(F316,E316))</f>
        <v>0.95629726412639016</v>
      </c>
    </row>
    <row r="317" spans="1:8" x14ac:dyDescent="0.25">
      <c r="A317" t="s">
        <v>8</v>
      </c>
      <c r="B317">
        <v>40</v>
      </c>
      <c r="C317" t="s">
        <v>4</v>
      </c>
      <c r="D317">
        <v>39</v>
      </c>
      <c r="E317">
        <v>94</v>
      </c>
      <c r="F317">
        <v>50</v>
      </c>
      <c r="G317" s="1">
        <f>IF(E317=D317,0,LOG(ABS(F317- D317),ABS(E317 - D317)))</f>
        <v>0.59837681619160532</v>
      </c>
      <c r="H317" s="1">
        <f>IF(E317=1,LOG(F317,2),LOG(F317,E317))</f>
        <v>0.86105418928453281</v>
      </c>
    </row>
    <row r="318" spans="1:8" x14ac:dyDescent="0.25">
      <c r="A318" t="s">
        <v>9</v>
      </c>
      <c r="B318">
        <v>5</v>
      </c>
      <c r="C318" t="s">
        <v>4</v>
      </c>
      <c r="D318">
        <v>30</v>
      </c>
      <c r="E318">
        <v>30</v>
      </c>
      <c r="F318">
        <v>32</v>
      </c>
      <c r="G318" s="1">
        <f>IF(E318=D318,0,LOG(ABS(F318- D318),ABS(E318 - D318)))</f>
        <v>0</v>
      </c>
      <c r="H318" s="1">
        <f>IF(E318=1,LOG(F318,2),LOG(F318,E318))</f>
        <v>1.018975235452531</v>
      </c>
    </row>
    <row r="319" spans="1:8" x14ac:dyDescent="0.25">
      <c r="A319" t="s">
        <v>9</v>
      </c>
      <c r="B319">
        <v>6</v>
      </c>
      <c r="C319" t="s">
        <v>4</v>
      </c>
      <c r="D319">
        <v>78</v>
      </c>
      <c r="E319">
        <v>42</v>
      </c>
      <c r="F319">
        <v>54</v>
      </c>
      <c r="G319" s="1">
        <f>IF(E319=D319,0,LOG(ABS(F319- D319),ABS(E319 - D319)))</f>
        <v>0.88685280723454163</v>
      </c>
      <c r="H319" s="1">
        <f>IF(E319=1,LOG(F319,2),LOG(F319,E319))</f>
        <v>1.067238267141527</v>
      </c>
    </row>
    <row r="320" spans="1:8" x14ac:dyDescent="0.25">
      <c r="A320" t="s">
        <v>9</v>
      </c>
      <c r="B320">
        <v>8</v>
      </c>
      <c r="C320" t="s">
        <v>4</v>
      </c>
      <c r="D320">
        <v>68</v>
      </c>
      <c r="E320">
        <v>56</v>
      </c>
      <c r="F320">
        <v>47</v>
      </c>
      <c r="G320" s="1">
        <f>IF(E320=D320,0,LOG(ABS(F320- D320),ABS(E320 - D320)))</f>
        <v>1.2252059601446865</v>
      </c>
      <c r="H320" s="1">
        <f>IF(E320=1,LOG(F320,2),LOG(F320,E320))</f>
        <v>0.95647483686249191</v>
      </c>
    </row>
    <row r="321" spans="1:8" x14ac:dyDescent="0.25">
      <c r="A321" t="s">
        <v>9</v>
      </c>
      <c r="B321">
        <v>13</v>
      </c>
      <c r="C321" t="s">
        <v>4</v>
      </c>
      <c r="D321">
        <v>23</v>
      </c>
      <c r="E321">
        <v>73</v>
      </c>
      <c r="F321">
        <v>53</v>
      </c>
      <c r="G321" s="1">
        <f>IF(E321=D321,0,LOG(ABS(F321- D321),ABS(E321 - D321)))</f>
        <v>0.86942162071716045</v>
      </c>
      <c r="H321" s="1">
        <f>IF(E321=1,LOG(F321,2),LOG(F321,E321))</f>
        <v>0.92537686651325801</v>
      </c>
    </row>
    <row r="322" spans="1:8" x14ac:dyDescent="0.25">
      <c r="A322" t="s">
        <v>9</v>
      </c>
      <c r="B322">
        <v>19</v>
      </c>
      <c r="C322" t="s">
        <v>4</v>
      </c>
      <c r="D322">
        <v>88</v>
      </c>
      <c r="E322">
        <v>59</v>
      </c>
      <c r="F322">
        <v>56</v>
      </c>
      <c r="G322" s="1">
        <f>IF(E322=D322,0,LOG(ABS(F322- D322),ABS(E322 - D322)))</f>
        <v>1.0292341623021724</v>
      </c>
      <c r="H322" s="1">
        <f>IF(E322=1,LOG(F322,2),LOG(F322,E322))</f>
        <v>0.9872016495523378</v>
      </c>
    </row>
    <row r="323" spans="1:8" x14ac:dyDescent="0.25">
      <c r="A323" t="s">
        <v>9</v>
      </c>
      <c r="B323">
        <v>21</v>
      </c>
      <c r="C323" t="s">
        <v>4</v>
      </c>
      <c r="D323">
        <v>27</v>
      </c>
      <c r="E323">
        <v>49</v>
      </c>
      <c r="F323">
        <v>38</v>
      </c>
      <c r="G323" s="1">
        <f>IF(E323=D323,0,LOG(ABS(F323- D323),ABS(E323 - D323)))</f>
        <v>0.77575617578242451</v>
      </c>
      <c r="H323" s="1">
        <f>IF(E323=1,LOG(F323,2),LOG(F323,E323))</f>
        <v>0.93467474885526847</v>
      </c>
    </row>
    <row r="324" spans="1:8" x14ac:dyDescent="0.25">
      <c r="A324" t="s">
        <v>9</v>
      </c>
      <c r="B324">
        <v>22</v>
      </c>
      <c r="C324" t="s">
        <v>4</v>
      </c>
      <c r="D324">
        <v>99</v>
      </c>
      <c r="E324">
        <v>81</v>
      </c>
      <c r="F324">
        <v>58</v>
      </c>
      <c r="G324" s="1">
        <f>IF(E324=D324,0,LOG(ABS(F324- D324),ABS(E324 - D324)))</f>
        <v>1.2848077609944999</v>
      </c>
      <c r="H324" s="1">
        <f>IF(E324=1,LOG(F324,2),LOG(F324,E324))</f>
        <v>0.92399362642052985</v>
      </c>
    </row>
    <row r="325" spans="1:8" x14ac:dyDescent="0.25">
      <c r="A325" t="s">
        <v>9</v>
      </c>
      <c r="B325">
        <v>23</v>
      </c>
      <c r="C325" t="s">
        <v>4</v>
      </c>
      <c r="D325">
        <v>4</v>
      </c>
      <c r="E325">
        <v>65</v>
      </c>
      <c r="F325">
        <v>16</v>
      </c>
      <c r="G325" s="1">
        <f>IF(E325=D325,0,LOG(ABS(F325- D325),ABS(E325 - D325)))</f>
        <v>0.60447163593225695</v>
      </c>
      <c r="H325" s="1">
        <f>IF(E325=1,LOG(F325,2),LOG(F325,E325))</f>
        <v>0.66419058486375138</v>
      </c>
    </row>
    <row r="326" spans="1:8" x14ac:dyDescent="0.25">
      <c r="A326" t="s">
        <v>9</v>
      </c>
      <c r="B326">
        <v>24</v>
      </c>
      <c r="C326" t="s">
        <v>4</v>
      </c>
      <c r="D326">
        <v>78</v>
      </c>
      <c r="E326">
        <v>65</v>
      </c>
      <c r="F326">
        <v>62</v>
      </c>
      <c r="G326" s="1">
        <f>IF(E326=D326,0,LOG(ABS(F326- D326),ABS(E326 - D326)))</f>
        <v>1.080952617709279</v>
      </c>
      <c r="H326" s="1">
        <f>IF(E326=1,LOG(F326,2),LOG(F326,E326))</f>
        <v>0.98868028244736228</v>
      </c>
    </row>
    <row r="327" spans="1:8" x14ac:dyDescent="0.25">
      <c r="A327" t="s">
        <v>9</v>
      </c>
      <c r="B327">
        <v>26</v>
      </c>
      <c r="C327" t="s">
        <v>4</v>
      </c>
      <c r="D327">
        <v>8</v>
      </c>
      <c r="E327">
        <v>83</v>
      </c>
      <c r="F327">
        <v>29</v>
      </c>
      <c r="G327" s="1">
        <f>IF(E327=D327,0,LOG(ABS(F327- D327),ABS(E327 - D327)))</f>
        <v>0.70516058357593403</v>
      </c>
      <c r="H327" s="1">
        <f>IF(E327=1,LOG(F327,2),LOG(F327,E327))</f>
        <v>0.7620315211291443</v>
      </c>
    </row>
    <row r="328" spans="1:8" x14ac:dyDescent="0.25">
      <c r="A328" t="s">
        <v>10</v>
      </c>
      <c r="B328">
        <v>2</v>
      </c>
      <c r="C328" t="s">
        <v>4</v>
      </c>
      <c r="D328">
        <v>32</v>
      </c>
      <c r="E328">
        <v>98</v>
      </c>
      <c r="F328">
        <v>60</v>
      </c>
      <c r="G328" s="1">
        <f>IF(E328=D328,0,LOG(ABS(F328- D328),ABS(E328 - D328)))</f>
        <v>0.79534107590056569</v>
      </c>
      <c r="H328" s="1">
        <f>IF(E328=1,LOG(F328,2),LOG(F328,E328))</f>
        <v>0.89299315235476218</v>
      </c>
    </row>
    <row r="329" spans="1:8" x14ac:dyDescent="0.25">
      <c r="A329" t="s">
        <v>10</v>
      </c>
      <c r="B329">
        <v>6</v>
      </c>
      <c r="C329" t="s">
        <v>4</v>
      </c>
      <c r="D329">
        <v>77</v>
      </c>
      <c r="E329">
        <v>29</v>
      </c>
      <c r="F329">
        <v>35</v>
      </c>
      <c r="G329" s="1">
        <f>IF(E329=D329,0,LOG(ABS(F329- D329),ABS(E329 - D329)))</f>
        <v>0.96550646885856073</v>
      </c>
      <c r="H329" s="1">
        <f>IF(E329=1,LOG(F329,2),LOG(F329,E329))</f>
        <v>1.0558466618312221</v>
      </c>
    </row>
    <row r="330" spans="1:8" x14ac:dyDescent="0.25">
      <c r="A330" t="s">
        <v>10</v>
      </c>
      <c r="B330">
        <v>10</v>
      </c>
      <c r="C330" t="s">
        <v>4</v>
      </c>
      <c r="D330">
        <v>10</v>
      </c>
      <c r="E330">
        <v>99</v>
      </c>
      <c r="F330">
        <v>40</v>
      </c>
      <c r="G330" s="1">
        <f>IF(E330=D330,0,LOG(ABS(F330- D330),ABS(E330 - D330)))</f>
        <v>0.75773511184759279</v>
      </c>
      <c r="H330" s="1">
        <f>IF(E330=1,LOG(F330,2),LOG(F330,E330))</f>
        <v>0.80278198924580602</v>
      </c>
    </row>
    <row r="331" spans="1:8" x14ac:dyDescent="0.25">
      <c r="A331" t="s">
        <v>10</v>
      </c>
      <c r="B331">
        <v>12</v>
      </c>
      <c r="C331" t="s">
        <v>4</v>
      </c>
      <c r="D331">
        <v>77</v>
      </c>
      <c r="E331">
        <v>12</v>
      </c>
      <c r="F331">
        <v>10</v>
      </c>
      <c r="G331" s="1">
        <f>IF(E331=D331,0,LOG(ABS(F331- D331),ABS(E331 - D331)))</f>
        <v>1.007259831811457</v>
      </c>
      <c r="H331" s="1">
        <f>IF(E331=1,LOG(F331,2),LOG(F331,E331))</f>
        <v>0.92662840802912694</v>
      </c>
    </row>
    <row r="332" spans="1:8" x14ac:dyDescent="0.25">
      <c r="A332" t="s">
        <v>10</v>
      </c>
      <c r="B332">
        <v>13</v>
      </c>
      <c r="C332" t="s">
        <v>4</v>
      </c>
      <c r="D332">
        <v>20</v>
      </c>
      <c r="E332">
        <v>84</v>
      </c>
      <c r="F332">
        <v>60</v>
      </c>
      <c r="G332" s="1">
        <f>IF(E332=D332,0,LOG(ABS(F332- D332),ABS(E332 - D332)))</f>
        <v>0.88698801581456044</v>
      </c>
      <c r="H332" s="1">
        <f>IF(E332=1,LOG(F332,2),LOG(F332,E332))</f>
        <v>0.92406090075557834</v>
      </c>
    </row>
    <row r="333" spans="1:8" x14ac:dyDescent="0.25">
      <c r="A333" t="s">
        <v>10</v>
      </c>
      <c r="B333">
        <v>31</v>
      </c>
      <c r="C333" t="s">
        <v>4</v>
      </c>
      <c r="D333">
        <v>22</v>
      </c>
      <c r="E333">
        <v>76</v>
      </c>
      <c r="F333">
        <v>60</v>
      </c>
      <c r="G333" s="1">
        <f>IF(E333=D333,0,LOG(ABS(F333- D333),ABS(E333 - D333)))</f>
        <v>0.91190792373798812</v>
      </c>
      <c r="H333" s="1">
        <f>IF(E333=1,LOG(F333,2),LOG(F333,E333))</f>
        <v>0.94541599320714553</v>
      </c>
    </row>
    <row r="334" spans="1:8" x14ac:dyDescent="0.25">
      <c r="A334" t="s">
        <v>10</v>
      </c>
      <c r="B334">
        <v>34</v>
      </c>
      <c r="C334" t="s">
        <v>4</v>
      </c>
      <c r="D334">
        <v>72</v>
      </c>
      <c r="E334">
        <v>60</v>
      </c>
      <c r="F334">
        <v>70</v>
      </c>
      <c r="G334" s="1">
        <f>IF(E334=D334,0,LOG(ABS(F334- D334),ABS(E334 - D334)))</f>
        <v>0.27894294565112981</v>
      </c>
      <c r="H334" s="1">
        <f>IF(E334=1,LOG(F334,2),LOG(F334,E334))</f>
        <v>1.03764965978916</v>
      </c>
    </row>
    <row r="335" spans="1:8" x14ac:dyDescent="0.25">
      <c r="A335" t="s">
        <v>10</v>
      </c>
      <c r="B335">
        <v>38</v>
      </c>
      <c r="C335" t="s">
        <v>4</v>
      </c>
      <c r="D335">
        <v>68</v>
      </c>
      <c r="E335">
        <v>34</v>
      </c>
      <c r="F335">
        <v>50</v>
      </c>
      <c r="G335" s="1">
        <f>IF(E335=D335,0,LOG(ABS(F335- D335),ABS(E335 - D335)))</f>
        <v>0.81964726457195602</v>
      </c>
      <c r="H335" s="1">
        <f>IF(E335=1,LOG(F335,2),LOG(F335,E335))</f>
        <v>1.1093655847494388</v>
      </c>
    </row>
    <row r="336" spans="1:8" x14ac:dyDescent="0.25">
      <c r="A336" t="s">
        <v>10</v>
      </c>
      <c r="B336">
        <v>39</v>
      </c>
      <c r="C336" t="s">
        <v>4</v>
      </c>
      <c r="D336">
        <v>6</v>
      </c>
      <c r="E336">
        <v>34</v>
      </c>
      <c r="F336">
        <v>10</v>
      </c>
      <c r="G336" s="1">
        <f>IF(E336=D336,0,LOG(ABS(F336- D336),ABS(E336 - D336)))</f>
        <v>0.41602919535301891</v>
      </c>
      <c r="H336" s="1">
        <f>IF(E336=1,LOG(F336,2),LOG(F336,E336))</f>
        <v>0.65296360849113078</v>
      </c>
    </row>
    <row r="337" spans="1:8" x14ac:dyDescent="0.25">
      <c r="A337" t="s">
        <v>10</v>
      </c>
      <c r="B337">
        <v>40</v>
      </c>
      <c r="C337" t="s">
        <v>4</v>
      </c>
      <c r="D337">
        <v>17</v>
      </c>
      <c r="E337">
        <v>97</v>
      </c>
      <c r="F337">
        <v>80</v>
      </c>
      <c r="G337" s="1">
        <f>IF(E337=D337,0,LOG(ABS(F337- D337),ABS(E337 - D337)))</f>
        <v>0.94548369323178993</v>
      </c>
      <c r="H337" s="1">
        <f>IF(E337=1,LOG(F337,2),LOG(F337,E337))</f>
        <v>0.95788054267582645</v>
      </c>
    </row>
    <row r="338" spans="1:8" x14ac:dyDescent="0.25">
      <c r="A338" t="s">
        <v>11</v>
      </c>
      <c r="B338">
        <v>13</v>
      </c>
      <c r="C338" t="s">
        <v>4</v>
      </c>
      <c r="D338">
        <v>23</v>
      </c>
      <c r="E338">
        <v>69</v>
      </c>
      <c r="F338">
        <v>40</v>
      </c>
      <c r="G338" s="1">
        <f>IF(E338=D338,0,LOG(ABS(F338- D338),ABS(E338 - D338)))</f>
        <v>0.74000488702188272</v>
      </c>
      <c r="H338" s="1">
        <f>IF(E338=1,LOG(F338,2),LOG(F338,E338))</f>
        <v>0.87122972700584334</v>
      </c>
    </row>
    <row r="339" spans="1:8" x14ac:dyDescent="0.25">
      <c r="A339" t="s">
        <v>11</v>
      </c>
      <c r="B339">
        <v>16</v>
      </c>
      <c r="C339" t="s">
        <v>4</v>
      </c>
      <c r="D339">
        <v>27</v>
      </c>
      <c r="E339">
        <v>99</v>
      </c>
      <c r="F339">
        <v>90</v>
      </c>
      <c r="G339" s="1">
        <f>IF(E339=D339,0,LOG(ABS(F339- D339),ABS(E339 - D339)))</f>
        <v>0.96877675532565433</v>
      </c>
      <c r="H339" s="1">
        <f>IF(E339=1,LOG(F339,2),LOG(F339,E339))</f>
        <v>0.97925839087710997</v>
      </c>
    </row>
    <row r="340" spans="1:8" x14ac:dyDescent="0.25">
      <c r="A340" t="s">
        <v>11</v>
      </c>
      <c r="B340">
        <v>20</v>
      </c>
      <c r="C340" t="s">
        <v>4</v>
      </c>
      <c r="D340">
        <v>41</v>
      </c>
      <c r="E340">
        <v>48</v>
      </c>
      <c r="F340">
        <v>45</v>
      </c>
      <c r="G340" s="1">
        <f>IF(E340=D340,0,LOG(ABS(F340- D340),ABS(E340 - D340)))</f>
        <v>0.71241437421604437</v>
      </c>
      <c r="H340" s="1">
        <f>IF(E340=1,LOG(F340,2),LOG(F340,E340))</f>
        <v>0.98332855334669489</v>
      </c>
    </row>
    <row r="341" spans="1:8" x14ac:dyDescent="0.25">
      <c r="A341" t="s">
        <v>11</v>
      </c>
      <c r="B341">
        <v>34</v>
      </c>
      <c r="C341" t="s">
        <v>4</v>
      </c>
      <c r="D341">
        <v>21</v>
      </c>
      <c r="E341">
        <v>39</v>
      </c>
      <c r="F341">
        <v>25</v>
      </c>
      <c r="G341" s="1">
        <f>IF(E341=D341,0,LOG(ABS(F341- D341),ABS(E341 - D341)))</f>
        <v>0.47962493313626292</v>
      </c>
      <c r="H341" s="1">
        <f>IF(E341=1,LOG(F341,2),LOG(F341,E341))</f>
        <v>0.87861926065002016</v>
      </c>
    </row>
    <row r="342" spans="1:8" x14ac:dyDescent="0.25">
      <c r="A342" t="s">
        <v>11</v>
      </c>
      <c r="B342">
        <v>35</v>
      </c>
      <c r="C342" t="s">
        <v>4</v>
      </c>
      <c r="D342">
        <v>45</v>
      </c>
      <c r="E342">
        <v>28</v>
      </c>
      <c r="F342">
        <v>40</v>
      </c>
      <c r="G342" s="1">
        <f>IF(E342=D342,0,LOG(ABS(F342- D342),ABS(E342 - D342)))</f>
        <v>0.56806096717373289</v>
      </c>
      <c r="H342" s="1">
        <f>IF(E342=1,LOG(F342,2),LOG(F342,E342))</f>
        <v>1.1070387315213071</v>
      </c>
    </row>
    <row r="343" spans="1:8" x14ac:dyDescent="0.25">
      <c r="A343" t="s">
        <v>11</v>
      </c>
      <c r="B343">
        <v>36</v>
      </c>
      <c r="C343" t="s">
        <v>4</v>
      </c>
      <c r="D343">
        <v>34</v>
      </c>
      <c r="E343">
        <v>50</v>
      </c>
      <c r="F343">
        <v>38</v>
      </c>
      <c r="G343" s="1">
        <f>IF(E343=D343,0,LOG(ABS(F343- D343),ABS(E343 - D343)))</f>
        <v>0.5</v>
      </c>
      <c r="H343" s="1">
        <f>IF(E343=1,LOG(F343,2),LOG(F343,E343))</f>
        <v>0.92984784462643388</v>
      </c>
    </row>
    <row r="344" spans="1:8" x14ac:dyDescent="0.25">
      <c r="A344" t="s">
        <v>11</v>
      </c>
      <c r="B344">
        <v>37</v>
      </c>
      <c r="C344" t="s">
        <v>4</v>
      </c>
      <c r="D344">
        <v>95</v>
      </c>
      <c r="E344">
        <v>74</v>
      </c>
      <c r="F344">
        <v>80</v>
      </c>
      <c r="G344" s="1">
        <f>IF(E344=D344,0,LOG(ABS(F344- D344),ABS(E344 - D344)))</f>
        <v>0.88948275353397821</v>
      </c>
      <c r="H344" s="1">
        <f>IF(E344=1,LOG(F344,2),LOG(F344,E344))</f>
        <v>1.0181134671017886</v>
      </c>
    </row>
    <row r="345" spans="1:8" x14ac:dyDescent="0.25">
      <c r="A345" t="s">
        <v>11</v>
      </c>
      <c r="B345">
        <v>38</v>
      </c>
      <c r="C345" t="s">
        <v>4</v>
      </c>
      <c r="D345">
        <v>38</v>
      </c>
      <c r="E345">
        <v>49</v>
      </c>
      <c r="F345">
        <v>40</v>
      </c>
      <c r="G345" s="1">
        <f>IF(E345=D345,0,LOG(ABS(F345- D345),ABS(E345 - D345)))</f>
        <v>0.28906482631788782</v>
      </c>
      <c r="H345" s="1">
        <f>IF(E345=1,LOG(F345,2),LOG(F345,E345))</f>
        <v>0.94785451833549139</v>
      </c>
    </row>
    <row r="346" spans="1:8" x14ac:dyDescent="0.25">
      <c r="A346" t="s">
        <v>11</v>
      </c>
      <c r="B346">
        <v>39</v>
      </c>
      <c r="C346" t="s">
        <v>4</v>
      </c>
      <c r="D346">
        <v>88</v>
      </c>
      <c r="E346">
        <v>94</v>
      </c>
      <c r="F346">
        <v>90</v>
      </c>
      <c r="G346" s="1">
        <f>IF(E346=D346,0,LOG(ABS(F346- D346),ABS(E346 - D346)))</f>
        <v>0.38685280723454157</v>
      </c>
      <c r="H346" s="1">
        <f>IF(E346=1,LOG(F346,2),LOG(F346,E346))</f>
        <v>0.99042872760327205</v>
      </c>
    </row>
    <row r="347" spans="1:8" x14ac:dyDescent="0.25">
      <c r="A347" t="s">
        <v>11</v>
      </c>
      <c r="B347">
        <v>40</v>
      </c>
      <c r="C347" t="s">
        <v>4</v>
      </c>
      <c r="D347">
        <v>85</v>
      </c>
      <c r="E347">
        <v>36</v>
      </c>
      <c r="F347">
        <v>60</v>
      </c>
      <c r="G347" s="1">
        <f>IF(E347=D347,0,LOG(ABS(F347- D347),ABS(E347 - D347)))</f>
        <v>0.82708747534691618</v>
      </c>
      <c r="H347" s="1">
        <f>IF(E347=1,LOG(F347,2),LOG(F347,E347))</f>
        <v>1.1425486044692343</v>
      </c>
    </row>
    <row r="348" spans="1:8" x14ac:dyDescent="0.25">
      <c r="A348" t="s">
        <v>12</v>
      </c>
      <c r="B348">
        <v>4</v>
      </c>
      <c r="C348" t="s">
        <v>4</v>
      </c>
      <c r="D348">
        <v>41</v>
      </c>
      <c r="E348">
        <v>61</v>
      </c>
      <c r="F348">
        <v>43</v>
      </c>
      <c r="G348" s="1">
        <f>IF(E348=D348,0,LOG(ABS(F348- D348),ABS(E348 - D348)))</f>
        <v>0.23137821315975918</v>
      </c>
      <c r="H348" s="1">
        <f>IF(E348=1,LOG(F348,2),LOG(F348,E348))</f>
        <v>0.91493931459994637</v>
      </c>
    </row>
    <row r="349" spans="1:8" x14ac:dyDescent="0.25">
      <c r="A349" t="s">
        <v>12</v>
      </c>
      <c r="B349">
        <v>9</v>
      </c>
      <c r="C349" t="s">
        <v>4</v>
      </c>
      <c r="D349">
        <v>79</v>
      </c>
      <c r="E349">
        <v>29</v>
      </c>
      <c r="F349">
        <v>30</v>
      </c>
      <c r="G349" s="1">
        <f>IF(E349=D349,0,LOG(ABS(F349- D349),ABS(E349 - D349)))</f>
        <v>0.99483573913305545</v>
      </c>
      <c r="H349" s="1">
        <f>IF(E349=1,LOG(F349,2),LOG(F349,E349))</f>
        <v>1.010067886335908</v>
      </c>
    </row>
    <row r="350" spans="1:8" x14ac:dyDescent="0.25">
      <c r="A350" t="s">
        <v>12</v>
      </c>
      <c r="B350">
        <v>11</v>
      </c>
      <c r="C350" t="s">
        <v>4</v>
      </c>
      <c r="D350">
        <v>83</v>
      </c>
      <c r="E350">
        <v>75</v>
      </c>
      <c r="F350">
        <v>80</v>
      </c>
      <c r="G350" s="1">
        <f>IF(E350=D350,0,LOG(ABS(F350- D350),ABS(E350 - D350)))</f>
        <v>0.52832083357371884</v>
      </c>
      <c r="H350" s="1">
        <f>IF(E350=1,LOG(F350,2),LOG(F350,E350))</f>
        <v>1.0149481641733369</v>
      </c>
    </row>
    <row r="351" spans="1:8" x14ac:dyDescent="0.25">
      <c r="A351" t="s">
        <v>12</v>
      </c>
      <c r="B351">
        <v>12</v>
      </c>
      <c r="C351" t="s">
        <v>4</v>
      </c>
      <c r="D351">
        <v>36</v>
      </c>
      <c r="E351">
        <v>13</v>
      </c>
      <c r="F351">
        <v>30</v>
      </c>
      <c r="G351" s="1">
        <f>IF(E351=D351,0,LOG(ABS(F351- D351),ABS(E351 - D351)))</f>
        <v>0.57144403587971471</v>
      </c>
      <c r="H351" s="1">
        <f>IF(E351=1,LOG(F351,2),LOG(F351,E351))</f>
        <v>1.3260290585340178</v>
      </c>
    </row>
    <row r="352" spans="1:8" x14ac:dyDescent="0.25">
      <c r="A352" t="s">
        <v>12</v>
      </c>
      <c r="B352">
        <v>15</v>
      </c>
      <c r="C352" t="s">
        <v>4</v>
      </c>
      <c r="D352">
        <v>27</v>
      </c>
      <c r="E352">
        <v>55</v>
      </c>
      <c r="F352">
        <v>35</v>
      </c>
      <c r="G352" s="1">
        <f>IF(E352=D352,0,LOG(ABS(F352- D352),ABS(E352 - D352)))</f>
        <v>0.62404379302952839</v>
      </c>
      <c r="H352" s="1">
        <f>IF(E352=1,LOG(F352,2),LOG(F352,E352))</f>
        <v>0.88721049564616195</v>
      </c>
    </row>
    <row r="353" spans="1:8" x14ac:dyDescent="0.25">
      <c r="A353" t="s">
        <v>12</v>
      </c>
      <c r="B353">
        <v>17</v>
      </c>
      <c r="C353" t="s">
        <v>4</v>
      </c>
      <c r="D353">
        <v>34</v>
      </c>
      <c r="E353">
        <v>72</v>
      </c>
      <c r="F353">
        <v>60</v>
      </c>
      <c r="G353" s="1">
        <f>IF(E353=D353,0,LOG(ABS(F353- D353),ABS(E353 - D353)))</f>
        <v>0.89567542731868977</v>
      </c>
      <c r="H353" s="1">
        <f>IF(E353=1,LOG(F353,2),LOG(F353,E353))</f>
        <v>0.95736829770664866</v>
      </c>
    </row>
    <row r="354" spans="1:8" x14ac:dyDescent="0.25">
      <c r="A354" t="s">
        <v>12</v>
      </c>
      <c r="B354">
        <v>18</v>
      </c>
      <c r="C354" t="s">
        <v>4</v>
      </c>
      <c r="D354">
        <v>98</v>
      </c>
      <c r="E354">
        <v>92</v>
      </c>
      <c r="F354">
        <v>95</v>
      </c>
      <c r="G354" s="1">
        <f>IF(E354=D354,0,LOG(ABS(F354- D354),ABS(E354 - D354)))</f>
        <v>0.61314719276545848</v>
      </c>
      <c r="H354" s="1">
        <f>IF(E354=1,LOG(F354,2),LOG(F354,E354))</f>
        <v>1.0070963765785885</v>
      </c>
    </row>
    <row r="355" spans="1:8" x14ac:dyDescent="0.25">
      <c r="A355" t="s">
        <v>12</v>
      </c>
      <c r="B355">
        <v>20</v>
      </c>
      <c r="C355" t="s">
        <v>4</v>
      </c>
      <c r="D355">
        <v>23</v>
      </c>
      <c r="E355">
        <v>1</v>
      </c>
      <c r="F355">
        <v>20</v>
      </c>
      <c r="G355" s="1">
        <f>IF(E355=D355,0,LOG(ABS(F355- D355),ABS(E355 - D355)))</f>
        <v>0.35541805240316376</v>
      </c>
      <c r="H355" s="1">
        <f>IF(E355=1,LOG(F355,2),LOG(F355,E355))</f>
        <v>4.3219280948873626</v>
      </c>
    </row>
    <row r="356" spans="1:8" x14ac:dyDescent="0.25">
      <c r="A356" t="s">
        <v>12</v>
      </c>
      <c r="B356">
        <v>26</v>
      </c>
      <c r="C356" t="s">
        <v>4</v>
      </c>
      <c r="D356">
        <v>68</v>
      </c>
      <c r="E356">
        <v>32</v>
      </c>
      <c r="F356">
        <v>50</v>
      </c>
      <c r="G356" s="1">
        <f>IF(E356=D356,0,LOG(ABS(F356- D356),ABS(E356 - D356)))</f>
        <v>0.80657359638272919</v>
      </c>
      <c r="H356" s="1">
        <f>IF(E356=1,LOG(F356,2),LOG(F356,E356))</f>
        <v>1.1287712379549448</v>
      </c>
    </row>
    <row r="357" spans="1:8" x14ac:dyDescent="0.25">
      <c r="A357" t="s">
        <v>12</v>
      </c>
      <c r="B357">
        <v>28</v>
      </c>
      <c r="C357" t="s">
        <v>4</v>
      </c>
      <c r="D357">
        <v>15</v>
      </c>
      <c r="E357">
        <v>1</v>
      </c>
      <c r="F357">
        <v>10</v>
      </c>
      <c r="G357" s="1">
        <f>IF(E357=D357,0,LOG(ABS(F357- D357),ABS(E357 - D357)))</f>
        <v>0.60985333451196233</v>
      </c>
      <c r="H357" s="1">
        <f>IF(E357=1,LOG(F357,2),LOG(F357,E357))</f>
        <v>3.3219280948873626</v>
      </c>
    </row>
    <row r="358" spans="1:8" x14ac:dyDescent="0.25">
      <c r="A358" t="s">
        <v>13</v>
      </c>
      <c r="B358">
        <v>7</v>
      </c>
      <c r="C358" t="s">
        <v>4</v>
      </c>
      <c r="D358">
        <v>23</v>
      </c>
      <c r="E358">
        <v>7</v>
      </c>
      <c r="F358">
        <v>20</v>
      </c>
      <c r="G358" s="1">
        <f>IF(E358=D358,0,LOG(ABS(F358- D358),ABS(E358 - D358)))</f>
        <v>0.39624062518028907</v>
      </c>
      <c r="H358" s="1">
        <f>IF(E358=1,LOG(F358,2),LOG(F358,E358))</f>
        <v>1.5395018495629604</v>
      </c>
    </row>
    <row r="359" spans="1:8" x14ac:dyDescent="0.25">
      <c r="A359" t="s">
        <v>13</v>
      </c>
      <c r="B359">
        <v>27</v>
      </c>
      <c r="C359" t="s">
        <v>4</v>
      </c>
      <c r="D359">
        <v>67</v>
      </c>
      <c r="E359">
        <v>87</v>
      </c>
      <c r="F359">
        <v>75</v>
      </c>
      <c r="G359" s="1">
        <f>IF(E359=D359,0,LOG(ABS(F359- D359),ABS(E359 - D359)))</f>
        <v>0.69413463947927745</v>
      </c>
      <c r="H359" s="1">
        <f>IF(E359=1,LOG(F359,2),LOG(F359,E359))</f>
        <v>0.96676599670774521</v>
      </c>
    </row>
    <row r="360" spans="1:8" x14ac:dyDescent="0.25">
      <c r="A360" t="s">
        <v>13</v>
      </c>
      <c r="B360">
        <v>28</v>
      </c>
      <c r="C360" t="s">
        <v>4</v>
      </c>
      <c r="D360">
        <v>95</v>
      </c>
      <c r="E360">
        <v>30</v>
      </c>
      <c r="F360">
        <v>20</v>
      </c>
      <c r="G360" s="1">
        <f>IF(E360=D360,0,LOG(ABS(F360- D360),ABS(E360 - D360)))</f>
        <v>1.0342806822626811</v>
      </c>
      <c r="H360" s="1">
        <f>IF(E360=1,LOG(F360,2),LOG(F360,E360))</f>
        <v>0.88078753961935163</v>
      </c>
    </row>
    <row r="361" spans="1:8" x14ac:dyDescent="0.25">
      <c r="A361" t="s">
        <v>13</v>
      </c>
      <c r="B361">
        <v>32</v>
      </c>
      <c r="C361" t="s">
        <v>4</v>
      </c>
      <c r="D361">
        <v>96</v>
      </c>
      <c r="E361">
        <v>83</v>
      </c>
      <c r="F361">
        <v>90</v>
      </c>
      <c r="G361" s="1">
        <f>IF(E361=D361,0,LOG(ABS(F361- D361),ABS(E361 - D361)))</f>
        <v>0.69855549545871443</v>
      </c>
      <c r="H361" s="1">
        <f>IF(E361=1,LOG(F361,2),LOG(F361,E361))</f>
        <v>1.0183235988170303</v>
      </c>
    </row>
    <row r="362" spans="1:8" x14ac:dyDescent="0.25">
      <c r="A362" t="s">
        <v>13</v>
      </c>
      <c r="B362">
        <v>33</v>
      </c>
      <c r="C362" t="s">
        <v>4</v>
      </c>
      <c r="D362">
        <v>37</v>
      </c>
      <c r="E362">
        <v>49</v>
      </c>
      <c r="F362">
        <v>40</v>
      </c>
      <c r="G362" s="1">
        <f>IF(E362=D362,0,LOG(ABS(F362- D362),ABS(E362 - D362)))</f>
        <v>0.44211410869774032</v>
      </c>
      <c r="H362" s="1">
        <f>IF(E362=1,LOG(F362,2),LOG(F362,E362))</f>
        <v>0.94785451833549139</v>
      </c>
    </row>
    <row r="363" spans="1:8" x14ac:dyDescent="0.25">
      <c r="A363" t="s">
        <v>13</v>
      </c>
      <c r="B363">
        <v>34</v>
      </c>
      <c r="C363" t="s">
        <v>4</v>
      </c>
      <c r="D363">
        <v>97</v>
      </c>
      <c r="E363">
        <v>27</v>
      </c>
      <c r="F363">
        <v>30</v>
      </c>
      <c r="G363" s="1">
        <f>IF(E363=D363,0,LOG(ABS(F363- D363),ABS(E363 - D363)))</f>
        <v>0.98968985013214594</v>
      </c>
      <c r="H363" s="1">
        <f>IF(E363=1,LOG(F363,2),LOG(F363,E363))</f>
        <v>1.0319677580964615</v>
      </c>
    </row>
    <row r="364" spans="1:8" x14ac:dyDescent="0.25">
      <c r="A364" t="s">
        <v>13</v>
      </c>
      <c r="B364">
        <v>38</v>
      </c>
      <c r="C364" t="s">
        <v>4</v>
      </c>
      <c r="D364">
        <v>89</v>
      </c>
      <c r="E364">
        <v>70</v>
      </c>
      <c r="F364">
        <v>75</v>
      </c>
      <c r="G364" s="1">
        <f>IF(E364=D364,0,LOG(ABS(F364- D364),ABS(E364 - D364)))</f>
        <v>0.89628528500270221</v>
      </c>
      <c r="H364" s="1">
        <f>IF(E364=1,LOG(F364,2),LOG(F364,E364))</f>
        <v>1.0162393665418512</v>
      </c>
    </row>
    <row r="365" spans="1:8" x14ac:dyDescent="0.25">
      <c r="A365" t="s">
        <v>13</v>
      </c>
      <c r="B365">
        <v>40</v>
      </c>
      <c r="C365" t="s">
        <v>4</v>
      </c>
      <c r="D365">
        <v>66</v>
      </c>
      <c r="E365">
        <v>22</v>
      </c>
      <c r="F365">
        <v>45</v>
      </c>
      <c r="G365" s="1">
        <f>IF(E365=D365,0,LOG(ABS(F365- D365),ABS(E365 - D365)))</f>
        <v>0.80453749210528736</v>
      </c>
      <c r="H365" s="1">
        <f>IF(E365=1,LOG(F365,2),LOG(F365,E365))</f>
        <v>1.2315141403620988</v>
      </c>
    </row>
    <row r="366" spans="1:8" x14ac:dyDescent="0.25">
      <c r="A366" t="s">
        <v>14</v>
      </c>
      <c r="B366">
        <v>1</v>
      </c>
      <c r="C366" t="s">
        <v>4</v>
      </c>
      <c r="D366">
        <v>21</v>
      </c>
      <c r="E366">
        <v>48</v>
      </c>
      <c r="F366">
        <v>30</v>
      </c>
      <c r="G366" s="1">
        <f>IF(E366=D366,0,LOG(ABS(F366- D366),ABS(E366 - D366)))</f>
        <v>0.66666666666666674</v>
      </c>
      <c r="H366" s="1">
        <f>IF(E366=1,LOG(F366,2),LOG(F366,E366))</f>
        <v>0.87858971210190184</v>
      </c>
    </row>
    <row r="367" spans="1:8" x14ac:dyDescent="0.25">
      <c r="A367" t="s">
        <v>14</v>
      </c>
      <c r="B367">
        <v>8</v>
      </c>
      <c r="C367" t="s">
        <v>4</v>
      </c>
      <c r="D367">
        <v>93</v>
      </c>
      <c r="E367">
        <v>51</v>
      </c>
      <c r="F367">
        <v>40</v>
      </c>
      <c r="G367" s="1">
        <f>IF(E367=D367,0,LOG(ABS(F367- D367),ABS(E367 - D367)))</f>
        <v>1.0622372544996612</v>
      </c>
      <c r="H367" s="1">
        <f>IF(E367=1,LOG(F367,2),LOG(F367,E367))</f>
        <v>0.93821033756218375</v>
      </c>
    </row>
    <row r="368" spans="1:8" x14ac:dyDescent="0.25">
      <c r="A368" t="s">
        <v>14</v>
      </c>
      <c r="B368">
        <v>11</v>
      </c>
      <c r="C368" t="s">
        <v>4</v>
      </c>
      <c r="D368">
        <v>65</v>
      </c>
      <c r="E368">
        <v>46</v>
      </c>
      <c r="F368">
        <v>58</v>
      </c>
      <c r="G368" s="1">
        <f>IF(E368=D368,0,LOG(ABS(F368- D368),ABS(E368 - D368)))</f>
        <v>0.66087637163606394</v>
      </c>
      <c r="H368" s="1">
        <f>IF(E368=1,LOG(F368,2),LOG(F368,E368))</f>
        <v>1.0605440912460198</v>
      </c>
    </row>
    <row r="369" spans="1:8" x14ac:dyDescent="0.25">
      <c r="A369" t="s">
        <v>14</v>
      </c>
      <c r="B369">
        <v>12</v>
      </c>
      <c r="C369" t="s">
        <v>4</v>
      </c>
      <c r="D369">
        <v>88</v>
      </c>
      <c r="E369">
        <v>83</v>
      </c>
      <c r="F369">
        <v>85</v>
      </c>
      <c r="G369" s="1">
        <f>IF(E369=D369,0,LOG(ABS(F369- D369),ABS(E369 - D369)))</f>
        <v>0.68260619448598536</v>
      </c>
      <c r="H369" s="1">
        <f>IF(E369=1,LOG(F369,2),LOG(F369,E369))</f>
        <v>1.0053884380105738</v>
      </c>
    </row>
    <row r="370" spans="1:8" x14ac:dyDescent="0.25">
      <c r="A370" t="s">
        <v>14</v>
      </c>
      <c r="B370">
        <v>20</v>
      </c>
      <c r="C370" t="s">
        <v>4</v>
      </c>
      <c r="D370">
        <v>62</v>
      </c>
      <c r="E370">
        <v>30</v>
      </c>
      <c r="F370">
        <v>55</v>
      </c>
      <c r="G370" s="1">
        <f>IF(E370=D370,0,LOG(ABS(F370- D370),ABS(E370 - D370)))</f>
        <v>0.56147098441152077</v>
      </c>
      <c r="H370" s="1">
        <f>IF(E370=1,LOG(F370,2),LOG(F370,E370))</f>
        <v>1.1782124750649134</v>
      </c>
    </row>
    <row r="371" spans="1:8" x14ac:dyDescent="0.25">
      <c r="A371" t="s">
        <v>14</v>
      </c>
      <c r="B371">
        <v>31</v>
      </c>
      <c r="C371" t="s">
        <v>4</v>
      </c>
      <c r="D371">
        <v>47</v>
      </c>
      <c r="E371">
        <v>1</v>
      </c>
      <c r="F371">
        <v>30</v>
      </c>
      <c r="G371" s="1">
        <f>IF(E371=D371,0,LOG(ABS(F371- D371),ABS(E371 - D371)))</f>
        <v>0.74000488702188272</v>
      </c>
      <c r="H371" s="1">
        <f>IF(E371=1,LOG(F371,2),LOG(F371,E371))</f>
        <v>4.9068905956085187</v>
      </c>
    </row>
    <row r="372" spans="1:8" x14ac:dyDescent="0.25">
      <c r="A372" t="s">
        <v>14</v>
      </c>
      <c r="B372">
        <v>32</v>
      </c>
      <c r="C372" t="s">
        <v>4</v>
      </c>
      <c r="D372">
        <v>75</v>
      </c>
      <c r="E372">
        <v>88</v>
      </c>
      <c r="F372">
        <v>80</v>
      </c>
      <c r="G372" s="1">
        <f>IF(E372=D372,0,LOG(ABS(F372- D372),ABS(E372 - D372)))</f>
        <v>0.62747356307530333</v>
      </c>
      <c r="H372" s="1">
        <f>IF(E372=1,LOG(F372,2),LOG(F372,E372))</f>
        <v>0.9787127518537081</v>
      </c>
    </row>
    <row r="373" spans="1:8" x14ac:dyDescent="0.25">
      <c r="A373" t="s">
        <v>14</v>
      </c>
      <c r="B373">
        <v>36</v>
      </c>
      <c r="C373" t="s">
        <v>4</v>
      </c>
      <c r="D373">
        <v>78</v>
      </c>
      <c r="E373">
        <v>14</v>
      </c>
      <c r="F373">
        <v>20</v>
      </c>
      <c r="G373" s="1">
        <f>IF(E373=D373,0,LOG(ABS(F373- D373),ABS(E373 - D373)))</f>
        <v>0.97633016585459542</v>
      </c>
      <c r="H373" s="1">
        <f>IF(E373=1,LOG(F373,2),LOG(F373,E373))</f>
        <v>1.1351524045863495</v>
      </c>
    </row>
    <row r="374" spans="1:8" x14ac:dyDescent="0.25">
      <c r="A374" t="s">
        <v>14</v>
      </c>
      <c r="B374">
        <v>37</v>
      </c>
      <c r="C374" t="s">
        <v>4</v>
      </c>
      <c r="D374">
        <v>76</v>
      </c>
      <c r="E374">
        <v>48</v>
      </c>
      <c r="F374">
        <v>50</v>
      </c>
      <c r="G374" s="1">
        <f>IF(E374=D374,0,LOG(ABS(F374- D374),ABS(E374 - D374)))</f>
        <v>0.97776007687180488</v>
      </c>
      <c r="H374" s="1">
        <f>IF(E374=1,LOG(F374,2),LOG(F374,E374))</f>
        <v>1.0105450464610932</v>
      </c>
    </row>
  </sheetData>
  <sortState ref="A2:H374">
    <sortCondition ref="C2:C37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2019-04-29T17:34:40Z</dcterms:created>
  <dcterms:modified xsi:type="dcterms:W3CDTF">2019-04-30T03:38:20Z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68a12272-5608-4430-8041-e7ed4375eecb</vt:lpwstr>
  </property>
</Properties>
</file>