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justinmyerson/Desktop/Code/gradfinal/"/>
    </mc:Choice>
  </mc:AlternateContent>
  <xr:revisionPtr revIDLastSave="0" documentId="13_ncr:1_{EF5EA152-448A-AB42-AD5A-16EEDBAF3A4F}" xr6:coauthVersionLast="36" xr6:coauthVersionMax="36" xr10:uidLastSave="{00000000-0000-0000-0000-000000000000}"/>
  <bookViews>
    <workbookView xWindow="0" yWindow="460" windowWidth="28800" windowHeight="166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" i="1" l="1" a="1"/>
  <c r="M8" i="1" s="1"/>
  <c r="M9" i="1" s="1"/>
  <c r="N8" i="1" a="1"/>
  <c r="N8" i="1" s="1"/>
  <c r="N9" i="1" s="1"/>
  <c r="G3" i="1"/>
  <c r="P8" i="1" a="1"/>
  <c r="P8" i="1" s="1"/>
  <c r="P9" i="1" s="1"/>
  <c r="O8" i="1" a="1"/>
  <c r="O8" i="1" s="1"/>
  <c r="O9" i="1" s="1"/>
  <c r="M6" i="1" a="1"/>
  <c r="M6" i="1" s="1"/>
  <c r="P7" i="1"/>
  <c r="O7" i="1"/>
  <c r="N7" i="1"/>
  <c r="M7" i="1"/>
  <c r="M11" i="1" l="1"/>
  <c r="M10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2" i="1"/>
  <c r="H2" i="1"/>
  <c r="H3" i="1"/>
  <c r="H4" i="1"/>
  <c r="H5" i="1"/>
  <c r="H6" i="1"/>
  <c r="H7" i="1"/>
  <c r="H8" i="1"/>
  <c r="H9" i="1"/>
  <c r="H92" i="1" l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10" i="1"/>
  <c r="H11" i="1"/>
  <c r="N5" i="1" s="1" a="1"/>
  <c r="N5" i="1" s="1"/>
  <c r="H12" i="1"/>
  <c r="H13" i="1"/>
  <c r="M4" i="1" a="1"/>
  <c r="M4" i="1" s="1"/>
  <c r="O3" i="1"/>
  <c r="N3" i="1"/>
  <c r="N10" i="1" l="1"/>
  <c r="N11" i="1"/>
  <c r="O11" i="1"/>
  <c r="O10" i="1"/>
  <c r="P5" i="1"/>
  <c r="N6" i="1" a="1"/>
  <c r="N6" i="1" s="1"/>
  <c r="O6" i="1" a="1"/>
  <c r="O6" i="1" s="1"/>
  <c r="P6" i="1" a="1"/>
  <c r="P6" i="1" s="1"/>
  <c r="M5" i="1" a="1"/>
  <c r="M5" i="1" s="1"/>
  <c r="M3" i="1" a="1"/>
  <c r="M3" i="1" s="1"/>
  <c r="O5" i="1" a="1"/>
  <c r="O5" i="1" s="1"/>
  <c r="P4" i="1" a="1"/>
  <c r="P4" i="1" s="1"/>
  <c r="P3" i="1"/>
  <c r="N4" i="1" a="1"/>
  <c r="N4" i="1" s="1"/>
  <c r="O4" i="1" a="1"/>
  <c r="O4" i="1" s="1"/>
  <c r="P10" i="1" l="1"/>
  <c r="P11" i="1"/>
</calcChain>
</file>

<file path=xl/sharedStrings.xml><?xml version="1.0" encoding="utf-8"?>
<sst xmlns="http://schemas.openxmlformats.org/spreadsheetml/2006/main" count="767" uniqueCount="31">
  <si>
    <t>Name</t>
  </si>
  <si>
    <t>Evan</t>
  </si>
  <si>
    <t>Brightness</t>
  </si>
  <si>
    <t>Area</t>
  </si>
  <si>
    <t>Velocity</t>
  </si>
  <si>
    <t>Length</t>
  </si>
  <si>
    <t>J</t>
  </si>
  <si>
    <t>Kyle</t>
  </si>
  <si>
    <t>KL</t>
  </si>
  <si>
    <t>JD</t>
  </si>
  <si>
    <t>MC</t>
  </si>
  <si>
    <t>PM</t>
  </si>
  <si>
    <t>IE</t>
  </si>
  <si>
    <t>DF</t>
  </si>
  <si>
    <t>RE</t>
  </si>
  <si>
    <t>TrialNumber</t>
  </si>
  <si>
    <t>TestType</t>
  </si>
  <si>
    <t>GivenValue</t>
  </si>
  <si>
    <t>ActualValue</t>
  </si>
  <si>
    <t>ReportedValue</t>
  </si>
  <si>
    <t>Old</t>
  </si>
  <si>
    <t>New</t>
  </si>
  <si>
    <t>Average (OLD)</t>
  </si>
  <si>
    <t>Median (OLD)</t>
  </si>
  <si>
    <t>Average (NEW)</t>
  </si>
  <si>
    <t>Median (NEW)</t>
  </si>
  <si>
    <t>Count</t>
  </si>
  <si>
    <t>STD</t>
  </si>
  <si>
    <t>CI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</si>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</sst>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2" borderId="0" xfId="0" applyFill="1" applyBorder="1"/>
    <xf numFmtId="0" fontId="0" fillId="2" borderId="5" xfId="0" applyFill="1" applyBorder="1"/>
    <xf numFmtId="0" fontId="0" fillId="0" borderId="4" xfId="0" applyBorder="1"/>
    <xf numFmtId="0" fontId="0" fillId="2" borderId="4" xfId="0" applyFill="1" applyBorder="1"/>
    <xf numFmtId="0" fontId="0" fillId="0" borderId="6" xfId="0" applyBorder="1"/>
    <xf numFmtId="0" fontId="1" fillId="0" borderId="9" xfId="0" applyFont="1" applyBorder="1"/>
    <xf numFmtId="0" fontId="1" fillId="0" borderId="10" xfId="0" applyFont="1" applyBorder="1"/>
    <xf numFmtId="0" fontId="1" fillId="2" borderId="10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4"/>
  <sheetViews>
    <sheetView tabSelected="1" workbookViewId="0">
      <selection activeCell="O26" sqref="O26"/>
    </sheetView>
  </sheetViews>
  <sheetFormatPr baseColWidth="10" defaultColWidth="8.83203125" defaultRowHeight="15" x14ac:dyDescent="0.2"/>
  <cols>
    <col min="1" max="1" width="6.33203125" bestFit="1" customWidth="1"/>
    <col min="2" max="2" width="12.1640625" bestFit="1" customWidth="1"/>
    <col min="3" max="3" width="10.33203125" bestFit="1" customWidth="1"/>
    <col min="4" max="4" width="11.33203125" bestFit="1" customWidth="1"/>
    <col min="5" max="5" width="11.6640625" bestFit="1" customWidth="1"/>
    <col min="6" max="7" width="14.5" bestFit="1" customWidth="1"/>
    <col min="8" max="8" width="13.6640625" bestFit="1" customWidth="1"/>
    <col min="9" max="11" width="12" bestFit="1" customWidth="1"/>
    <col min="12" max="12" width="14.6640625" bestFit="1" customWidth="1"/>
    <col min="13" max="16" width="12.1640625" bestFit="1" customWidth="1"/>
  </cols>
  <sheetData>
    <row r="1" spans="1:16" ht="16" thickBot="1" x14ac:dyDescent="0.25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 spans="1:16" ht="16" thickBot="1" x14ac:dyDescent="0.25">
      <c r="A2" t="s">
        <v>1</v>
      </c>
      <c r="B2">
        <v>1</v>
      </c>
      <c r="C2" t="s">
        <v>2</v>
      </c>
      <c r="D2">
        <v>19</v>
      </c>
      <c r="E2">
        <v>50</v>
      </c>
      <c r="F2">
        <v>50</v>
      </c>
      <c r="G2" s="1">
        <f>IF(E2=D2,0,LOG(ABS(F2- D2),ABS(E2 - D2)))</f>
        <v>1</v>
      </c>
      <c r="H2" s="1">
        <f t="shared" ref="H2:H64" si="0">IF(E2=1,LOG(F2,2),LOG(F2,E2))</f>
        <v>1</v>
      </c>
      <c r="L2" s="9"/>
      <c r="M2" s="19" t="s">
        <v>2</v>
      </c>
      <c r="N2" s="20" t="s">
        <v>5</v>
      </c>
      <c r="O2" s="20" t="s">
        <v>3</v>
      </c>
      <c r="P2" s="21" t="s">
        <v>4</v>
      </c>
    </row>
    <row r="3" spans="1:16" x14ac:dyDescent="0.2">
      <c r="A3" t="s">
        <v>1</v>
      </c>
      <c r="B3">
        <v>2</v>
      </c>
      <c r="C3" t="s">
        <v>3</v>
      </c>
      <c r="D3">
        <v>34</v>
      </c>
      <c r="E3">
        <v>5</v>
      </c>
      <c r="F3">
        <v>6</v>
      </c>
      <c r="G3" s="1">
        <f t="shared" ref="G3:G64" si="1">IF(E3=D3,0,LOG(ABS(F3- D3),ABS(E3 - D3)))</f>
        <v>0.98957878321863646</v>
      </c>
      <c r="H3" s="1">
        <f t="shared" si="0"/>
        <v>1.1132827525593785</v>
      </c>
      <c r="L3" s="15" t="s">
        <v>22</v>
      </c>
      <c r="M3" s="9">
        <f t="array" ref="M3">AVERAGEIF(C2:C374, "Brightness", G2:G374)</f>
        <v>0.85636808189802549</v>
      </c>
      <c r="N3" s="3">
        <f>AVERAGEIF(C2:C374, "Length", G2:G374)</f>
        <v>0.8783601886652368</v>
      </c>
      <c r="O3" s="3">
        <f>AVERAGEIF(C2:C374, "Area", G2:G374)</f>
        <v>0.83345520770155157</v>
      </c>
      <c r="P3" s="4">
        <f>AVERAGEIF(C2:C374, "Velocity", G2:G374)</f>
        <v>0.77681781016514506</v>
      </c>
    </row>
    <row r="4" spans="1:16" x14ac:dyDescent="0.2">
      <c r="A4" t="s">
        <v>1</v>
      </c>
      <c r="B4">
        <v>3</v>
      </c>
      <c r="C4" t="s">
        <v>4</v>
      </c>
      <c r="D4">
        <v>24</v>
      </c>
      <c r="E4">
        <v>76</v>
      </c>
      <c r="F4">
        <v>50</v>
      </c>
      <c r="G4" s="1">
        <f t="shared" si="1"/>
        <v>0.82457493641804547</v>
      </c>
      <c r="H4" s="1">
        <f t="shared" si="0"/>
        <v>0.90331652818169095</v>
      </c>
      <c r="L4" s="16" t="s">
        <v>23</v>
      </c>
      <c r="M4" s="12">
        <f t="array" ref="M4">MEDIAN(IF($C$2:$C$374="Brightness",$G$2:$G$374,""))</f>
        <v>0.91795987327039585</v>
      </c>
      <c r="N4" s="5">
        <f t="array" ref="N4">MEDIAN(IF($C$2:$C$374="Length",$G$2:$G$374,""))</f>
        <v>0.93462844850870019</v>
      </c>
      <c r="O4" s="5">
        <f t="array" ref="O4">MEDIAN(IF($C$2:$C$374="Area",$G$2:$G$374,""))</f>
        <v>0.88282153412393893</v>
      </c>
      <c r="P4" s="6">
        <f t="array" ref="P4">MEDIAN(IF($C$2:$C$374="Velocity",$G$2:$G$374,""))</f>
        <v>0.82708747534691618</v>
      </c>
    </row>
    <row r="5" spans="1:16" x14ac:dyDescent="0.2">
      <c r="A5" t="s">
        <v>1</v>
      </c>
      <c r="B5">
        <v>4</v>
      </c>
      <c r="C5" t="s">
        <v>3</v>
      </c>
      <c r="D5">
        <v>1</v>
      </c>
      <c r="E5">
        <v>21</v>
      </c>
      <c r="F5">
        <v>16</v>
      </c>
      <c r="G5" s="1">
        <f t="shared" si="1"/>
        <v>0.90396936502256631</v>
      </c>
      <c r="H5" s="1">
        <f t="shared" si="0"/>
        <v>0.91068099478781195</v>
      </c>
      <c r="L5" s="17" t="s">
        <v>24</v>
      </c>
      <c r="M5" s="13">
        <f t="array" ref="M5">AVERAGEIF(C2:C374, "Brightness", H2:H374)</f>
        <v>0.96690100139417734</v>
      </c>
      <c r="N5" s="10">
        <f t="array" ref="N5">AVERAGEIF(C2:C374, "Length", H2:H374)</f>
        <v>1.0551873189484879</v>
      </c>
      <c r="O5" s="10">
        <f t="array" ref="O5">AVERAGEIF(C2:C374, "Area", H2:H374)</f>
        <v>1.1150248882273328</v>
      </c>
      <c r="P5" s="11">
        <f>AVERAGEIF(C2:C374, "Velocity", H2:H374)</f>
        <v>1.0790717219756589</v>
      </c>
    </row>
    <row r="6" spans="1:16" x14ac:dyDescent="0.2">
      <c r="A6" t="s">
        <v>1</v>
      </c>
      <c r="B6">
        <v>5</v>
      </c>
      <c r="C6" t="s">
        <v>3</v>
      </c>
      <c r="D6">
        <v>4</v>
      </c>
      <c r="E6">
        <v>71</v>
      </c>
      <c r="F6">
        <v>49</v>
      </c>
      <c r="G6" s="1">
        <f t="shared" si="1"/>
        <v>0.90533668792219602</v>
      </c>
      <c r="H6" s="1">
        <f t="shared" si="0"/>
        <v>0.91299849164650404</v>
      </c>
      <c r="L6" s="17" t="s">
        <v>25</v>
      </c>
      <c r="M6" s="13">
        <f t="array" ref="M6">MEDIAN(IF($C$2:$C$374="Brightness",$H$2:$H$374,""))</f>
        <v>1</v>
      </c>
      <c r="N6" s="10">
        <f t="array" ref="N6">MEDIAN(IF($C$2:$C$374="Length",$H$2:$H$374,""))</f>
        <v>1</v>
      </c>
      <c r="O6" s="10">
        <f t="array" ref="O6">MEDIAN(IF($C$2:$C$374="Area",$H$2:$H$374,""))</f>
        <v>0.99612654135425682</v>
      </c>
      <c r="P6" s="11">
        <f t="array" ref="P6">MEDIAN(IF($C$2:$C$374="Velocity",$H$2:$H$374,""))</f>
        <v>0.98332855334669489</v>
      </c>
    </row>
    <row r="7" spans="1:16" ht="16" thickBot="1" x14ac:dyDescent="0.25">
      <c r="A7" t="s">
        <v>1</v>
      </c>
      <c r="B7">
        <v>6</v>
      </c>
      <c r="C7" t="s">
        <v>2</v>
      </c>
      <c r="D7">
        <v>87</v>
      </c>
      <c r="E7">
        <v>58</v>
      </c>
      <c r="F7">
        <v>69</v>
      </c>
      <c r="G7" s="1">
        <f t="shared" si="1"/>
        <v>0.85836585314447256</v>
      </c>
      <c r="H7" s="1">
        <f t="shared" si="0"/>
        <v>1.0427695927759051</v>
      </c>
      <c r="L7" s="16" t="s">
        <v>26</v>
      </c>
      <c r="M7" s="12">
        <f>COUNTIF(C2:C374, "Brightness")</f>
        <v>89</v>
      </c>
      <c r="N7" s="5">
        <f>COUNTIF(C2:C374, "Length")</f>
        <v>95</v>
      </c>
      <c r="O7" s="5">
        <f>COUNTIF(C2:C374, "Area")</f>
        <v>94</v>
      </c>
      <c r="P7" s="6">
        <f>COUNTIF(C2:C374, "Velocity")</f>
        <v>95</v>
      </c>
    </row>
    <row r="8" spans="1:16" x14ac:dyDescent="0.2">
      <c r="A8" t="s">
        <v>1</v>
      </c>
      <c r="B8">
        <v>7</v>
      </c>
      <c r="C8" t="s">
        <v>2</v>
      </c>
      <c r="D8">
        <v>35</v>
      </c>
      <c r="E8">
        <v>94</v>
      </c>
      <c r="F8">
        <v>75</v>
      </c>
      <c r="G8" s="1">
        <f t="shared" si="1"/>
        <v>0.90468315861263982</v>
      </c>
      <c r="H8" s="1">
        <f t="shared" si="0"/>
        <v>0.95029891751358642</v>
      </c>
      <c r="L8" s="15" t="s">
        <v>27</v>
      </c>
      <c r="M8" s="9">
        <f t="array" ref="M8">STDEV(IF($C$2:$C$374="Brightness",$G$2:$G$374,""))</f>
        <v>0.23007594024409345</v>
      </c>
      <c r="N8" s="3">
        <f t="array" ref="N8">STDEV(IF($C$2:$C$374="Length",$G$2:$G$374,""))</f>
        <v>0.14800190484896281</v>
      </c>
      <c r="O8" s="3">
        <f t="array" ref="O8">STDEV(IF($C$2:$C$374="Area",$G$2:$G$374,""))</f>
        <v>0.18960318132971507</v>
      </c>
      <c r="P8" s="4">
        <f t="array" ref="P8">STDEV(IF($C$2:$C$374="Velocity",$G$2:$G$374,""))</f>
        <v>0.24696437944464597</v>
      </c>
    </row>
    <row r="9" spans="1:16" x14ac:dyDescent="0.2">
      <c r="A9" t="s">
        <v>1</v>
      </c>
      <c r="B9">
        <v>8</v>
      </c>
      <c r="C9" t="s">
        <v>3</v>
      </c>
      <c r="D9">
        <v>18</v>
      </c>
      <c r="E9">
        <v>1</v>
      </c>
      <c r="F9">
        <v>3</v>
      </c>
      <c r="G9" s="1">
        <f t="shared" si="1"/>
        <v>0.95582290221222299</v>
      </c>
      <c r="H9" s="1">
        <f t="shared" si="0"/>
        <v>1.5849625007211563</v>
      </c>
      <c r="L9" s="16" t="s">
        <v>28</v>
      </c>
      <c r="M9" s="12">
        <f>CONFIDENCE(0.05,M8,M7)</f>
        <v>4.7799603399175751E-2</v>
      </c>
      <c r="N9" s="5">
        <f t="shared" ref="N9:P9" si="2">CONFIDENCE(0.05,N8,N7)</f>
        <v>2.9761416203655064E-2</v>
      </c>
      <c r="O9" s="5">
        <f t="shared" si="2"/>
        <v>3.8329202596984066E-2</v>
      </c>
      <c r="P9" s="6">
        <f t="shared" si="2"/>
        <v>4.966158842097506E-2</v>
      </c>
    </row>
    <row r="10" spans="1:16" x14ac:dyDescent="0.2">
      <c r="A10" t="s">
        <v>1</v>
      </c>
      <c r="B10">
        <v>9</v>
      </c>
      <c r="C10" t="s">
        <v>3</v>
      </c>
      <c r="D10">
        <v>1</v>
      </c>
      <c r="E10">
        <v>77</v>
      </c>
      <c r="F10">
        <v>49</v>
      </c>
      <c r="G10" s="1">
        <f t="shared" si="1"/>
        <v>0.89389041225335353</v>
      </c>
      <c r="H10" s="1">
        <f t="shared" si="0"/>
        <v>0.89594719840140158</v>
      </c>
      <c r="L10" s="16" t="s">
        <v>29</v>
      </c>
      <c r="M10" s="12">
        <f>M3 - M9</f>
        <v>0.80856847849884972</v>
      </c>
      <c r="N10" s="5">
        <f t="shared" ref="N10:P10" si="3">N3 - N9</f>
        <v>0.84859877246158177</v>
      </c>
      <c r="O10" s="5">
        <f t="shared" si="3"/>
        <v>0.79512600510456755</v>
      </c>
      <c r="P10" s="6">
        <f t="shared" si="3"/>
        <v>0.72715622174417005</v>
      </c>
    </row>
    <row r="11" spans="1:16" ht="16" thickBot="1" x14ac:dyDescent="0.25">
      <c r="A11" t="s">
        <v>1</v>
      </c>
      <c r="B11">
        <v>10</v>
      </c>
      <c r="C11" t="s">
        <v>5</v>
      </c>
      <c r="D11">
        <v>81</v>
      </c>
      <c r="E11">
        <v>53</v>
      </c>
      <c r="F11">
        <v>56</v>
      </c>
      <c r="G11" s="1">
        <f t="shared" si="1"/>
        <v>0.96598987698355754</v>
      </c>
      <c r="H11" s="1">
        <f t="shared" si="0"/>
        <v>1.0138679417992131</v>
      </c>
      <c r="L11" s="18" t="s">
        <v>30</v>
      </c>
      <c r="M11" s="14">
        <f>M3 + M9</f>
        <v>0.90416768529720126</v>
      </c>
      <c r="N11" s="7">
        <f t="shared" ref="N11:P11" si="4">N3 + N9</f>
        <v>0.90812160486889182</v>
      </c>
      <c r="O11" s="7">
        <f t="shared" si="4"/>
        <v>0.87178441029853559</v>
      </c>
      <c r="P11" s="8">
        <f t="shared" si="4"/>
        <v>0.82647939858612007</v>
      </c>
    </row>
    <row r="12" spans="1:16" x14ac:dyDescent="0.2">
      <c r="A12" t="s">
        <v>1</v>
      </c>
      <c r="B12">
        <v>11</v>
      </c>
      <c r="C12" t="s">
        <v>2</v>
      </c>
      <c r="D12">
        <v>19</v>
      </c>
      <c r="E12">
        <v>42</v>
      </c>
      <c r="F12">
        <v>30</v>
      </c>
      <c r="G12" s="1">
        <f t="shared" si="1"/>
        <v>0.76475831485078849</v>
      </c>
      <c r="H12" s="1">
        <f t="shared" si="0"/>
        <v>0.90997806896165756</v>
      </c>
    </row>
    <row r="13" spans="1:16" x14ac:dyDescent="0.2">
      <c r="A13" t="s">
        <v>1</v>
      </c>
      <c r="B13">
        <v>12</v>
      </c>
      <c r="C13" t="s">
        <v>2</v>
      </c>
      <c r="D13">
        <v>74</v>
      </c>
      <c r="E13">
        <v>13</v>
      </c>
      <c r="F13">
        <v>8</v>
      </c>
      <c r="G13" s="1">
        <f t="shared" si="1"/>
        <v>1.0191640221656268</v>
      </c>
      <c r="H13" s="1">
        <f t="shared" si="0"/>
        <v>0.81071446328195917</v>
      </c>
    </row>
    <row r="14" spans="1:16" x14ac:dyDescent="0.2">
      <c r="A14" t="s">
        <v>1</v>
      </c>
      <c r="B14">
        <v>13</v>
      </c>
      <c r="C14" t="s">
        <v>4</v>
      </c>
      <c r="D14">
        <v>9</v>
      </c>
      <c r="E14">
        <v>73</v>
      </c>
      <c r="F14">
        <v>20</v>
      </c>
      <c r="G14" s="1">
        <f t="shared" si="1"/>
        <v>0.57657193643954963</v>
      </c>
      <c r="H14" s="1">
        <f t="shared" si="0"/>
        <v>0.6982311136245466</v>
      </c>
    </row>
    <row r="15" spans="1:16" x14ac:dyDescent="0.2">
      <c r="A15" t="s">
        <v>1</v>
      </c>
      <c r="B15">
        <v>14</v>
      </c>
      <c r="C15" t="s">
        <v>3</v>
      </c>
      <c r="D15">
        <v>11</v>
      </c>
      <c r="E15">
        <v>61</v>
      </c>
      <c r="F15">
        <v>30</v>
      </c>
      <c r="G15" s="1">
        <f t="shared" si="1"/>
        <v>0.75266402449087599</v>
      </c>
      <c r="H15" s="1">
        <f t="shared" si="0"/>
        <v>0.82736602825592398</v>
      </c>
    </row>
    <row r="16" spans="1:16" x14ac:dyDescent="0.2">
      <c r="A16" t="s">
        <v>1</v>
      </c>
      <c r="B16">
        <v>15</v>
      </c>
      <c r="C16" t="s">
        <v>3</v>
      </c>
      <c r="D16">
        <v>58</v>
      </c>
      <c r="E16">
        <v>3</v>
      </c>
      <c r="F16">
        <v>15</v>
      </c>
      <c r="G16" s="1">
        <f t="shared" si="1"/>
        <v>0.93857933489385403</v>
      </c>
      <c r="H16" s="1">
        <f t="shared" si="0"/>
        <v>2.4649735207179271</v>
      </c>
    </row>
    <row r="17" spans="1:8" x14ac:dyDescent="0.2">
      <c r="A17" t="s">
        <v>1</v>
      </c>
      <c r="B17">
        <v>16</v>
      </c>
      <c r="C17" t="s">
        <v>5</v>
      </c>
      <c r="D17">
        <v>60</v>
      </c>
      <c r="E17">
        <v>13</v>
      </c>
      <c r="F17">
        <v>20</v>
      </c>
      <c r="G17" s="1">
        <f t="shared" si="1"/>
        <v>0.95811377529409669</v>
      </c>
      <c r="H17" s="1">
        <f t="shared" si="0"/>
        <v>1.1679498719299428</v>
      </c>
    </row>
    <row r="18" spans="1:8" x14ac:dyDescent="0.2">
      <c r="A18" t="s">
        <v>1</v>
      </c>
      <c r="B18">
        <v>17</v>
      </c>
      <c r="C18" t="s">
        <v>4</v>
      </c>
      <c r="D18">
        <v>86</v>
      </c>
      <c r="E18">
        <v>23</v>
      </c>
      <c r="F18">
        <v>40</v>
      </c>
      <c r="G18" s="1">
        <f t="shared" si="1"/>
        <v>0.92409290291741353</v>
      </c>
      <c r="H18" s="1">
        <f t="shared" si="0"/>
        <v>1.1764905944885631</v>
      </c>
    </row>
    <row r="19" spans="1:8" x14ac:dyDescent="0.2">
      <c r="A19" t="s">
        <v>1</v>
      </c>
      <c r="B19">
        <v>18</v>
      </c>
      <c r="C19" t="s">
        <v>4</v>
      </c>
      <c r="D19">
        <v>16</v>
      </c>
      <c r="E19">
        <v>26</v>
      </c>
      <c r="F19">
        <v>18</v>
      </c>
      <c r="G19" s="1">
        <f t="shared" si="1"/>
        <v>0.30102999566398114</v>
      </c>
      <c r="H19" s="1">
        <f t="shared" si="0"/>
        <v>0.88713508767035398</v>
      </c>
    </row>
    <row r="20" spans="1:8" x14ac:dyDescent="0.2">
      <c r="A20" t="s">
        <v>1</v>
      </c>
      <c r="B20">
        <v>19</v>
      </c>
      <c r="C20" t="s">
        <v>4</v>
      </c>
      <c r="D20">
        <v>56</v>
      </c>
      <c r="E20">
        <v>72</v>
      </c>
      <c r="F20">
        <v>70</v>
      </c>
      <c r="G20" s="1">
        <f t="shared" si="1"/>
        <v>0.95183873051440093</v>
      </c>
      <c r="H20" s="1">
        <f t="shared" si="0"/>
        <v>0.99341288840823105</v>
      </c>
    </row>
    <row r="21" spans="1:8" x14ac:dyDescent="0.2">
      <c r="A21" t="s">
        <v>1</v>
      </c>
      <c r="B21">
        <v>20</v>
      </c>
      <c r="C21" t="s">
        <v>2</v>
      </c>
      <c r="D21">
        <v>46</v>
      </c>
      <c r="E21">
        <v>56</v>
      </c>
      <c r="F21">
        <v>56</v>
      </c>
      <c r="G21" s="1">
        <f t="shared" si="1"/>
        <v>1</v>
      </c>
      <c r="H21" s="1">
        <f t="shared" si="0"/>
        <v>1</v>
      </c>
    </row>
    <row r="22" spans="1:8" x14ac:dyDescent="0.2">
      <c r="A22" t="s">
        <v>1</v>
      </c>
      <c r="B22">
        <v>21</v>
      </c>
      <c r="C22" t="s">
        <v>5</v>
      </c>
      <c r="D22">
        <v>33</v>
      </c>
      <c r="E22">
        <v>16</v>
      </c>
      <c r="F22">
        <v>22</v>
      </c>
      <c r="G22" s="1">
        <f t="shared" si="1"/>
        <v>0.84635182092054695</v>
      </c>
      <c r="H22" s="1">
        <f t="shared" si="0"/>
        <v>1.1148579046593243</v>
      </c>
    </row>
    <row r="23" spans="1:8" x14ac:dyDescent="0.2">
      <c r="A23" t="s">
        <v>1</v>
      </c>
      <c r="B23">
        <v>22</v>
      </c>
      <c r="C23" t="s">
        <v>5</v>
      </c>
      <c r="D23">
        <v>91</v>
      </c>
      <c r="E23">
        <v>61</v>
      </c>
      <c r="F23">
        <v>62</v>
      </c>
      <c r="G23" s="1">
        <f t="shared" si="1"/>
        <v>0.99003246566680769</v>
      </c>
      <c r="H23" s="1">
        <f t="shared" si="0"/>
        <v>1.0039554900999255</v>
      </c>
    </row>
    <row r="24" spans="1:8" x14ac:dyDescent="0.2">
      <c r="A24" t="s">
        <v>1</v>
      </c>
      <c r="B24">
        <v>24</v>
      </c>
      <c r="C24" t="s">
        <v>4</v>
      </c>
      <c r="D24">
        <v>19</v>
      </c>
      <c r="E24">
        <v>81</v>
      </c>
      <c r="F24">
        <v>70</v>
      </c>
      <c r="G24" s="1">
        <f t="shared" si="1"/>
        <v>0.95267690990909371</v>
      </c>
      <c r="H24" s="1">
        <f t="shared" si="0"/>
        <v>0.96678675586270169</v>
      </c>
    </row>
    <row r="25" spans="1:8" x14ac:dyDescent="0.2">
      <c r="A25" t="s">
        <v>1</v>
      </c>
      <c r="B25">
        <v>25</v>
      </c>
      <c r="C25" t="s">
        <v>5</v>
      </c>
      <c r="D25">
        <v>43</v>
      </c>
      <c r="E25">
        <v>78</v>
      </c>
      <c r="F25">
        <v>75</v>
      </c>
      <c r="G25" s="1">
        <f t="shared" si="1"/>
        <v>0.97479510946893155</v>
      </c>
      <c r="H25" s="1">
        <f t="shared" si="0"/>
        <v>0.99099762809187253</v>
      </c>
    </row>
    <row r="26" spans="1:8" x14ac:dyDescent="0.2">
      <c r="A26" t="s">
        <v>1</v>
      </c>
      <c r="B26">
        <v>26</v>
      </c>
      <c r="C26" t="s">
        <v>3</v>
      </c>
      <c r="D26">
        <v>81</v>
      </c>
      <c r="E26">
        <v>6</v>
      </c>
      <c r="F26">
        <v>15</v>
      </c>
      <c r="G26" s="1">
        <f t="shared" si="1"/>
        <v>0.97039172589518008</v>
      </c>
      <c r="H26" s="1">
        <f t="shared" si="0"/>
        <v>1.5113915944693856</v>
      </c>
    </row>
    <row r="27" spans="1:8" x14ac:dyDescent="0.2">
      <c r="A27" t="s">
        <v>1</v>
      </c>
      <c r="B27">
        <v>27</v>
      </c>
      <c r="C27" t="s">
        <v>2</v>
      </c>
      <c r="D27">
        <v>52</v>
      </c>
      <c r="E27">
        <v>19</v>
      </c>
      <c r="F27">
        <v>12</v>
      </c>
      <c r="G27" s="1">
        <f t="shared" si="1"/>
        <v>1.0550182973340325</v>
      </c>
      <c r="H27" s="1">
        <f t="shared" si="0"/>
        <v>0.84393212675491347</v>
      </c>
    </row>
    <row r="28" spans="1:8" x14ac:dyDescent="0.2">
      <c r="A28" t="s">
        <v>1</v>
      </c>
      <c r="B28">
        <v>28</v>
      </c>
      <c r="C28" t="s">
        <v>3</v>
      </c>
      <c r="D28">
        <v>2</v>
      </c>
      <c r="E28">
        <v>62</v>
      </c>
      <c r="F28">
        <v>40</v>
      </c>
      <c r="G28" s="1">
        <f t="shared" si="1"/>
        <v>0.88844163075326987</v>
      </c>
      <c r="H28" s="1">
        <f t="shared" si="0"/>
        <v>0.89381132523350892</v>
      </c>
    </row>
    <row r="29" spans="1:8" x14ac:dyDescent="0.2">
      <c r="A29" t="s">
        <v>1</v>
      </c>
      <c r="B29">
        <v>29</v>
      </c>
      <c r="C29" t="s">
        <v>4</v>
      </c>
      <c r="D29">
        <v>73</v>
      </c>
      <c r="E29">
        <v>11</v>
      </c>
      <c r="F29">
        <v>33</v>
      </c>
      <c r="G29" s="1">
        <f t="shared" si="1"/>
        <v>0.89381132523350892</v>
      </c>
      <c r="H29" s="1">
        <f t="shared" si="0"/>
        <v>1.4581569099913261</v>
      </c>
    </row>
    <row r="30" spans="1:8" x14ac:dyDescent="0.2">
      <c r="A30" t="s">
        <v>1</v>
      </c>
      <c r="B30">
        <v>30</v>
      </c>
      <c r="C30" t="s">
        <v>4</v>
      </c>
      <c r="D30">
        <v>18</v>
      </c>
      <c r="E30">
        <v>58</v>
      </c>
      <c r="F30">
        <v>28</v>
      </c>
      <c r="G30" s="1">
        <f t="shared" si="1"/>
        <v>0.62419635058178491</v>
      </c>
      <c r="H30" s="1">
        <f t="shared" si="0"/>
        <v>0.82065048112244898</v>
      </c>
    </row>
    <row r="31" spans="1:8" x14ac:dyDescent="0.2">
      <c r="A31" t="s">
        <v>1</v>
      </c>
      <c r="B31">
        <v>31</v>
      </c>
      <c r="C31" t="s">
        <v>5</v>
      </c>
      <c r="D31">
        <v>80</v>
      </c>
      <c r="E31">
        <v>49</v>
      </c>
      <c r="F31">
        <v>65</v>
      </c>
      <c r="G31" s="1">
        <f t="shared" si="1"/>
        <v>0.78860229809977556</v>
      </c>
      <c r="H31" s="1">
        <f t="shared" si="0"/>
        <v>1.0726053492043786</v>
      </c>
    </row>
    <row r="32" spans="1:8" x14ac:dyDescent="0.2">
      <c r="A32" t="s">
        <v>1</v>
      </c>
      <c r="B32">
        <v>32</v>
      </c>
      <c r="C32" t="s">
        <v>4</v>
      </c>
      <c r="D32">
        <v>30</v>
      </c>
      <c r="E32">
        <v>88</v>
      </c>
      <c r="F32">
        <v>70</v>
      </c>
      <c r="G32" s="1">
        <f t="shared" si="1"/>
        <v>0.90849186764414624</v>
      </c>
      <c r="H32" s="1">
        <f t="shared" si="0"/>
        <v>0.94888890831512818</v>
      </c>
    </row>
    <row r="33" spans="1:8" x14ac:dyDescent="0.2">
      <c r="A33" t="s">
        <v>1</v>
      </c>
      <c r="B33">
        <v>33</v>
      </c>
      <c r="C33" t="s">
        <v>4</v>
      </c>
      <c r="D33">
        <v>57</v>
      </c>
      <c r="E33">
        <v>47</v>
      </c>
      <c r="F33">
        <v>54</v>
      </c>
      <c r="G33" s="1">
        <f t="shared" si="1"/>
        <v>0.47712125471966244</v>
      </c>
      <c r="H33" s="1">
        <f t="shared" si="0"/>
        <v>1.0360600317745094</v>
      </c>
    </row>
    <row r="34" spans="1:8" x14ac:dyDescent="0.2">
      <c r="A34" t="s">
        <v>1</v>
      </c>
      <c r="B34">
        <v>34</v>
      </c>
      <c r="C34" t="s">
        <v>3</v>
      </c>
      <c r="D34">
        <v>8</v>
      </c>
      <c r="E34">
        <v>14</v>
      </c>
      <c r="F34">
        <v>10</v>
      </c>
      <c r="G34" s="1">
        <f t="shared" si="1"/>
        <v>0.38685280723454157</v>
      </c>
      <c r="H34" s="1">
        <f t="shared" si="0"/>
        <v>0.87250286954915601</v>
      </c>
    </row>
    <row r="35" spans="1:8" x14ac:dyDescent="0.2">
      <c r="A35" t="s">
        <v>1</v>
      </c>
      <c r="B35">
        <v>35</v>
      </c>
      <c r="C35" t="s">
        <v>5</v>
      </c>
      <c r="D35">
        <v>29</v>
      </c>
      <c r="E35">
        <v>80</v>
      </c>
      <c r="F35">
        <v>70</v>
      </c>
      <c r="G35" s="1">
        <f t="shared" si="1"/>
        <v>0.94449052770715269</v>
      </c>
      <c r="H35" s="1">
        <f t="shared" si="0"/>
        <v>0.96952748037450953</v>
      </c>
    </row>
    <row r="36" spans="1:8" x14ac:dyDescent="0.2">
      <c r="A36" t="s">
        <v>1</v>
      </c>
      <c r="B36">
        <v>36</v>
      </c>
      <c r="C36" t="s">
        <v>2</v>
      </c>
      <c r="D36">
        <v>58</v>
      </c>
      <c r="E36">
        <v>86</v>
      </c>
      <c r="F36">
        <v>70</v>
      </c>
      <c r="G36" s="1">
        <f t="shared" si="1"/>
        <v>0.7457245322728846</v>
      </c>
      <c r="H36" s="1">
        <f t="shared" si="0"/>
        <v>0.95378625856648236</v>
      </c>
    </row>
    <row r="37" spans="1:8" x14ac:dyDescent="0.2">
      <c r="A37" t="s">
        <v>1</v>
      </c>
      <c r="B37">
        <v>37</v>
      </c>
      <c r="C37" t="s">
        <v>5</v>
      </c>
      <c r="D37">
        <v>46</v>
      </c>
      <c r="E37">
        <v>11</v>
      </c>
      <c r="F37">
        <v>16</v>
      </c>
      <c r="G37" s="1">
        <f t="shared" si="1"/>
        <v>0.95664259105965532</v>
      </c>
      <c r="H37" s="1">
        <f t="shared" si="0"/>
        <v>1.1562593052715513</v>
      </c>
    </row>
    <row r="38" spans="1:8" x14ac:dyDescent="0.2">
      <c r="A38" t="s">
        <v>1</v>
      </c>
      <c r="B38">
        <v>38</v>
      </c>
      <c r="C38" t="s">
        <v>5</v>
      </c>
      <c r="D38">
        <v>49</v>
      </c>
      <c r="E38">
        <v>56</v>
      </c>
      <c r="F38">
        <v>53</v>
      </c>
      <c r="G38" s="1">
        <f t="shared" si="1"/>
        <v>0.71241437421604437</v>
      </c>
      <c r="H38" s="1">
        <f t="shared" si="0"/>
        <v>0.98632174741159773</v>
      </c>
    </row>
    <row r="39" spans="1:8" x14ac:dyDescent="0.2">
      <c r="A39" t="s">
        <v>1</v>
      </c>
      <c r="B39">
        <v>39</v>
      </c>
      <c r="C39" t="s">
        <v>2</v>
      </c>
      <c r="D39">
        <v>20</v>
      </c>
      <c r="E39">
        <v>81</v>
      </c>
      <c r="F39">
        <v>55</v>
      </c>
      <c r="G39" s="1">
        <f t="shared" si="1"/>
        <v>0.86486430354252353</v>
      </c>
      <c r="H39" s="1">
        <f t="shared" si="0"/>
        <v>0.91190796484051628</v>
      </c>
    </row>
    <row r="40" spans="1:8" x14ac:dyDescent="0.2">
      <c r="A40" t="s">
        <v>1</v>
      </c>
      <c r="B40">
        <v>40</v>
      </c>
      <c r="C40" t="s">
        <v>5</v>
      </c>
      <c r="D40">
        <v>40</v>
      </c>
      <c r="E40">
        <v>95</v>
      </c>
      <c r="F40">
        <v>87</v>
      </c>
      <c r="G40" s="1">
        <f t="shared" si="1"/>
        <v>0.96077551422435714</v>
      </c>
      <c r="H40" s="1">
        <f t="shared" si="0"/>
        <v>0.98068266335697118</v>
      </c>
    </row>
    <row r="41" spans="1:8" x14ac:dyDescent="0.2">
      <c r="A41" t="s">
        <v>6</v>
      </c>
      <c r="B41">
        <v>1</v>
      </c>
      <c r="C41" t="s">
        <v>2</v>
      </c>
      <c r="D41">
        <v>40</v>
      </c>
      <c r="E41">
        <v>59</v>
      </c>
      <c r="F41">
        <v>55</v>
      </c>
      <c r="G41" s="1">
        <f t="shared" si="1"/>
        <v>0.91971686975453948</v>
      </c>
      <c r="H41" s="1">
        <f t="shared" si="0"/>
        <v>0.98278268203810715</v>
      </c>
    </row>
    <row r="42" spans="1:8" x14ac:dyDescent="0.2">
      <c r="A42" t="s">
        <v>6</v>
      </c>
      <c r="B42">
        <v>2</v>
      </c>
      <c r="C42" t="s">
        <v>5</v>
      </c>
      <c r="D42">
        <v>97</v>
      </c>
      <c r="E42">
        <v>6</v>
      </c>
      <c r="F42">
        <v>8</v>
      </c>
      <c r="G42" s="1">
        <f t="shared" si="1"/>
        <v>0.99507341411263106</v>
      </c>
      <c r="H42" s="1">
        <f t="shared" si="0"/>
        <v>1.1605584217036247</v>
      </c>
    </row>
    <row r="43" spans="1:8" x14ac:dyDescent="0.2">
      <c r="A43" t="s">
        <v>6</v>
      </c>
      <c r="B43">
        <v>3</v>
      </c>
      <c r="C43" t="s">
        <v>5</v>
      </c>
      <c r="D43">
        <v>18</v>
      </c>
      <c r="E43">
        <v>62</v>
      </c>
      <c r="F43">
        <v>45</v>
      </c>
      <c r="G43" s="1">
        <f t="shared" si="1"/>
        <v>0.87094918194988102</v>
      </c>
      <c r="H43" s="1">
        <f t="shared" si="0"/>
        <v>0.9223500217400189</v>
      </c>
    </row>
    <row r="44" spans="1:8" x14ac:dyDescent="0.2">
      <c r="A44" t="s">
        <v>6</v>
      </c>
      <c r="B44">
        <v>4</v>
      </c>
      <c r="C44" t="s">
        <v>2</v>
      </c>
      <c r="D44">
        <v>93</v>
      </c>
      <c r="E44">
        <v>6</v>
      </c>
      <c r="F44">
        <v>2</v>
      </c>
      <c r="G44" s="1">
        <f t="shared" si="1"/>
        <v>1.0100654529085584</v>
      </c>
      <c r="H44" s="1">
        <f t="shared" si="0"/>
        <v>0.38685280723454157</v>
      </c>
    </row>
    <row r="45" spans="1:8" x14ac:dyDescent="0.2">
      <c r="A45" t="s">
        <v>6</v>
      </c>
      <c r="B45">
        <v>5</v>
      </c>
      <c r="C45" t="s">
        <v>5</v>
      </c>
      <c r="D45">
        <v>62</v>
      </c>
      <c r="E45">
        <v>28</v>
      </c>
      <c r="F45">
        <v>35</v>
      </c>
      <c r="G45" s="1">
        <f t="shared" si="1"/>
        <v>0.93462844850870019</v>
      </c>
      <c r="H45" s="1">
        <f t="shared" si="0"/>
        <v>1.0669657431387598</v>
      </c>
    </row>
    <row r="46" spans="1:8" x14ac:dyDescent="0.2">
      <c r="A46" t="s">
        <v>6</v>
      </c>
      <c r="B46">
        <v>6</v>
      </c>
      <c r="C46" t="s">
        <v>4</v>
      </c>
      <c r="D46">
        <v>62</v>
      </c>
      <c r="E46">
        <v>54</v>
      </c>
      <c r="F46">
        <v>55</v>
      </c>
      <c r="G46" s="1">
        <f t="shared" si="1"/>
        <v>0.93578497401920147</v>
      </c>
      <c r="H46" s="1">
        <f t="shared" si="0"/>
        <v>1.0045999528837426</v>
      </c>
    </row>
    <row r="47" spans="1:8" x14ac:dyDescent="0.2">
      <c r="A47" t="s">
        <v>6</v>
      </c>
      <c r="B47">
        <v>7</v>
      </c>
      <c r="C47" t="s">
        <v>3</v>
      </c>
      <c r="D47">
        <v>56</v>
      </c>
      <c r="E47">
        <v>1</v>
      </c>
      <c r="F47">
        <v>4</v>
      </c>
      <c r="G47" s="1">
        <f t="shared" si="1"/>
        <v>0.98600329344768722</v>
      </c>
      <c r="H47" s="1">
        <f t="shared" si="0"/>
        <v>2</v>
      </c>
    </row>
    <row r="48" spans="1:8" x14ac:dyDescent="0.2">
      <c r="A48" t="s">
        <v>6</v>
      </c>
      <c r="B48">
        <v>8</v>
      </c>
      <c r="C48" t="s">
        <v>2</v>
      </c>
      <c r="D48">
        <v>52</v>
      </c>
      <c r="E48">
        <v>10</v>
      </c>
      <c r="F48">
        <v>10</v>
      </c>
      <c r="G48" s="1">
        <f t="shared" si="1"/>
        <v>1</v>
      </c>
      <c r="H48" s="1">
        <f t="shared" si="0"/>
        <v>1</v>
      </c>
    </row>
    <row r="49" spans="1:8" x14ac:dyDescent="0.2">
      <c r="A49" t="s">
        <v>6</v>
      </c>
      <c r="B49">
        <v>9</v>
      </c>
      <c r="C49" t="s">
        <v>2</v>
      </c>
      <c r="D49">
        <v>92</v>
      </c>
      <c r="E49">
        <v>81</v>
      </c>
      <c r="F49">
        <v>85</v>
      </c>
      <c r="G49" s="1">
        <f t="shared" si="1"/>
        <v>0.81150756295724891</v>
      </c>
      <c r="H49" s="1">
        <f t="shared" si="0"/>
        <v>1.0109688609701233</v>
      </c>
    </row>
    <row r="50" spans="1:8" x14ac:dyDescent="0.2">
      <c r="A50" t="s">
        <v>6</v>
      </c>
      <c r="B50">
        <v>10</v>
      </c>
      <c r="C50" t="s">
        <v>5</v>
      </c>
      <c r="D50">
        <v>95</v>
      </c>
      <c r="E50">
        <v>12</v>
      </c>
      <c r="F50">
        <v>20</v>
      </c>
      <c r="G50" s="1">
        <f t="shared" si="1"/>
        <v>0.97706355506884279</v>
      </c>
      <c r="H50" s="1">
        <f t="shared" si="0"/>
        <v>1.2055713536802566</v>
      </c>
    </row>
    <row r="51" spans="1:8" x14ac:dyDescent="0.2">
      <c r="A51" t="s">
        <v>6</v>
      </c>
      <c r="B51">
        <v>11</v>
      </c>
      <c r="C51" t="s">
        <v>4</v>
      </c>
      <c r="D51">
        <v>85</v>
      </c>
      <c r="E51">
        <v>71</v>
      </c>
      <c r="F51">
        <v>60</v>
      </c>
      <c r="G51" s="1">
        <f t="shared" si="1"/>
        <v>1.2197066690239247</v>
      </c>
      <c r="H51" s="1">
        <f t="shared" si="0"/>
        <v>0.96050951052508904</v>
      </c>
    </row>
    <row r="52" spans="1:8" x14ac:dyDescent="0.2">
      <c r="A52" t="s">
        <v>6</v>
      </c>
      <c r="B52">
        <v>12</v>
      </c>
      <c r="C52" t="s">
        <v>4</v>
      </c>
      <c r="D52">
        <v>33</v>
      </c>
      <c r="E52">
        <v>26</v>
      </c>
      <c r="F52">
        <v>25</v>
      </c>
      <c r="G52" s="1">
        <f t="shared" si="1"/>
        <v>1.0686215613240664</v>
      </c>
      <c r="H52" s="1">
        <f t="shared" si="0"/>
        <v>0.98796207764393051</v>
      </c>
    </row>
    <row r="53" spans="1:8" x14ac:dyDescent="0.2">
      <c r="A53" t="s">
        <v>6</v>
      </c>
      <c r="B53">
        <v>13</v>
      </c>
      <c r="C53" t="s">
        <v>3</v>
      </c>
      <c r="D53">
        <v>81</v>
      </c>
      <c r="E53">
        <v>26</v>
      </c>
      <c r="F53">
        <v>64</v>
      </c>
      <c r="G53" s="1">
        <f t="shared" si="1"/>
        <v>0.70700718235682647</v>
      </c>
      <c r="H53" s="1">
        <f t="shared" si="0"/>
        <v>1.2764763213201789</v>
      </c>
    </row>
    <row r="54" spans="1:8" x14ac:dyDescent="0.2">
      <c r="A54" t="s">
        <v>6</v>
      </c>
      <c r="B54">
        <v>14</v>
      </c>
      <c r="C54" t="s">
        <v>4</v>
      </c>
      <c r="D54">
        <v>92</v>
      </c>
      <c r="E54">
        <v>29</v>
      </c>
      <c r="F54">
        <v>40</v>
      </c>
      <c r="G54" s="1">
        <f t="shared" si="1"/>
        <v>0.95368458414162338</v>
      </c>
      <c r="H54" s="1">
        <f t="shared" si="0"/>
        <v>1.095502040914758</v>
      </c>
    </row>
    <row r="55" spans="1:8" x14ac:dyDescent="0.2">
      <c r="A55" t="s">
        <v>6</v>
      </c>
      <c r="B55">
        <v>16</v>
      </c>
      <c r="C55" t="s">
        <v>4</v>
      </c>
      <c r="D55">
        <v>99</v>
      </c>
      <c r="E55">
        <v>67</v>
      </c>
      <c r="F55">
        <v>55</v>
      </c>
      <c r="G55" s="1">
        <f t="shared" si="1"/>
        <v>1.0918863237274594</v>
      </c>
      <c r="H55" s="1">
        <f t="shared" si="0"/>
        <v>0.95306210179352391</v>
      </c>
    </row>
    <row r="56" spans="1:8" x14ac:dyDescent="0.2">
      <c r="A56" t="s">
        <v>6</v>
      </c>
      <c r="B56">
        <v>17</v>
      </c>
      <c r="C56" t="s">
        <v>3</v>
      </c>
      <c r="D56">
        <v>64</v>
      </c>
      <c r="E56">
        <v>16</v>
      </c>
      <c r="F56">
        <v>34</v>
      </c>
      <c r="G56" s="1">
        <f t="shared" si="1"/>
        <v>0.87858971210190184</v>
      </c>
      <c r="H56" s="1">
        <f t="shared" si="0"/>
        <v>1.271865710312585</v>
      </c>
    </row>
    <row r="57" spans="1:8" x14ac:dyDescent="0.2">
      <c r="A57" t="s">
        <v>6</v>
      </c>
      <c r="B57">
        <v>18</v>
      </c>
      <c r="C57" t="s">
        <v>3</v>
      </c>
      <c r="D57">
        <v>1</v>
      </c>
      <c r="E57">
        <v>69</v>
      </c>
      <c r="F57">
        <v>40</v>
      </c>
      <c r="G57" s="1">
        <f t="shared" si="1"/>
        <v>0.86824385736647036</v>
      </c>
      <c r="H57" s="1">
        <f t="shared" si="0"/>
        <v>0.87122972700584334</v>
      </c>
    </row>
    <row r="58" spans="1:8" x14ac:dyDescent="0.2">
      <c r="A58" t="s">
        <v>6</v>
      </c>
      <c r="B58">
        <v>19</v>
      </c>
      <c r="C58" t="s">
        <v>4</v>
      </c>
      <c r="D58">
        <v>31</v>
      </c>
      <c r="E58">
        <v>55</v>
      </c>
      <c r="F58">
        <v>50</v>
      </c>
      <c r="G58" s="1">
        <f t="shared" si="1"/>
        <v>0.92649122272547269</v>
      </c>
      <c r="H58" s="1">
        <f t="shared" si="0"/>
        <v>0.9762160580618664</v>
      </c>
    </row>
    <row r="59" spans="1:8" x14ac:dyDescent="0.2">
      <c r="A59" t="s">
        <v>6</v>
      </c>
      <c r="B59">
        <v>20</v>
      </c>
      <c r="C59" t="s">
        <v>4</v>
      </c>
      <c r="D59">
        <v>42</v>
      </c>
      <c r="E59">
        <v>85</v>
      </c>
      <c r="F59">
        <v>70</v>
      </c>
      <c r="G59" s="1">
        <f t="shared" si="1"/>
        <v>0.88594182911768515</v>
      </c>
      <c r="H59" s="1">
        <f t="shared" si="0"/>
        <v>0.95629726412639016</v>
      </c>
    </row>
    <row r="60" spans="1:8" x14ac:dyDescent="0.2">
      <c r="A60" t="s">
        <v>6</v>
      </c>
      <c r="B60">
        <v>21</v>
      </c>
      <c r="C60" t="s">
        <v>4</v>
      </c>
      <c r="D60">
        <v>14</v>
      </c>
      <c r="E60">
        <v>34</v>
      </c>
      <c r="F60">
        <v>2</v>
      </c>
      <c r="G60" s="1">
        <f t="shared" si="1"/>
        <v>0.82948221766160302</v>
      </c>
      <c r="H60" s="1">
        <f t="shared" si="0"/>
        <v>0.19656163223282258</v>
      </c>
    </row>
    <row r="61" spans="1:8" x14ac:dyDescent="0.2">
      <c r="A61" t="s">
        <v>6</v>
      </c>
      <c r="B61">
        <v>22</v>
      </c>
      <c r="C61" t="s">
        <v>5</v>
      </c>
      <c r="D61">
        <v>81</v>
      </c>
      <c r="E61">
        <v>41</v>
      </c>
      <c r="F61">
        <v>50</v>
      </c>
      <c r="G61" s="1">
        <f t="shared" si="1"/>
        <v>0.93090252668882212</v>
      </c>
      <c r="H61" s="1">
        <f t="shared" si="0"/>
        <v>1.0534393665072879</v>
      </c>
    </row>
    <row r="62" spans="1:8" x14ac:dyDescent="0.2">
      <c r="A62" t="s">
        <v>6</v>
      </c>
      <c r="B62">
        <v>23</v>
      </c>
      <c r="C62" t="s">
        <v>5</v>
      </c>
      <c r="D62">
        <v>6</v>
      </c>
      <c r="E62">
        <v>68</v>
      </c>
      <c r="F62">
        <v>30</v>
      </c>
      <c r="G62" s="1">
        <f t="shared" si="1"/>
        <v>0.77003885355994373</v>
      </c>
      <c r="H62" s="1">
        <f t="shared" si="0"/>
        <v>0.80606497708011693</v>
      </c>
    </row>
    <row r="63" spans="1:8" x14ac:dyDescent="0.2">
      <c r="A63" t="s">
        <v>6</v>
      </c>
      <c r="B63">
        <v>24</v>
      </c>
      <c r="C63" t="s">
        <v>4</v>
      </c>
      <c r="D63">
        <v>44</v>
      </c>
      <c r="E63">
        <v>58</v>
      </c>
      <c r="F63">
        <v>55</v>
      </c>
      <c r="G63" s="1">
        <f t="shared" si="1"/>
        <v>0.90861810612805216</v>
      </c>
      <c r="H63" s="1">
        <f t="shared" si="0"/>
        <v>0.98692018945321913</v>
      </c>
    </row>
    <row r="64" spans="1:8" x14ac:dyDescent="0.2">
      <c r="A64" t="s">
        <v>6</v>
      </c>
      <c r="B64">
        <v>25</v>
      </c>
      <c r="C64" t="s">
        <v>2</v>
      </c>
      <c r="D64">
        <v>84</v>
      </c>
      <c r="E64">
        <v>23</v>
      </c>
      <c r="F64">
        <v>40</v>
      </c>
      <c r="G64" s="1">
        <f t="shared" si="1"/>
        <v>0.92053168230187332</v>
      </c>
      <c r="H64" s="1">
        <f t="shared" si="0"/>
        <v>1.1764905944885631</v>
      </c>
    </row>
    <row r="65" spans="1:8" x14ac:dyDescent="0.2">
      <c r="A65" t="s">
        <v>6</v>
      </c>
      <c r="B65">
        <v>26</v>
      </c>
      <c r="C65" t="s">
        <v>3</v>
      </c>
      <c r="D65">
        <v>1</v>
      </c>
      <c r="E65">
        <v>31</v>
      </c>
      <c r="F65">
        <v>25</v>
      </c>
      <c r="G65" s="1">
        <f t="shared" ref="G65:G121" si="5">IF(E65=D65,0,LOG(ABS(F65- D65),ABS(E65 - D65)))</f>
        <v>0.93439264874267303</v>
      </c>
      <c r="H65" s="1">
        <f t="shared" ref="H65:H121" si="6">IF(E65=1,LOG(F65,2),LOG(F65,E65))</f>
        <v>0.93735813012465863</v>
      </c>
    </row>
    <row r="66" spans="1:8" x14ac:dyDescent="0.2">
      <c r="A66" t="s">
        <v>6</v>
      </c>
      <c r="B66">
        <v>27</v>
      </c>
      <c r="C66" t="s">
        <v>3</v>
      </c>
      <c r="D66">
        <v>20</v>
      </c>
      <c r="E66">
        <v>90</v>
      </c>
      <c r="F66">
        <v>45</v>
      </c>
      <c r="G66" s="1">
        <f t="shared" si="5"/>
        <v>0.75765080139656737</v>
      </c>
      <c r="H66" s="1">
        <f t="shared" si="6"/>
        <v>0.84596077804573644</v>
      </c>
    </row>
    <row r="67" spans="1:8" x14ac:dyDescent="0.2">
      <c r="A67" t="s">
        <v>6</v>
      </c>
      <c r="B67">
        <v>28</v>
      </c>
      <c r="C67" t="s">
        <v>2</v>
      </c>
      <c r="D67">
        <v>70</v>
      </c>
      <c r="E67">
        <v>13</v>
      </c>
      <c r="F67">
        <v>20</v>
      </c>
      <c r="G67" s="1">
        <f t="shared" si="5"/>
        <v>0.96759173858396741</v>
      </c>
      <c r="H67" s="1">
        <f t="shared" si="6"/>
        <v>1.1679498719299428</v>
      </c>
    </row>
    <row r="68" spans="1:8" x14ac:dyDescent="0.2">
      <c r="A68" t="s">
        <v>6</v>
      </c>
      <c r="B68">
        <v>29</v>
      </c>
      <c r="C68" t="s">
        <v>3</v>
      </c>
      <c r="D68">
        <v>41</v>
      </c>
      <c r="E68">
        <v>35</v>
      </c>
      <c r="F68">
        <v>38</v>
      </c>
      <c r="G68" s="1">
        <f t="shared" si="5"/>
        <v>0.61314719276545848</v>
      </c>
      <c r="H68" s="1">
        <f t="shared" si="6"/>
        <v>1.0231308149904514</v>
      </c>
    </row>
    <row r="69" spans="1:8" x14ac:dyDescent="0.2">
      <c r="A69" t="s">
        <v>6</v>
      </c>
      <c r="B69">
        <v>30</v>
      </c>
      <c r="C69" t="s">
        <v>2</v>
      </c>
      <c r="D69">
        <v>9</v>
      </c>
      <c r="E69">
        <v>22</v>
      </c>
      <c r="F69">
        <v>31</v>
      </c>
      <c r="G69" s="1">
        <f t="shared" si="5"/>
        <v>1.2051085704153786</v>
      </c>
      <c r="H69" s="1">
        <f t="shared" si="6"/>
        <v>1.1109479265657551</v>
      </c>
    </row>
    <row r="70" spans="1:8" x14ac:dyDescent="0.2">
      <c r="A70" t="s">
        <v>6</v>
      </c>
      <c r="B70">
        <v>31</v>
      </c>
      <c r="C70" t="s">
        <v>3</v>
      </c>
      <c r="D70">
        <v>4</v>
      </c>
      <c r="E70">
        <v>37</v>
      </c>
      <c r="F70">
        <v>16</v>
      </c>
      <c r="G70" s="1">
        <f t="shared" si="5"/>
        <v>0.71068247561455256</v>
      </c>
      <c r="H70" s="1">
        <f t="shared" si="6"/>
        <v>0.76783488002624056</v>
      </c>
    </row>
    <row r="71" spans="1:8" x14ac:dyDescent="0.2">
      <c r="A71" t="s">
        <v>6</v>
      </c>
      <c r="B71">
        <v>32</v>
      </c>
      <c r="C71" t="s">
        <v>3</v>
      </c>
      <c r="D71">
        <v>10</v>
      </c>
      <c r="E71">
        <v>6</v>
      </c>
      <c r="F71">
        <v>8</v>
      </c>
      <c r="G71" s="1">
        <f t="shared" si="5"/>
        <v>0.5</v>
      </c>
      <c r="H71" s="1">
        <f t="shared" si="6"/>
        <v>1.1605584217036247</v>
      </c>
    </row>
    <row r="72" spans="1:8" x14ac:dyDescent="0.2">
      <c r="A72" t="s">
        <v>6</v>
      </c>
      <c r="B72">
        <v>33</v>
      </c>
      <c r="C72" t="s">
        <v>5</v>
      </c>
      <c r="D72">
        <v>55</v>
      </c>
      <c r="E72">
        <v>87</v>
      </c>
      <c r="F72">
        <v>70</v>
      </c>
      <c r="G72" s="1">
        <f t="shared" si="5"/>
        <v>0.78137811912170374</v>
      </c>
      <c r="H72" s="1">
        <f t="shared" si="6"/>
        <v>0.95131720787154861</v>
      </c>
    </row>
    <row r="73" spans="1:8" x14ac:dyDescent="0.2">
      <c r="A73" t="s">
        <v>6</v>
      </c>
      <c r="B73">
        <v>34</v>
      </c>
      <c r="C73" t="s">
        <v>5</v>
      </c>
      <c r="D73">
        <v>41</v>
      </c>
      <c r="E73">
        <v>14</v>
      </c>
      <c r="F73">
        <v>18</v>
      </c>
      <c r="G73" s="1">
        <f t="shared" si="5"/>
        <v>0.95134994340009038</v>
      </c>
      <c r="H73" s="1">
        <f t="shared" si="6"/>
        <v>1.0952288627687921</v>
      </c>
    </row>
    <row r="74" spans="1:8" x14ac:dyDescent="0.2">
      <c r="A74" t="s">
        <v>6</v>
      </c>
      <c r="B74">
        <v>35</v>
      </c>
      <c r="C74" t="s">
        <v>3</v>
      </c>
      <c r="D74">
        <v>69</v>
      </c>
      <c r="E74">
        <v>90</v>
      </c>
      <c r="F74">
        <v>75</v>
      </c>
      <c r="G74" s="1">
        <f t="shared" si="5"/>
        <v>0.58851905541148319</v>
      </c>
      <c r="H74" s="1">
        <f t="shared" si="6"/>
        <v>0.95948238477816028</v>
      </c>
    </row>
    <row r="75" spans="1:8" x14ac:dyDescent="0.2">
      <c r="A75" t="s">
        <v>6</v>
      </c>
      <c r="B75">
        <v>36</v>
      </c>
      <c r="C75" t="s">
        <v>5</v>
      </c>
      <c r="D75">
        <v>35</v>
      </c>
      <c r="E75">
        <v>72</v>
      </c>
      <c r="F75">
        <v>69</v>
      </c>
      <c r="G75" s="1">
        <f t="shared" si="5"/>
        <v>0.97658285508735299</v>
      </c>
      <c r="H75" s="1">
        <f t="shared" si="6"/>
        <v>0.99004841312499103</v>
      </c>
    </row>
    <row r="76" spans="1:8" x14ac:dyDescent="0.2">
      <c r="A76" t="s">
        <v>6</v>
      </c>
      <c r="B76">
        <v>37</v>
      </c>
      <c r="C76" t="s">
        <v>2</v>
      </c>
      <c r="D76">
        <v>95</v>
      </c>
      <c r="E76">
        <v>54</v>
      </c>
      <c r="F76">
        <v>80</v>
      </c>
      <c r="G76" s="1">
        <f t="shared" si="5"/>
        <v>0.7292305501170816</v>
      </c>
      <c r="H76" s="1">
        <f t="shared" si="6"/>
        <v>1.0985320030166918</v>
      </c>
    </row>
    <row r="77" spans="1:8" x14ac:dyDescent="0.2">
      <c r="A77" t="s">
        <v>6</v>
      </c>
      <c r="B77">
        <v>38</v>
      </c>
      <c r="C77" t="s">
        <v>5</v>
      </c>
      <c r="D77">
        <v>66</v>
      </c>
      <c r="E77">
        <v>12</v>
      </c>
      <c r="F77">
        <v>22</v>
      </c>
      <c r="G77" s="1">
        <f t="shared" si="5"/>
        <v>0.94866000709569054</v>
      </c>
      <c r="H77" s="1">
        <f t="shared" si="6"/>
        <v>1.2439269916324736</v>
      </c>
    </row>
    <row r="78" spans="1:8" x14ac:dyDescent="0.2">
      <c r="A78" t="s">
        <v>6</v>
      </c>
      <c r="B78">
        <v>39</v>
      </c>
      <c r="C78" t="s">
        <v>2</v>
      </c>
      <c r="D78">
        <v>10</v>
      </c>
      <c r="E78">
        <v>6</v>
      </c>
      <c r="F78">
        <v>2</v>
      </c>
      <c r="G78" s="1">
        <f t="shared" si="5"/>
        <v>1.5</v>
      </c>
      <c r="H78" s="1">
        <f t="shared" si="6"/>
        <v>0.38685280723454157</v>
      </c>
    </row>
    <row r="79" spans="1:8" x14ac:dyDescent="0.2">
      <c r="A79" t="s">
        <v>6</v>
      </c>
      <c r="B79">
        <v>40</v>
      </c>
      <c r="C79" t="s">
        <v>2</v>
      </c>
      <c r="D79">
        <v>7</v>
      </c>
      <c r="E79">
        <v>83</v>
      </c>
      <c r="F79">
        <v>95</v>
      </c>
      <c r="G79" s="1">
        <f t="shared" si="5"/>
        <v>1.0338518820422646</v>
      </c>
      <c r="H79" s="1">
        <f t="shared" si="6"/>
        <v>1.0305592112930448</v>
      </c>
    </row>
    <row r="80" spans="1:8" x14ac:dyDescent="0.2">
      <c r="A80" t="s">
        <v>7</v>
      </c>
      <c r="B80">
        <v>1</v>
      </c>
      <c r="C80" t="s">
        <v>3</v>
      </c>
      <c r="D80">
        <v>50</v>
      </c>
      <c r="E80">
        <v>6</v>
      </c>
      <c r="F80">
        <v>25</v>
      </c>
      <c r="G80" s="1">
        <f t="shared" si="5"/>
        <v>0.85061165963167706</v>
      </c>
      <c r="H80" s="1">
        <f t="shared" si="6"/>
        <v>1.7964888034078543</v>
      </c>
    </row>
    <row r="81" spans="1:8" x14ac:dyDescent="0.2">
      <c r="A81" t="s">
        <v>7</v>
      </c>
      <c r="B81">
        <v>2</v>
      </c>
      <c r="C81" t="s">
        <v>5</v>
      </c>
      <c r="D81">
        <v>80</v>
      </c>
      <c r="E81">
        <v>3</v>
      </c>
      <c r="F81">
        <v>8</v>
      </c>
      <c r="G81" s="1">
        <f t="shared" si="5"/>
        <v>0.98454366705749508</v>
      </c>
      <c r="H81" s="1">
        <f t="shared" si="6"/>
        <v>1.8927892607143719</v>
      </c>
    </row>
    <row r="82" spans="1:8" x14ac:dyDescent="0.2">
      <c r="A82" t="s">
        <v>7</v>
      </c>
      <c r="B82">
        <v>3</v>
      </c>
      <c r="C82" t="s">
        <v>4</v>
      </c>
      <c r="D82">
        <v>16</v>
      </c>
      <c r="E82">
        <v>67</v>
      </c>
      <c r="F82">
        <v>32</v>
      </c>
      <c r="G82" s="1">
        <f t="shared" si="5"/>
        <v>0.70516573755552836</v>
      </c>
      <c r="H82" s="1">
        <f t="shared" si="6"/>
        <v>0.82425428361080189</v>
      </c>
    </row>
    <row r="83" spans="1:8" x14ac:dyDescent="0.2">
      <c r="A83" t="s">
        <v>7</v>
      </c>
      <c r="B83">
        <v>4</v>
      </c>
      <c r="C83" t="s">
        <v>3</v>
      </c>
      <c r="D83">
        <v>8</v>
      </c>
      <c r="E83">
        <v>64</v>
      </c>
      <c r="F83">
        <v>16</v>
      </c>
      <c r="G83" s="1">
        <f t="shared" si="5"/>
        <v>0.51658630138229422</v>
      </c>
      <c r="H83" s="1">
        <f t="shared" si="6"/>
        <v>0.66666666666666674</v>
      </c>
    </row>
    <row r="84" spans="1:8" x14ac:dyDescent="0.2">
      <c r="A84" t="s">
        <v>7</v>
      </c>
      <c r="B84">
        <v>6</v>
      </c>
      <c r="C84" t="s">
        <v>3</v>
      </c>
      <c r="D84">
        <v>1</v>
      </c>
      <c r="E84">
        <v>32</v>
      </c>
      <c r="F84">
        <v>16</v>
      </c>
      <c r="G84" s="1">
        <f t="shared" si="5"/>
        <v>0.78860229809977556</v>
      </c>
      <c r="H84" s="1">
        <f t="shared" si="6"/>
        <v>0.79999999999999993</v>
      </c>
    </row>
    <row r="85" spans="1:8" x14ac:dyDescent="0.2">
      <c r="A85" t="s">
        <v>7</v>
      </c>
      <c r="B85">
        <v>7</v>
      </c>
      <c r="C85" t="s">
        <v>5</v>
      </c>
      <c r="D85">
        <v>68</v>
      </c>
      <c r="E85">
        <v>24</v>
      </c>
      <c r="F85">
        <v>30</v>
      </c>
      <c r="G85" s="1">
        <f t="shared" si="5"/>
        <v>0.96125895148650942</v>
      </c>
      <c r="H85" s="1">
        <f t="shared" si="6"/>
        <v>1.0702138992056591</v>
      </c>
    </row>
    <row r="86" spans="1:8" x14ac:dyDescent="0.2">
      <c r="A86" t="s">
        <v>7</v>
      </c>
      <c r="B86">
        <v>8</v>
      </c>
      <c r="C86" t="s">
        <v>5</v>
      </c>
      <c r="D86">
        <v>50</v>
      </c>
      <c r="E86">
        <v>83</v>
      </c>
      <c r="F86">
        <v>75</v>
      </c>
      <c r="G86" s="1">
        <f t="shared" si="5"/>
        <v>0.92059741564470199</v>
      </c>
      <c r="H86" s="1">
        <f t="shared" si="6"/>
        <v>0.97706355506884279</v>
      </c>
    </row>
    <row r="87" spans="1:8" x14ac:dyDescent="0.2">
      <c r="A87" t="s">
        <v>7</v>
      </c>
      <c r="B87">
        <v>9</v>
      </c>
      <c r="C87" t="s">
        <v>4</v>
      </c>
      <c r="D87">
        <v>32</v>
      </c>
      <c r="E87">
        <v>97</v>
      </c>
      <c r="F87">
        <v>75</v>
      </c>
      <c r="G87" s="1">
        <f t="shared" si="5"/>
        <v>0.90101849026278669</v>
      </c>
      <c r="H87" s="1">
        <f t="shared" si="6"/>
        <v>0.9437728708598716</v>
      </c>
    </row>
    <row r="88" spans="1:8" x14ac:dyDescent="0.2">
      <c r="A88" t="s">
        <v>7</v>
      </c>
      <c r="B88">
        <v>11</v>
      </c>
      <c r="C88" t="s">
        <v>5</v>
      </c>
      <c r="D88">
        <v>66</v>
      </c>
      <c r="E88">
        <v>82</v>
      </c>
      <c r="F88">
        <v>75</v>
      </c>
      <c r="G88" s="1">
        <f t="shared" si="5"/>
        <v>0.79248125036057815</v>
      </c>
      <c r="H88" s="1">
        <f t="shared" si="6"/>
        <v>0.97975111897964928</v>
      </c>
    </row>
    <row r="89" spans="1:8" x14ac:dyDescent="0.2">
      <c r="A89" t="s">
        <v>7</v>
      </c>
      <c r="B89">
        <v>13</v>
      </c>
      <c r="C89" t="s">
        <v>3</v>
      </c>
      <c r="D89">
        <v>13</v>
      </c>
      <c r="E89">
        <v>62</v>
      </c>
      <c r="F89">
        <v>26</v>
      </c>
      <c r="G89" s="1">
        <f t="shared" si="5"/>
        <v>0.65906161153092047</v>
      </c>
      <c r="H89" s="1">
        <f t="shared" si="6"/>
        <v>0.78943311122297877</v>
      </c>
    </row>
    <row r="90" spans="1:8" x14ac:dyDescent="0.2">
      <c r="A90" t="s">
        <v>7</v>
      </c>
      <c r="B90">
        <v>14</v>
      </c>
      <c r="C90" t="s">
        <v>4</v>
      </c>
      <c r="D90">
        <v>83</v>
      </c>
      <c r="E90">
        <v>58</v>
      </c>
      <c r="F90">
        <v>41.5</v>
      </c>
      <c r="G90" s="1">
        <f t="shared" si="5"/>
        <v>1.1574517409006306</v>
      </c>
      <c r="H90" s="1">
        <f t="shared" si="6"/>
        <v>0.91755835941046271</v>
      </c>
    </row>
    <row r="91" spans="1:8" x14ac:dyDescent="0.2">
      <c r="A91" t="s">
        <v>7</v>
      </c>
      <c r="B91">
        <v>15</v>
      </c>
      <c r="C91" t="s">
        <v>2</v>
      </c>
      <c r="D91">
        <v>37</v>
      </c>
      <c r="E91">
        <v>76</v>
      </c>
      <c r="F91">
        <v>70</v>
      </c>
      <c r="G91" s="1">
        <f t="shared" si="5"/>
        <v>0.95440118092740445</v>
      </c>
      <c r="H91" s="1">
        <f t="shared" si="6"/>
        <v>0.98101058371062522</v>
      </c>
    </row>
    <row r="92" spans="1:8" x14ac:dyDescent="0.2">
      <c r="A92" t="s">
        <v>7</v>
      </c>
      <c r="B92">
        <v>16</v>
      </c>
      <c r="C92" t="s">
        <v>2</v>
      </c>
      <c r="D92">
        <v>99</v>
      </c>
      <c r="E92">
        <v>7</v>
      </c>
      <c r="F92">
        <v>1</v>
      </c>
      <c r="G92" s="1">
        <f t="shared" si="5"/>
        <v>1.0139721043001004</v>
      </c>
      <c r="H92" s="1">
        <f>IF(E92=1,LOG(F92,2),LOG(F92,E92))</f>
        <v>0</v>
      </c>
    </row>
    <row r="93" spans="1:8" x14ac:dyDescent="0.2">
      <c r="A93" t="s">
        <v>7</v>
      </c>
      <c r="B93">
        <v>17</v>
      </c>
      <c r="C93" t="s">
        <v>5</v>
      </c>
      <c r="D93">
        <v>49</v>
      </c>
      <c r="E93">
        <v>72</v>
      </c>
      <c r="F93">
        <v>60</v>
      </c>
      <c r="G93" s="1">
        <f t="shared" si="5"/>
        <v>0.76475831485078849</v>
      </c>
      <c r="H93" s="1">
        <f t="shared" si="6"/>
        <v>0.95736829770664866</v>
      </c>
    </row>
    <row r="94" spans="1:8" x14ac:dyDescent="0.2">
      <c r="A94" t="s">
        <v>7</v>
      </c>
      <c r="B94">
        <v>18</v>
      </c>
      <c r="C94" t="s">
        <v>4</v>
      </c>
      <c r="D94">
        <v>46</v>
      </c>
      <c r="E94">
        <v>87</v>
      </c>
      <c r="F94">
        <v>92</v>
      </c>
      <c r="G94" s="1">
        <f t="shared" si="5"/>
        <v>1.030986157725736</v>
      </c>
      <c r="H94" s="1">
        <f t="shared" si="6"/>
        <v>1.0125126753416709</v>
      </c>
    </row>
    <row r="95" spans="1:8" x14ac:dyDescent="0.2">
      <c r="A95" t="s">
        <v>7</v>
      </c>
      <c r="B95">
        <v>19</v>
      </c>
      <c r="C95" t="s">
        <v>4</v>
      </c>
      <c r="D95">
        <v>78</v>
      </c>
      <c r="E95">
        <v>55</v>
      </c>
      <c r="F95">
        <v>60</v>
      </c>
      <c r="G95" s="1">
        <f t="shared" si="5"/>
        <v>0.92182334230192564</v>
      </c>
      <c r="H95" s="1">
        <f t="shared" si="6"/>
        <v>1.0217130378153425</v>
      </c>
    </row>
    <row r="96" spans="1:8" x14ac:dyDescent="0.2">
      <c r="A96" t="s">
        <v>7</v>
      </c>
      <c r="B96">
        <v>20</v>
      </c>
      <c r="C96" t="s">
        <v>3</v>
      </c>
      <c r="D96">
        <v>46</v>
      </c>
      <c r="E96">
        <v>96</v>
      </c>
      <c r="F96">
        <v>50</v>
      </c>
      <c r="G96" s="1">
        <f t="shared" si="5"/>
        <v>0.35436764027111584</v>
      </c>
      <c r="H96" s="1">
        <f t="shared" si="6"/>
        <v>0.85708251021272097</v>
      </c>
    </row>
    <row r="97" spans="1:8" x14ac:dyDescent="0.2">
      <c r="A97" t="s">
        <v>7</v>
      </c>
      <c r="B97">
        <v>22</v>
      </c>
      <c r="C97" t="s">
        <v>3</v>
      </c>
      <c r="D97">
        <v>10</v>
      </c>
      <c r="E97">
        <v>41</v>
      </c>
      <c r="F97">
        <v>20</v>
      </c>
      <c r="G97" s="1">
        <f t="shared" si="5"/>
        <v>0.67052815164442925</v>
      </c>
      <c r="H97" s="1">
        <f t="shared" si="6"/>
        <v>0.80669830011205901</v>
      </c>
    </row>
    <row r="98" spans="1:8" x14ac:dyDescent="0.2">
      <c r="A98" t="s">
        <v>7</v>
      </c>
      <c r="B98">
        <v>24</v>
      </c>
      <c r="C98" t="s">
        <v>5</v>
      </c>
      <c r="D98">
        <v>39</v>
      </c>
      <c r="E98">
        <v>37</v>
      </c>
      <c r="F98">
        <v>37</v>
      </c>
      <c r="G98" s="1">
        <f t="shared" si="5"/>
        <v>1</v>
      </c>
      <c r="H98" s="1">
        <f t="shared" si="6"/>
        <v>1</v>
      </c>
    </row>
    <row r="99" spans="1:8" x14ac:dyDescent="0.2">
      <c r="A99" t="s">
        <v>7</v>
      </c>
      <c r="B99">
        <v>25</v>
      </c>
      <c r="C99" t="s">
        <v>3</v>
      </c>
      <c r="D99">
        <v>58</v>
      </c>
      <c r="E99">
        <v>27</v>
      </c>
      <c r="F99">
        <v>30</v>
      </c>
      <c r="G99" s="1">
        <f t="shared" si="5"/>
        <v>0.97036019989328914</v>
      </c>
      <c r="H99" s="1">
        <f t="shared" si="6"/>
        <v>1.0319677580964615</v>
      </c>
    </row>
    <row r="100" spans="1:8" x14ac:dyDescent="0.2">
      <c r="A100" t="s">
        <v>7</v>
      </c>
      <c r="B100">
        <v>26</v>
      </c>
      <c r="C100" t="s">
        <v>5</v>
      </c>
      <c r="D100">
        <v>97</v>
      </c>
      <c r="E100">
        <v>51</v>
      </c>
      <c r="F100">
        <v>50</v>
      </c>
      <c r="G100" s="1">
        <f t="shared" si="5"/>
        <v>1.0056171897531812</v>
      </c>
      <c r="H100" s="1">
        <f t="shared" si="6"/>
        <v>0.99496350317995697</v>
      </c>
    </row>
    <row r="101" spans="1:8" x14ac:dyDescent="0.2">
      <c r="A101" t="s">
        <v>7</v>
      </c>
      <c r="B101">
        <v>27</v>
      </c>
      <c r="C101" t="s">
        <v>4</v>
      </c>
      <c r="D101">
        <v>92</v>
      </c>
      <c r="E101">
        <v>14</v>
      </c>
      <c r="F101">
        <v>20</v>
      </c>
      <c r="G101" s="1">
        <f t="shared" si="5"/>
        <v>0.98162771237242485</v>
      </c>
      <c r="H101" s="1">
        <f t="shared" si="6"/>
        <v>1.1351524045863495</v>
      </c>
    </row>
    <row r="102" spans="1:8" x14ac:dyDescent="0.2">
      <c r="A102" t="s">
        <v>7</v>
      </c>
      <c r="B102">
        <v>28</v>
      </c>
      <c r="C102" t="s">
        <v>5</v>
      </c>
      <c r="D102">
        <v>64</v>
      </c>
      <c r="E102">
        <v>87</v>
      </c>
      <c r="F102">
        <v>75</v>
      </c>
      <c r="G102" s="1">
        <f t="shared" si="5"/>
        <v>0.76475831485078849</v>
      </c>
      <c r="H102" s="1">
        <f t="shared" si="6"/>
        <v>0.96676599670774521</v>
      </c>
    </row>
    <row r="103" spans="1:8" x14ac:dyDescent="0.2">
      <c r="A103" t="s">
        <v>7</v>
      </c>
      <c r="B103">
        <v>29</v>
      </c>
      <c r="C103" t="s">
        <v>5</v>
      </c>
      <c r="D103">
        <v>95</v>
      </c>
      <c r="E103">
        <v>51</v>
      </c>
      <c r="F103">
        <v>50</v>
      </c>
      <c r="G103" s="1">
        <f t="shared" si="5"/>
        <v>1.0059386177824259</v>
      </c>
      <c r="H103" s="1">
        <f t="shared" si="6"/>
        <v>0.99496350317995697</v>
      </c>
    </row>
    <row r="104" spans="1:8" x14ac:dyDescent="0.2">
      <c r="A104" t="s">
        <v>7</v>
      </c>
      <c r="B104">
        <v>30</v>
      </c>
      <c r="C104" t="s">
        <v>5</v>
      </c>
      <c r="D104">
        <v>78</v>
      </c>
      <c r="E104">
        <v>3</v>
      </c>
      <c r="F104">
        <v>2</v>
      </c>
      <c r="G104" s="1">
        <f t="shared" si="5"/>
        <v>1.00306780850386</v>
      </c>
      <c r="H104" s="1">
        <f t="shared" si="6"/>
        <v>0.63092975357145742</v>
      </c>
    </row>
    <row r="105" spans="1:8" x14ac:dyDescent="0.2">
      <c r="A105" t="s">
        <v>7</v>
      </c>
      <c r="B105">
        <v>31</v>
      </c>
      <c r="C105" t="s">
        <v>2</v>
      </c>
      <c r="D105">
        <v>96</v>
      </c>
      <c r="E105">
        <v>19</v>
      </c>
      <c r="F105">
        <v>4</v>
      </c>
      <c r="G105" s="1">
        <f t="shared" si="5"/>
        <v>1.0409740165385686</v>
      </c>
      <c r="H105" s="1">
        <f t="shared" si="6"/>
        <v>0.47081782673327649</v>
      </c>
    </row>
    <row r="106" spans="1:8" x14ac:dyDescent="0.2">
      <c r="A106" t="s">
        <v>7</v>
      </c>
      <c r="B106">
        <v>32</v>
      </c>
      <c r="C106" t="s">
        <v>3</v>
      </c>
      <c r="D106">
        <v>72</v>
      </c>
      <c r="E106">
        <v>48</v>
      </c>
      <c r="F106">
        <v>66</v>
      </c>
      <c r="G106" s="1">
        <f t="shared" si="5"/>
        <v>0.5637914160289369</v>
      </c>
      <c r="H106" s="1">
        <f t="shared" si="6"/>
        <v>1.0822622566540012</v>
      </c>
    </row>
    <row r="107" spans="1:8" x14ac:dyDescent="0.2">
      <c r="A107" t="s">
        <v>7</v>
      </c>
      <c r="B107">
        <v>34</v>
      </c>
      <c r="C107" t="s">
        <v>4</v>
      </c>
      <c r="D107">
        <v>53</v>
      </c>
      <c r="E107">
        <v>41</v>
      </c>
      <c r="F107">
        <v>50</v>
      </c>
      <c r="G107" s="1">
        <f t="shared" si="5"/>
        <v>0.44211410869774032</v>
      </c>
      <c r="H107" s="1">
        <f t="shared" si="6"/>
        <v>1.0534393665072879</v>
      </c>
    </row>
    <row r="108" spans="1:8" x14ac:dyDescent="0.2">
      <c r="A108" t="s">
        <v>7</v>
      </c>
      <c r="B108">
        <v>35</v>
      </c>
      <c r="C108" t="s">
        <v>2</v>
      </c>
      <c r="D108">
        <v>12</v>
      </c>
      <c r="E108">
        <v>69</v>
      </c>
      <c r="F108">
        <v>80</v>
      </c>
      <c r="G108" s="1">
        <f t="shared" si="5"/>
        <v>1.043644372938181</v>
      </c>
      <c r="H108" s="1">
        <f t="shared" si="6"/>
        <v>1.034935382451059</v>
      </c>
    </row>
    <row r="109" spans="1:8" x14ac:dyDescent="0.2">
      <c r="A109" t="s">
        <v>7</v>
      </c>
      <c r="B109">
        <v>36</v>
      </c>
      <c r="C109" t="s">
        <v>4</v>
      </c>
      <c r="D109">
        <v>63</v>
      </c>
      <c r="E109">
        <v>91</v>
      </c>
      <c r="F109">
        <v>85</v>
      </c>
      <c r="G109" s="1">
        <f t="shared" si="5"/>
        <v>0.92762687401674282</v>
      </c>
      <c r="H109" s="1">
        <f t="shared" si="6"/>
        <v>0.98487910121607813</v>
      </c>
    </row>
    <row r="110" spans="1:8" x14ac:dyDescent="0.2">
      <c r="A110" t="s">
        <v>7</v>
      </c>
      <c r="B110">
        <v>37</v>
      </c>
      <c r="C110" t="s">
        <v>2</v>
      </c>
      <c r="D110">
        <v>57</v>
      </c>
      <c r="E110">
        <v>34</v>
      </c>
      <c r="F110">
        <v>43</v>
      </c>
      <c r="G110" s="1">
        <f t="shared" si="5"/>
        <v>0.8416718857933595</v>
      </c>
      <c r="H110" s="1">
        <f t="shared" si="6"/>
        <v>1.0665954571116811</v>
      </c>
    </row>
    <row r="111" spans="1:8" x14ac:dyDescent="0.2">
      <c r="A111" t="s">
        <v>7</v>
      </c>
      <c r="B111">
        <v>38</v>
      </c>
      <c r="C111" t="s">
        <v>2</v>
      </c>
      <c r="D111">
        <v>21</v>
      </c>
      <c r="E111">
        <v>81</v>
      </c>
      <c r="F111">
        <v>80</v>
      </c>
      <c r="G111" s="1">
        <f t="shared" si="5"/>
        <v>0.99589504057097256</v>
      </c>
      <c r="H111" s="1">
        <f t="shared" si="6"/>
        <v>0.99717313375093908</v>
      </c>
    </row>
    <row r="112" spans="1:8" x14ac:dyDescent="0.2">
      <c r="A112" t="s">
        <v>7</v>
      </c>
      <c r="B112">
        <v>39</v>
      </c>
      <c r="C112" t="s">
        <v>2</v>
      </c>
      <c r="D112">
        <v>12</v>
      </c>
      <c r="E112">
        <v>80</v>
      </c>
      <c r="F112">
        <v>90</v>
      </c>
      <c r="G112" s="1">
        <f t="shared" si="5"/>
        <v>1.0325159073285206</v>
      </c>
      <c r="H112" s="1">
        <f t="shared" si="6"/>
        <v>1.026878667218587</v>
      </c>
    </row>
    <row r="113" spans="1:8" x14ac:dyDescent="0.2">
      <c r="A113" t="s">
        <v>7</v>
      </c>
      <c r="B113">
        <v>40</v>
      </c>
      <c r="C113" t="s">
        <v>4</v>
      </c>
      <c r="D113">
        <v>30</v>
      </c>
      <c r="E113">
        <v>90</v>
      </c>
      <c r="F113">
        <v>80</v>
      </c>
      <c r="G113" s="1">
        <f t="shared" si="5"/>
        <v>0.955469903906914</v>
      </c>
      <c r="H113" s="1">
        <f t="shared" si="6"/>
        <v>0.97382488498724906</v>
      </c>
    </row>
    <row r="114" spans="1:8" x14ac:dyDescent="0.2">
      <c r="A114" t="s">
        <v>8</v>
      </c>
      <c r="B114">
        <v>1</v>
      </c>
      <c r="C114" t="s">
        <v>2</v>
      </c>
      <c r="D114">
        <v>36</v>
      </c>
      <c r="E114">
        <v>14</v>
      </c>
      <c r="F114">
        <v>10</v>
      </c>
      <c r="G114" s="1">
        <f t="shared" si="5"/>
        <v>1.0540445779001408</v>
      </c>
      <c r="H114" s="1">
        <f t="shared" si="6"/>
        <v>0.87250286954915601</v>
      </c>
    </row>
    <row r="115" spans="1:8" x14ac:dyDescent="0.2">
      <c r="A115" t="s">
        <v>8</v>
      </c>
      <c r="B115">
        <v>2</v>
      </c>
      <c r="C115" t="s">
        <v>2</v>
      </c>
      <c r="D115">
        <v>40</v>
      </c>
      <c r="E115">
        <v>71</v>
      </c>
      <c r="F115">
        <v>50</v>
      </c>
      <c r="G115" s="1">
        <f t="shared" si="5"/>
        <v>0.67052815164442925</v>
      </c>
      <c r="H115" s="1">
        <f t="shared" si="6"/>
        <v>0.91773792972308377</v>
      </c>
    </row>
    <row r="116" spans="1:8" x14ac:dyDescent="0.2">
      <c r="A116" t="s">
        <v>8</v>
      </c>
      <c r="B116">
        <v>3</v>
      </c>
      <c r="C116" t="s">
        <v>5</v>
      </c>
      <c r="D116">
        <v>21</v>
      </c>
      <c r="E116">
        <v>19</v>
      </c>
      <c r="F116">
        <v>23</v>
      </c>
      <c r="G116" s="1">
        <f t="shared" si="5"/>
        <v>1</v>
      </c>
      <c r="H116" s="1">
        <f t="shared" si="6"/>
        <v>1.0648868046220461</v>
      </c>
    </row>
    <row r="117" spans="1:8" x14ac:dyDescent="0.2">
      <c r="A117" t="s">
        <v>8</v>
      </c>
      <c r="B117">
        <v>4</v>
      </c>
      <c r="C117" t="s">
        <v>2</v>
      </c>
      <c r="D117">
        <v>31</v>
      </c>
      <c r="E117">
        <v>76</v>
      </c>
      <c r="F117">
        <v>55</v>
      </c>
      <c r="G117" s="1">
        <f t="shared" si="5"/>
        <v>0.83486619548971308</v>
      </c>
      <c r="H117" s="1">
        <f t="shared" si="6"/>
        <v>0.92532438974123543</v>
      </c>
    </row>
    <row r="118" spans="1:8" x14ac:dyDescent="0.2">
      <c r="A118" t="s">
        <v>8</v>
      </c>
      <c r="B118">
        <v>5</v>
      </c>
      <c r="C118" t="s">
        <v>5</v>
      </c>
      <c r="D118">
        <v>91</v>
      </c>
      <c r="E118">
        <v>53</v>
      </c>
      <c r="F118">
        <v>60</v>
      </c>
      <c r="G118" s="1">
        <f t="shared" si="5"/>
        <v>0.94402910438372856</v>
      </c>
      <c r="H118" s="1">
        <f t="shared" si="6"/>
        <v>1.0312452210998742</v>
      </c>
    </row>
    <row r="119" spans="1:8" x14ac:dyDescent="0.2">
      <c r="A119" t="s">
        <v>8</v>
      </c>
      <c r="B119">
        <v>6</v>
      </c>
      <c r="C119" t="s">
        <v>4</v>
      </c>
      <c r="D119">
        <v>20</v>
      </c>
      <c r="E119">
        <v>39</v>
      </c>
      <c r="F119">
        <v>40</v>
      </c>
      <c r="G119" s="1">
        <f t="shared" si="5"/>
        <v>1.017420396466179</v>
      </c>
      <c r="H119" s="1">
        <f t="shared" si="6"/>
        <v>1.0069107088756202</v>
      </c>
    </row>
    <row r="120" spans="1:8" x14ac:dyDescent="0.2">
      <c r="A120" t="s">
        <v>8</v>
      </c>
      <c r="B120">
        <v>7</v>
      </c>
      <c r="C120" t="s">
        <v>5</v>
      </c>
      <c r="D120">
        <v>39</v>
      </c>
      <c r="E120">
        <v>84</v>
      </c>
      <c r="F120">
        <v>60</v>
      </c>
      <c r="G120" s="1">
        <f t="shared" si="5"/>
        <v>0.79978785771131466</v>
      </c>
      <c r="H120" s="1">
        <f t="shared" si="6"/>
        <v>0.92406090075557834</v>
      </c>
    </row>
    <row r="121" spans="1:8" x14ac:dyDescent="0.2">
      <c r="A121" t="s">
        <v>8</v>
      </c>
      <c r="B121">
        <v>8</v>
      </c>
      <c r="C121" t="s">
        <v>4</v>
      </c>
      <c r="D121">
        <v>94</v>
      </c>
      <c r="E121">
        <v>92</v>
      </c>
      <c r="F121">
        <v>96</v>
      </c>
      <c r="G121" s="1">
        <f t="shared" si="5"/>
        <v>1</v>
      </c>
      <c r="H121" s="1">
        <f t="shared" si="6"/>
        <v>1.0094121194951071</v>
      </c>
    </row>
    <row r="122" spans="1:8" x14ac:dyDescent="0.2">
      <c r="A122" t="s">
        <v>8</v>
      </c>
      <c r="B122">
        <v>10</v>
      </c>
      <c r="C122" t="s">
        <v>3</v>
      </c>
      <c r="D122">
        <v>10</v>
      </c>
      <c r="E122">
        <v>49</v>
      </c>
      <c r="F122">
        <v>25</v>
      </c>
      <c r="G122" s="1">
        <f t="shared" ref="G122:G182" si="7">IF(E122=D122,0,LOG(ABS(F122- D122),ABS(E122 - D122)))</f>
        <v>0.73918510528221026</v>
      </c>
      <c r="H122" s="1">
        <f t="shared" ref="H122:H182" si="8">IF(E122=1,LOG(F122,2),LOG(F122,E122))</f>
        <v>0.82708747534691618</v>
      </c>
    </row>
    <row r="123" spans="1:8" x14ac:dyDescent="0.2">
      <c r="A123" t="s">
        <v>8</v>
      </c>
      <c r="B123">
        <v>11</v>
      </c>
      <c r="C123" t="s">
        <v>3</v>
      </c>
      <c r="D123">
        <v>7</v>
      </c>
      <c r="E123">
        <v>14</v>
      </c>
      <c r="F123">
        <v>13</v>
      </c>
      <c r="G123" s="1">
        <f t="shared" si="7"/>
        <v>0.9207822211616018</v>
      </c>
      <c r="H123" s="1">
        <f t="shared" si="8"/>
        <v>0.97191877140292149</v>
      </c>
    </row>
    <row r="124" spans="1:8" x14ac:dyDescent="0.2">
      <c r="A124" t="s">
        <v>8</v>
      </c>
      <c r="B124">
        <v>12</v>
      </c>
      <c r="C124" t="s">
        <v>3</v>
      </c>
      <c r="D124">
        <v>10</v>
      </c>
      <c r="E124">
        <v>8</v>
      </c>
      <c r="F124">
        <v>12</v>
      </c>
      <c r="G124" s="1">
        <f t="shared" si="7"/>
        <v>1</v>
      </c>
      <c r="H124" s="1">
        <f t="shared" si="8"/>
        <v>1.1949875002403856</v>
      </c>
    </row>
    <row r="125" spans="1:8" x14ac:dyDescent="0.2">
      <c r="A125" t="s">
        <v>8</v>
      </c>
      <c r="B125">
        <v>13</v>
      </c>
      <c r="C125" t="s">
        <v>3</v>
      </c>
      <c r="D125">
        <v>44</v>
      </c>
      <c r="E125">
        <v>4</v>
      </c>
      <c r="F125">
        <v>12</v>
      </c>
      <c r="G125" s="1">
        <f t="shared" si="7"/>
        <v>0.93950912354553795</v>
      </c>
      <c r="H125" s="1">
        <f t="shared" si="8"/>
        <v>1.7924812503605783</v>
      </c>
    </row>
    <row r="126" spans="1:8" x14ac:dyDescent="0.2">
      <c r="A126" t="s">
        <v>8</v>
      </c>
      <c r="B126">
        <v>14</v>
      </c>
      <c r="C126" t="s">
        <v>4</v>
      </c>
      <c r="D126">
        <v>23</v>
      </c>
      <c r="E126">
        <v>75</v>
      </c>
      <c r="F126">
        <v>46</v>
      </c>
      <c r="G126" s="1">
        <f t="shared" si="7"/>
        <v>0.79354614375821197</v>
      </c>
      <c r="H126" s="1">
        <f t="shared" si="8"/>
        <v>0.88677520257332754</v>
      </c>
    </row>
    <row r="127" spans="1:8" x14ac:dyDescent="0.2">
      <c r="A127" t="s">
        <v>8</v>
      </c>
      <c r="B127">
        <v>15</v>
      </c>
      <c r="C127" t="s">
        <v>3</v>
      </c>
      <c r="D127">
        <v>98</v>
      </c>
      <c r="E127">
        <v>12</v>
      </c>
      <c r="F127">
        <v>46</v>
      </c>
      <c r="G127" s="1">
        <f t="shared" si="7"/>
        <v>0.88705335614597591</v>
      </c>
      <c r="H127" s="1">
        <f t="shared" si="8"/>
        <v>1.5407586425090598</v>
      </c>
    </row>
    <row r="128" spans="1:8" x14ac:dyDescent="0.2">
      <c r="A128" t="s">
        <v>8</v>
      </c>
      <c r="B128">
        <v>16</v>
      </c>
      <c r="C128" t="s">
        <v>3</v>
      </c>
      <c r="D128">
        <v>1</v>
      </c>
      <c r="E128">
        <v>32</v>
      </c>
      <c r="F128">
        <v>20</v>
      </c>
      <c r="G128" s="1">
        <f t="shared" si="7"/>
        <v>0.85744028845555831</v>
      </c>
      <c r="H128" s="1">
        <f t="shared" si="8"/>
        <v>0.86438561897747246</v>
      </c>
    </row>
    <row r="129" spans="1:8" x14ac:dyDescent="0.2">
      <c r="A129" t="s">
        <v>8</v>
      </c>
      <c r="B129">
        <v>18</v>
      </c>
      <c r="C129" t="s">
        <v>5</v>
      </c>
      <c r="D129">
        <v>91</v>
      </c>
      <c r="E129">
        <v>10</v>
      </c>
      <c r="F129">
        <v>30</v>
      </c>
      <c r="G129" s="1">
        <f t="shared" si="7"/>
        <v>0.93546966172139834</v>
      </c>
      <c r="H129" s="1">
        <f t="shared" si="8"/>
        <v>1.4771212547196624</v>
      </c>
    </row>
    <row r="130" spans="1:8" x14ac:dyDescent="0.2">
      <c r="A130" t="s">
        <v>8</v>
      </c>
      <c r="B130">
        <v>19</v>
      </c>
      <c r="C130" t="s">
        <v>2</v>
      </c>
      <c r="D130">
        <v>77</v>
      </c>
      <c r="E130">
        <v>50</v>
      </c>
      <c r="F130">
        <v>70</v>
      </c>
      <c r="G130" s="1">
        <f t="shared" si="7"/>
        <v>0.59041458305380734</v>
      </c>
      <c r="H130" s="1">
        <f t="shared" si="8"/>
        <v>1.0860097796343069</v>
      </c>
    </row>
    <row r="131" spans="1:8" x14ac:dyDescent="0.2">
      <c r="A131" t="s">
        <v>8</v>
      </c>
      <c r="B131">
        <v>20</v>
      </c>
      <c r="C131" t="s">
        <v>5</v>
      </c>
      <c r="D131">
        <v>14</v>
      </c>
      <c r="E131">
        <v>80</v>
      </c>
      <c r="F131">
        <v>40</v>
      </c>
      <c r="G131" s="1">
        <f t="shared" si="7"/>
        <v>0.7776527515118411</v>
      </c>
      <c r="H131" s="1">
        <f t="shared" si="8"/>
        <v>0.84182040906021782</v>
      </c>
    </row>
    <row r="132" spans="1:8" x14ac:dyDescent="0.2">
      <c r="A132" t="s">
        <v>8</v>
      </c>
      <c r="B132">
        <v>21</v>
      </c>
      <c r="C132" t="s">
        <v>3</v>
      </c>
      <c r="D132">
        <v>7</v>
      </c>
      <c r="E132">
        <v>72</v>
      </c>
      <c r="F132">
        <v>28</v>
      </c>
      <c r="G132" s="1">
        <f t="shared" si="7"/>
        <v>0.72933396948566742</v>
      </c>
      <c r="H132" s="1">
        <f t="shared" si="8"/>
        <v>0.77915937729126572</v>
      </c>
    </row>
    <row r="133" spans="1:8" x14ac:dyDescent="0.2">
      <c r="A133" t="s">
        <v>8</v>
      </c>
      <c r="B133">
        <v>22</v>
      </c>
      <c r="C133" t="s">
        <v>5</v>
      </c>
      <c r="D133">
        <v>51</v>
      </c>
      <c r="E133">
        <v>10</v>
      </c>
      <c r="F133">
        <v>23</v>
      </c>
      <c r="G133" s="1">
        <f t="shared" si="7"/>
        <v>0.89730438788345446</v>
      </c>
      <c r="H133" s="1">
        <f t="shared" si="8"/>
        <v>1.3617278360175928</v>
      </c>
    </row>
    <row r="134" spans="1:8" x14ac:dyDescent="0.2">
      <c r="A134" t="s">
        <v>8</v>
      </c>
      <c r="B134">
        <v>23</v>
      </c>
      <c r="C134" t="s">
        <v>5</v>
      </c>
      <c r="D134">
        <v>30</v>
      </c>
      <c r="E134">
        <v>8</v>
      </c>
      <c r="F134">
        <v>17</v>
      </c>
      <c r="G134" s="1">
        <f t="shared" si="7"/>
        <v>0.82980075368256545</v>
      </c>
      <c r="H134" s="1">
        <f t="shared" si="8"/>
        <v>1.3624876137501134</v>
      </c>
    </row>
    <row r="135" spans="1:8" x14ac:dyDescent="0.2">
      <c r="A135" t="s">
        <v>8</v>
      </c>
      <c r="B135">
        <v>24</v>
      </c>
      <c r="C135" t="s">
        <v>2</v>
      </c>
      <c r="D135">
        <v>72</v>
      </c>
      <c r="E135">
        <v>24</v>
      </c>
      <c r="F135">
        <v>50</v>
      </c>
      <c r="G135" s="1">
        <f t="shared" si="7"/>
        <v>0.79847118365816694</v>
      </c>
      <c r="H135" s="1">
        <f t="shared" si="8"/>
        <v>1.2309492583389761</v>
      </c>
    </row>
    <row r="136" spans="1:8" x14ac:dyDescent="0.2">
      <c r="A136" t="s">
        <v>8</v>
      </c>
      <c r="B136">
        <v>25</v>
      </c>
      <c r="C136" t="s">
        <v>4</v>
      </c>
      <c r="D136">
        <v>88</v>
      </c>
      <c r="E136">
        <v>56</v>
      </c>
      <c r="F136">
        <v>60</v>
      </c>
      <c r="G136" s="1">
        <f t="shared" si="7"/>
        <v>0.96147098441152079</v>
      </c>
      <c r="H136" s="1">
        <f t="shared" si="8"/>
        <v>1.0171395884850873</v>
      </c>
    </row>
    <row r="137" spans="1:8" x14ac:dyDescent="0.2">
      <c r="A137" t="s">
        <v>8</v>
      </c>
      <c r="B137">
        <v>26</v>
      </c>
      <c r="C137" t="s">
        <v>3</v>
      </c>
      <c r="D137">
        <v>76</v>
      </c>
      <c r="E137">
        <v>56</v>
      </c>
      <c r="F137">
        <v>60</v>
      </c>
      <c r="G137" s="1">
        <f t="shared" si="7"/>
        <v>0.92551285263903671</v>
      </c>
      <c r="H137" s="1">
        <f t="shared" si="8"/>
        <v>1.0171395884850873</v>
      </c>
    </row>
    <row r="138" spans="1:8" x14ac:dyDescent="0.2">
      <c r="A138" t="s">
        <v>8</v>
      </c>
      <c r="B138">
        <v>27</v>
      </c>
      <c r="C138" t="s">
        <v>4</v>
      </c>
      <c r="D138">
        <v>50</v>
      </c>
      <c r="E138">
        <v>83</v>
      </c>
      <c r="F138">
        <v>70</v>
      </c>
      <c r="G138" s="1">
        <f t="shared" si="7"/>
        <v>0.85677843416347199</v>
      </c>
      <c r="H138" s="1">
        <f t="shared" si="8"/>
        <v>0.96145021265381658</v>
      </c>
    </row>
    <row r="139" spans="1:8" x14ac:dyDescent="0.2">
      <c r="A139" t="s">
        <v>8</v>
      </c>
      <c r="B139">
        <v>28</v>
      </c>
      <c r="C139" t="s">
        <v>2</v>
      </c>
      <c r="D139">
        <v>93</v>
      </c>
      <c r="E139">
        <v>31</v>
      </c>
      <c r="F139">
        <v>71</v>
      </c>
      <c r="G139" s="1">
        <f t="shared" si="7"/>
        <v>0.74895609519255923</v>
      </c>
      <c r="H139" s="1">
        <f t="shared" si="8"/>
        <v>1.2413208387829198</v>
      </c>
    </row>
    <row r="140" spans="1:8" x14ac:dyDescent="0.2">
      <c r="A140" t="s">
        <v>8</v>
      </c>
      <c r="B140">
        <v>29</v>
      </c>
      <c r="C140" t="s">
        <v>5</v>
      </c>
      <c r="D140">
        <v>40</v>
      </c>
      <c r="E140">
        <v>82</v>
      </c>
      <c r="F140">
        <v>60</v>
      </c>
      <c r="G140" s="1">
        <f t="shared" si="7"/>
        <v>0.80149734446830712</v>
      </c>
      <c r="H140" s="1">
        <f t="shared" si="8"/>
        <v>0.92911400352176299</v>
      </c>
    </row>
    <row r="141" spans="1:8" x14ac:dyDescent="0.2">
      <c r="A141" t="s">
        <v>8</v>
      </c>
      <c r="B141">
        <v>30</v>
      </c>
      <c r="C141" t="s">
        <v>3</v>
      </c>
      <c r="D141">
        <v>86</v>
      </c>
      <c r="E141">
        <v>2</v>
      </c>
      <c r="F141">
        <v>50</v>
      </c>
      <c r="G141" s="1">
        <f t="shared" si="7"/>
        <v>0.80877163312001643</v>
      </c>
      <c r="H141" s="1">
        <f t="shared" si="8"/>
        <v>5.6438561897747244</v>
      </c>
    </row>
    <row r="142" spans="1:8" x14ac:dyDescent="0.2">
      <c r="A142" t="s">
        <v>8</v>
      </c>
      <c r="B142">
        <v>31</v>
      </c>
      <c r="C142" t="s">
        <v>3</v>
      </c>
      <c r="D142">
        <v>10</v>
      </c>
      <c r="E142">
        <v>14</v>
      </c>
      <c r="F142">
        <v>12</v>
      </c>
      <c r="G142" s="1">
        <f t="shared" si="7"/>
        <v>0.5</v>
      </c>
      <c r="H142" s="1">
        <f t="shared" si="8"/>
        <v>0.94158873394018638</v>
      </c>
    </row>
    <row r="143" spans="1:8" x14ac:dyDescent="0.2">
      <c r="A143" t="s">
        <v>8</v>
      </c>
      <c r="B143">
        <v>32</v>
      </c>
      <c r="C143" t="s">
        <v>5</v>
      </c>
      <c r="D143">
        <v>47</v>
      </c>
      <c r="E143">
        <v>27</v>
      </c>
      <c r="F143">
        <v>40</v>
      </c>
      <c r="G143" s="1">
        <f t="shared" si="7"/>
        <v>0.64956076557094344</v>
      </c>
      <c r="H143" s="1">
        <f t="shared" si="8"/>
        <v>1.1192542604774331</v>
      </c>
    </row>
    <row r="144" spans="1:8" x14ac:dyDescent="0.2">
      <c r="A144" t="s">
        <v>8</v>
      </c>
      <c r="B144">
        <v>33</v>
      </c>
      <c r="C144" t="s">
        <v>2</v>
      </c>
      <c r="D144">
        <v>74</v>
      </c>
      <c r="E144">
        <v>59</v>
      </c>
      <c r="F144">
        <v>72</v>
      </c>
      <c r="G144" s="1">
        <f t="shared" si="7"/>
        <v>0.2559580248098155</v>
      </c>
      <c r="H144" s="1">
        <f t="shared" si="8"/>
        <v>1.048835523364219</v>
      </c>
    </row>
    <row r="145" spans="1:8" x14ac:dyDescent="0.2">
      <c r="A145" t="s">
        <v>8</v>
      </c>
      <c r="B145">
        <v>34</v>
      </c>
      <c r="C145" t="s">
        <v>5</v>
      </c>
      <c r="D145">
        <v>25</v>
      </c>
      <c r="E145">
        <v>94</v>
      </c>
      <c r="F145">
        <v>75</v>
      </c>
      <c r="G145" s="1">
        <f t="shared" si="7"/>
        <v>0.92393117678560854</v>
      </c>
      <c r="H145" s="1">
        <f t="shared" si="8"/>
        <v>0.95029891751358642</v>
      </c>
    </row>
    <row r="146" spans="1:8" x14ac:dyDescent="0.2">
      <c r="A146" t="s">
        <v>8</v>
      </c>
      <c r="B146">
        <v>35</v>
      </c>
      <c r="C146" t="s">
        <v>4</v>
      </c>
      <c r="D146">
        <v>22</v>
      </c>
      <c r="E146">
        <v>40</v>
      </c>
      <c r="F146">
        <v>30</v>
      </c>
      <c r="G146" s="1">
        <f t="shared" si="7"/>
        <v>0.71943739970439435</v>
      </c>
      <c r="H146" s="1">
        <f t="shared" si="8"/>
        <v>0.92201369656280041</v>
      </c>
    </row>
    <row r="147" spans="1:8" x14ac:dyDescent="0.2">
      <c r="A147" t="s">
        <v>8</v>
      </c>
      <c r="B147">
        <v>36</v>
      </c>
      <c r="C147" t="s">
        <v>2</v>
      </c>
      <c r="D147">
        <v>92</v>
      </c>
      <c r="E147">
        <v>76</v>
      </c>
      <c r="F147">
        <v>94</v>
      </c>
      <c r="G147" s="1">
        <f t="shared" si="7"/>
        <v>0.25</v>
      </c>
      <c r="H147" s="1">
        <f t="shared" si="8"/>
        <v>1.0490820896327961</v>
      </c>
    </row>
    <row r="148" spans="1:8" x14ac:dyDescent="0.2">
      <c r="A148" t="s">
        <v>8</v>
      </c>
      <c r="B148">
        <v>37</v>
      </c>
      <c r="C148" t="s">
        <v>4</v>
      </c>
      <c r="D148">
        <v>72</v>
      </c>
      <c r="E148">
        <v>68</v>
      </c>
      <c r="F148">
        <v>70</v>
      </c>
      <c r="G148" s="1">
        <f t="shared" si="7"/>
        <v>0.5</v>
      </c>
      <c r="H148" s="1">
        <f t="shared" si="8"/>
        <v>1.0068698859911296</v>
      </c>
    </row>
    <row r="149" spans="1:8" x14ac:dyDescent="0.2">
      <c r="A149" t="s">
        <v>8</v>
      </c>
      <c r="B149">
        <v>38</v>
      </c>
      <c r="C149" t="s">
        <v>4</v>
      </c>
      <c r="D149">
        <v>100</v>
      </c>
      <c r="E149">
        <v>76</v>
      </c>
      <c r="F149">
        <v>80</v>
      </c>
      <c r="G149" s="1">
        <f t="shared" si="7"/>
        <v>0.94263106714778533</v>
      </c>
      <c r="H149" s="1">
        <f t="shared" si="8"/>
        <v>1.0118440204827202</v>
      </c>
    </row>
    <row r="150" spans="1:8" x14ac:dyDescent="0.2">
      <c r="A150" t="s">
        <v>8</v>
      </c>
      <c r="B150">
        <v>39</v>
      </c>
      <c r="C150" t="s">
        <v>4</v>
      </c>
      <c r="D150">
        <v>67</v>
      </c>
      <c r="E150">
        <v>85</v>
      </c>
      <c r="F150">
        <v>70</v>
      </c>
      <c r="G150" s="1">
        <f t="shared" si="7"/>
        <v>0.38009376671593431</v>
      </c>
      <c r="H150" s="1">
        <f t="shared" si="8"/>
        <v>0.95629726412639016</v>
      </c>
    </row>
    <row r="151" spans="1:8" x14ac:dyDescent="0.2">
      <c r="A151" t="s">
        <v>8</v>
      </c>
      <c r="B151">
        <v>40</v>
      </c>
      <c r="C151" t="s">
        <v>4</v>
      </c>
      <c r="D151">
        <v>39</v>
      </c>
      <c r="E151">
        <v>94</v>
      </c>
      <c r="F151">
        <v>50</v>
      </c>
      <c r="G151" s="1">
        <f t="shared" si="7"/>
        <v>0.59837681619160532</v>
      </c>
      <c r="H151" s="1">
        <f t="shared" si="8"/>
        <v>0.86105418928453281</v>
      </c>
    </row>
    <row r="152" spans="1:8" x14ac:dyDescent="0.2">
      <c r="A152" t="s">
        <v>9</v>
      </c>
      <c r="B152">
        <v>1</v>
      </c>
      <c r="C152" t="s">
        <v>5</v>
      </c>
      <c r="D152">
        <v>27</v>
      </c>
      <c r="E152">
        <v>4</v>
      </c>
      <c r="F152">
        <v>8</v>
      </c>
      <c r="G152" s="1">
        <f t="shared" si="7"/>
        <v>0.93906694651449274</v>
      </c>
      <c r="H152" s="1">
        <f t="shared" si="8"/>
        <v>1.5</v>
      </c>
    </row>
    <row r="153" spans="1:8" x14ac:dyDescent="0.2">
      <c r="A153" t="s">
        <v>9</v>
      </c>
      <c r="B153">
        <v>2</v>
      </c>
      <c r="C153" t="s">
        <v>2</v>
      </c>
      <c r="D153">
        <v>56</v>
      </c>
      <c r="E153">
        <v>82</v>
      </c>
      <c r="F153">
        <v>24</v>
      </c>
      <c r="G153" s="1">
        <f t="shared" si="7"/>
        <v>1.0637302677668157</v>
      </c>
      <c r="H153" s="1">
        <f t="shared" si="8"/>
        <v>0.72118364071432994</v>
      </c>
    </row>
    <row r="154" spans="1:8" x14ac:dyDescent="0.2">
      <c r="A154" t="s">
        <v>9</v>
      </c>
      <c r="B154">
        <v>3</v>
      </c>
      <c r="C154" t="s">
        <v>2</v>
      </c>
      <c r="D154">
        <v>59</v>
      </c>
      <c r="E154">
        <v>53</v>
      </c>
      <c r="F154">
        <v>69</v>
      </c>
      <c r="G154" s="1">
        <f t="shared" si="7"/>
        <v>1.2850972089384689</v>
      </c>
      <c r="H154" s="1">
        <f t="shared" si="8"/>
        <v>1.0664471521967032</v>
      </c>
    </row>
    <row r="155" spans="1:8" x14ac:dyDescent="0.2">
      <c r="A155" t="s">
        <v>9</v>
      </c>
      <c r="B155">
        <v>4</v>
      </c>
      <c r="C155" t="s">
        <v>5</v>
      </c>
      <c r="D155">
        <v>31</v>
      </c>
      <c r="E155">
        <v>63</v>
      </c>
      <c r="F155">
        <v>58</v>
      </c>
      <c r="G155" s="1">
        <f t="shared" si="7"/>
        <v>0.95097750043269369</v>
      </c>
      <c r="H155" s="1">
        <f t="shared" si="8"/>
        <v>0.98004126795144464</v>
      </c>
    </row>
    <row r="156" spans="1:8" x14ac:dyDescent="0.2">
      <c r="A156" t="s">
        <v>9</v>
      </c>
      <c r="B156">
        <v>5</v>
      </c>
      <c r="C156" t="s">
        <v>4</v>
      </c>
      <c r="D156">
        <v>30</v>
      </c>
      <c r="E156">
        <v>30</v>
      </c>
      <c r="F156">
        <v>32</v>
      </c>
      <c r="G156" s="1">
        <f t="shared" si="7"/>
        <v>0</v>
      </c>
      <c r="H156" s="1">
        <f t="shared" si="8"/>
        <v>1.018975235452531</v>
      </c>
    </row>
    <row r="157" spans="1:8" x14ac:dyDescent="0.2">
      <c r="A157" t="s">
        <v>9</v>
      </c>
      <c r="B157">
        <v>6</v>
      </c>
      <c r="C157" t="s">
        <v>4</v>
      </c>
      <c r="D157">
        <v>78</v>
      </c>
      <c r="E157">
        <v>42</v>
      </c>
      <c r="F157">
        <v>54</v>
      </c>
      <c r="G157" s="1">
        <f t="shared" si="7"/>
        <v>0.88685280723454163</v>
      </c>
      <c r="H157" s="1">
        <f t="shared" si="8"/>
        <v>1.067238267141527</v>
      </c>
    </row>
    <row r="158" spans="1:8" x14ac:dyDescent="0.2">
      <c r="A158" t="s">
        <v>9</v>
      </c>
      <c r="B158">
        <v>7</v>
      </c>
      <c r="C158" t="s">
        <v>3</v>
      </c>
      <c r="D158">
        <v>2</v>
      </c>
      <c r="E158">
        <v>16</v>
      </c>
      <c r="F158">
        <v>8</v>
      </c>
      <c r="G158" s="1">
        <f t="shared" si="7"/>
        <v>0.67893919890299281</v>
      </c>
      <c r="H158" s="1">
        <f t="shared" si="8"/>
        <v>0.75</v>
      </c>
    </row>
    <row r="159" spans="1:8" x14ac:dyDescent="0.2">
      <c r="A159" t="s">
        <v>9</v>
      </c>
      <c r="B159">
        <v>8</v>
      </c>
      <c r="C159" t="s">
        <v>4</v>
      </c>
      <c r="D159">
        <v>68</v>
      </c>
      <c r="E159">
        <v>56</v>
      </c>
      <c r="F159">
        <v>47</v>
      </c>
      <c r="G159" s="1">
        <f t="shared" si="7"/>
        <v>1.2252059601446865</v>
      </c>
      <c r="H159" s="1">
        <f t="shared" si="8"/>
        <v>0.95647483686249191</v>
      </c>
    </row>
    <row r="160" spans="1:8" x14ac:dyDescent="0.2">
      <c r="A160" t="s">
        <v>9</v>
      </c>
      <c r="B160">
        <v>9</v>
      </c>
      <c r="C160" t="s">
        <v>2</v>
      </c>
      <c r="D160">
        <v>67</v>
      </c>
      <c r="E160">
        <v>62</v>
      </c>
      <c r="F160">
        <v>72</v>
      </c>
      <c r="G160" s="1">
        <f t="shared" si="7"/>
        <v>1</v>
      </c>
      <c r="H160" s="1">
        <f t="shared" si="8"/>
        <v>1.0362313702487616</v>
      </c>
    </row>
    <row r="161" spans="1:8" x14ac:dyDescent="0.2">
      <c r="A161" t="s">
        <v>9</v>
      </c>
      <c r="B161">
        <v>10</v>
      </c>
      <c r="C161" t="s">
        <v>2</v>
      </c>
      <c r="D161">
        <v>51</v>
      </c>
      <c r="E161">
        <v>73</v>
      </c>
      <c r="F161">
        <v>35</v>
      </c>
      <c r="G161" s="1">
        <f t="shared" si="7"/>
        <v>0.89697529687030164</v>
      </c>
      <c r="H161" s="1">
        <f t="shared" si="8"/>
        <v>0.82866371544996675</v>
      </c>
    </row>
    <row r="162" spans="1:8" x14ac:dyDescent="0.2">
      <c r="A162" t="s">
        <v>9</v>
      </c>
      <c r="B162">
        <v>12</v>
      </c>
      <c r="C162" t="s">
        <v>3</v>
      </c>
      <c r="D162">
        <v>12</v>
      </c>
      <c r="E162">
        <v>3</v>
      </c>
      <c r="F162">
        <v>3</v>
      </c>
      <c r="G162" s="1">
        <f t="shared" si="7"/>
        <v>1</v>
      </c>
      <c r="H162" s="1">
        <f t="shared" si="8"/>
        <v>1</v>
      </c>
    </row>
    <row r="163" spans="1:8" x14ac:dyDescent="0.2">
      <c r="A163" t="s">
        <v>9</v>
      </c>
      <c r="B163">
        <v>13</v>
      </c>
      <c r="C163" t="s">
        <v>4</v>
      </c>
      <c r="D163">
        <v>23</v>
      </c>
      <c r="E163">
        <v>73</v>
      </c>
      <c r="F163">
        <v>53</v>
      </c>
      <c r="G163" s="1">
        <f t="shared" si="7"/>
        <v>0.86942162071716045</v>
      </c>
      <c r="H163" s="1">
        <f t="shared" si="8"/>
        <v>0.92537686651325801</v>
      </c>
    </row>
    <row r="164" spans="1:8" x14ac:dyDescent="0.2">
      <c r="A164" t="s">
        <v>9</v>
      </c>
      <c r="B164">
        <v>14</v>
      </c>
      <c r="C164" t="s">
        <v>2</v>
      </c>
      <c r="D164">
        <v>50</v>
      </c>
      <c r="E164">
        <v>81</v>
      </c>
      <c r="F164">
        <v>19</v>
      </c>
      <c r="G164" s="1">
        <f t="shared" si="7"/>
        <v>1</v>
      </c>
      <c r="H164" s="1">
        <f t="shared" si="8"/>
        <v>0.67003596481159378</v>
      </c>
    </row>
    <row r="165" spans="1:8" x14ac:dyDescent="0.2">
      <c r="A165" t="s">
        <v>9</v>
      </c>
      <c r="B165">
        <v>15</v>
      </c>
      <c r="C165" t="s">
        <v>3</v>
      </c>
      <c r="D165">
        <v>6</v>
      </c>
      <c r="E165">
        <v>20</v>
      </c>
      <c r="F165">
        <v>17</v>
      </c>
      <c r="G165" s="1">
        <f t="shared" si="7"/>
        <v>0.90861810612805216</v>
      </c>
      <c r="H165" s="1">
        <f t="shared" si="8"/>
        <v>0.945749848565416</v>
      </c>
    </row>
    <row r="166" spans="1:8" x14ac:dyDescent="0.2">
      <c r="A166" t="s">
        <v>9</v>
      </c>
      <c r="B166">
        <v>16</v>
      </c>
      <c r="C166" t="s">
        <v>3</v>
      </c>
      <c r="D166">
        <v>20</v>
      </c>
      <c r="E166">
        <v>83</v>
      </c>
      <c r="F166">
        <v>68</v>
      </c>
      <c r="G166" s="1">
        <f t="shared" si="7"/>
        <v>0.93436522501876684</v>
      </c>
      <c r="H166" s="1">
        <f t="shared" si="8"/>
        <v>0.95489022566942372</v>
      </c>
    </row>
    <row r="167" spans="1:8" x14ac:dyDescent="0.2">
      <c r="A167" t="s">
        <v>9</v>
      </c>
      <c r="B167">
        <v>17</v>
      </c>
      <c r="C167" t="s">
        <v>5</v>
      </c>
      <c r="D167">
        <v>8</v>
      </c>
      <c r="E167">
        <v>49</v>
      </c>
      <c r="F167">
        <v>32</v>
      </c>
      <c r="G167" s="1">
        <f t="shared" si="7"/>
        <v>0.8557943061997394</v>
      </c>
      <c r="H167" s="1">
        <f t="shared" si="8"/>
        <v>0.89051796777005543</v>
      </c>
    </row>
    <row r="168" spans="1:8" x14ac:dyDescent="0.2">
      <c r="A168" t="s">
        <v>9</v>
      </c>
      <c r="B168">
        <v>18</v>
      </c>
      <c r="C168" t="s">
        <v>3</v>
      </c>
      <c r="D168">
        <v>10</v>
      </c>
      <c r="E168">
        <v>7</v>
      </c>
      <c r="F168">
        <v>7</v>
      </c>
      <c r="G168" s="1">
        <f t="shared" si="7"/>
        <v>1</v>
      </c>
      <c r="H168" s="1">
        <f t="shared" si="8"/>
        <v>1</v>
      </c>
    </row>
    <row r="169" spans="1:8" x14ac:dyDescent="0.2">
      <c r="A169" t="s">
        <v>9</v>
      </c>
      <c r="B169">
        <v>19</v>
      </c>
      <c r="C169" t="s">
        <v>4</v>
      </c>
      <c r="D169">
        <v>88</v>
      </c>
      <c r="E169">
        <v>59</v>
      </c>
      <c r="F169">
        <v>56</v>
      </c>
      <c r="G169" s="1">
        <f t="shared" si="7"/>
        <v>1.0292341623021724</v>
      </c>
      <c r="H169" s="1">
        <f t="shared" si="8"/>
        <v>0.9872016495523378</v>
      </c>
    </row>
    <row r="170" spans="1:8" x14ac:dyDescent="0.2">
      <c r="A170" t="s">
        <v>9</v>
      </c>
      <c r="B170">
        <v>20</v>
      </c>
      <c r="C170" t="s">
        <v>2</v>
      </c>
      <c r="D170">
        <v>91</v>
      </c>
      <c r="E170">
        <v>20</v>
      </c>
      <c r="F170">
        <v>173</v>
      </c>
      <c r="G170" s="1">
        <f t="shared" si="7"/>
        <v>1.0337908016500912</v>
      </c>
      <c r="H170" s="1">
        <f t="shared" si="8"/>
        <v>1.7202109948176929</v>
      </c>
    </row>
    <row r="171" spans="1:8" x14ac:dyDescent="0.2">
      <c r="A171" t="s">
        <v>9</v>
      </c>
      <c r="B171">
        <v>21</v>
      </c>
      <c r="C171" t="s">
        <v>4</v>
      </c>
      <c r="D171">
        <v>27</v>
      </c>
      <c r="E171">
        <v>49</v>
      </c>
      <c r="F171">
        <v>38</v>
      </c>
      <c r="G171" s="1">
        <f t="shared" si="7"/>
        <v>0.77575617578242451</v>
      </c>
      <c r="H171" s="1">
        <f t="shared" si="8"/>
        <v>0.93467474885526847</v>
      </c>
    </row>
    <row r="172" spans="1:8" x14ac:dyDescent="0.2">
      <c r="A172" t="s">
        <v>9</v>
      </c>
      <c r="B172">
        <v>22</v>
      </c>
      <c r="C172" t="s">
        <v>4</v>
      </c>
      <c r="D172">
        <v>99</v>
      </c>
      <c r="E172">
        <v>81</v>
      </c>
      <c r="F172">
        <v>58</v>
      </c>
      <c r="G172" s="1">
        <f t="shared" si="7"/>
        <v>1.2848077609944999</v>
      </c>
      <c r="H172" s="1">
        <f t="shared" si="8"/>
        <v>0.92399362642052985</v>
      </c>
    </row>
    <row r="173" spans="1:8" x14ac:dyDescent="0.2">
      <c r="A173" t="s">
        <v>9</v>
      </c>
      <c r="B173">
        <v>23</v>
      </c>
      <c r="C173" t="s">
        <v>4</v>
      </c>
      <c r="D173">
        <v>4</v>
      </c>
      <c r="E173">
        <v>65</v>
      </c>
      <c r="F173">
        <v>16</v>
      </c>
      <c r="G173" s="1">
        <f t="shared" si="7"/>
        <v>0.60447163593225695</v>
      </c>
      <c r="H173" s="1">
        <f t="shared" si="8"/>
        <v>0.66419058486375138</v>
      </c>
    </row>
    <row r="174" spans="1:8" x14ac:dyDescent="0.2">
      <c r="A174" t="s">
        <v>9</v>
      </c>
      <c r="B174">
        <v>24</v>
      </c>
      <c r="C174" t="s">
        <v>4</v>
      </c>
      <c r="D174">
        <v>78</v>
      </c>
      <c r="E174">
        <v>65</v>
      </c>
      <c r="F174">
        <v>62</v>
      </c>
      <c r="G174" s="1">
        <f t="shared" si="7"/>
        <v>1.080952617709279</v>
      </c>
      <c r="H174" s="1">
        <f t="shared" si="8"/>
        <v>0.98868028244736228</v>
      </c>
    </row>
    <row r="175" spans="1:8" x14ac:dyDescent="0.2">
      <c r="A175" t="s">
        <v>9</v>
      </c>
      <c r="B175">
        <v>25</v>
      </c>
      <c r="C175" t="s">
        <v>3</v>
      </c>
      <c r="D175">
        <v>72</v>
      </c>
      <c r="E175">
        <v>3</v>
      </c>
      <c r="F175">
        <v>5</v>
      </c>
      <c r="G175" s="1">
        <f t="shared" si="7"/>
        <v>0.99305310691302706</v>
      </c>
      <c r="H175" s="1">
        <f t="shared" si="8"/>
        <v>1.4649735207179269</v>
      </c>
    </row>
    <row r="176" spans="1:8" x14ac:dyDescent="0.2">
      <c r="A176" t="s">
        <v>9</v>
      </c>
      <c r="B176">
        <v>26</v>
      </c>
      <c r="C176" t="s">
        <v>4</v>
      </c>
      <c r="D176">
        <v>8</v>
      </c>
      <c r="E176">
        <v>83</v>
      </c>
      <c r="F176">
        <v>29</v>
      </c>
      <c r="G176" s="1">
        <f t="shared" si="7"/>
        <v>0.70516058357593403</v>
      </c>
      <c r="H176" s="1">
        <f t="shared" si="8"/>
        <v>0.7620315211291443</v>
      </c>
    </row>
    <row r="177" spans="1:8" x14ac:dyDescent="0.2">
      <c r="A177" t="s">
        <v>9</v>
      </c>
      <c r="B177">
        <v>27</v>
      </c>
      <c r="C177" t="s">
        <v>3</v>
      </c>
      <c r="D177">
        <v>50</v>
      </c>
      <c r="E177">
        <v>4</v>
      </c>
      <c r="F177">
        <v>15</v>
      </c>
      <c r="G177" s="1">
        <f t="shared" si="7"/>
        <v>0.92861871700747567</v>
      </c>
      <c r="H177" s="1">
        <f t="shared" si="8"/>
        <v>1.9534452978042594</v>
      </c>
    </row>
    <row r="178" spans="1:8" x14ac:dyDescent="0.2">
      <c r="A178" t="s">
        <v>9</v>
      </c>
      <c r="B178">
        <v>28</v>
      </c>
      <c r="C178" t="s">
        <v>2</v>
      </c>
      <c r="D178">
        <v>52</v>
      </c>
      <c r="E178">
        <v>23</v>
      </c>
      <c r="F178">
        <v>74</v>
      </c>
      <c r="G178" s="1">
        <f t="shared" si="7"/>
        <v>0.91795987327039585</v>
      </c>
      <c r="H178" s="1">
        <f t="shared" si="8"/>
        <v>1.37269112835175</v>
      </c>
    </row>
    <row r="179" spans="1:8" x14ac:dyDescent="0.2">
      <c r="A179" t="s">
        <v>9</v>
      </c>
      <c r="B179">
        <v>29</v>
      </c>
      <c r="C179" t="s">
        <v>5</v>
      </c>
      <c r="D179">
        <v>68</v>
      </c>
      <c r="E179">
        <v>23</v>
      </c>
      <c r="F179">
        <v>27</v>
      </c>
      <c r="G179" s="1">
        <f t="shared" si="7"/>
        <v>0.97554539617941582</v>
      </c>
      <c r="H179" s="1">
        <f t="shared" si="8"/>
        <v>1.051137919266633</v>
      </c>
    </row>
    <row r="180" spans="1:8" x14ac:dyDescent="0.2">
      <c r="A180" t="s">
        <v>9</v>
      </c>
      <c r="B180">
        <v>30</v>
      </c>
      <c r="C180" t="s">
        <v>2</v>
      </c>
      <c r="D180">
        <v>10</v>
      </c>
      <c r="E180">
        <v>38</v>
      </c>
      <c r="F180">
        <v>2</v>
      </c>
      <c r="G180" s="1">
        <f t="shared" si="7"/>
        <v>0.62404379302952839</v>
      </c>
      <c r="H180" s="1">
        <f t="shared" si="8"/>
        <v>0.1905514124267734</v>
      </c>
    </row>
    <row r="181" spans="1:8" x14ac:dyDescent="0.2">
      <c r="A181" t="s">
        <v>9</v>
      </c>
      <c r="B181">
        <v>31</v>
      </c>
      <c r="C181" t="s">
        <v>3</v>
      </c>
      <c r="D181">
        <v>6</v>
      </c>
      <c r="E181">
        <v>14</v>
      </c>
      <c r="F181">
        <v>12</v>
      </c>
      <c r="G181" s="1">
        <f t="shared" si="7"/>
        <v>0.8616541669070521</v>
      </c>
      <c r="H181" s="1">
        <f t="shared" si="8"/>
        <v>0.94158873394018638</v>
      </c>
    </row>
    <row r="182" spans="1:8" x14ac:dyDescent="0.2">
      <c r="A182" t="s">
        <v>9</v>
      </c>
      <c r="B182">
        <v>32</v>
      </c>
      <c r="C182" t="s">
        <v>5</v>
      </c>
      <c r="D182">
        <v>44</v>
      </c>
      <c r="E182">
        <v>51</v>
      </c>
      <c r="F182">
        <v>49</v>
      </c>
      <c r="G182" s="1">
        <f t="shared" si="7"/>
        <v>0.82708747534691618</v>
      </c>
      <c r="H182" s="1">
        <f t="shared" si="8"/>
        <v>0.98982525209644667</v>
      </c>
    </row>
    <row r="183" spans="1:8" x14ac:dyDescent="0.2">
      <c r="A183" t="s">
        <v>9</v>
      </c>
      <c r="B183">
        <v>34</v>
      </c>
      <c r="C183" t="s">
        <v>5</v>
      </c>
      <c r="D183">
        <v>20</v>
      </c>
      <c r="E183">
        <v>62</v>
      </c>
      <c r="F183">
        <v>55</v>
      </c>
      <c r="G183" s="1">
        <f t="shared" ref="G183:G241" si="9">IF(E183=D183,0,LOG(ABS(F183- D183),ABS(E183 - D183)))</f>
        <v>0.95122052631348109</v>
      </c>
      <c r="H183" s="1">
        <f t="shared" ref="H183:H241" si="10">IF(E183=1,LOG(F183,2),LOG(F183,E183))</f>
        <v>0.9709723045979004</v>
      </c>
    </row>
    <row r="184" spans="1:8" x14ac:dyDescent="0.2">
      <c r="A184" t="s">
        <v>9</v>
      </c>
      <c r="B184">
        <v>35</v>
      </c>
      <c r="C184" t="s">
        <v>5</v>
      </c>
      <c r="D184">
        <v>32</v>
      </c>
      <c r="E184">
        <v>17</v>
      </c>
      <c r="F184">
        <v>19</v>
      </c>
      <c r="G184" s="1">
        <f t="shared" si="9"/>
        <v>0.94715724118318434</v>
      </c>
      <c r="H184" s="1">
        <f t="shared" si="10"/>
        <v>1.039257769042901</v>
      </c>
    </row>
    <row r="185" spans="1:8" x14ac:dyDescent="0.2">
      <c r="A185" t="s">
        <v>9</v>
      </c>
      <c r="B185">
        <v>36</v>
      </c>
      <c r="C185" t="s">
        <v>2</v>
      </c>
      <c r="D185">
        <v>11</v>
      </c>
      <c r="E185">
        <v>79</v>
      </c>
      <c r="F185">
        <v>1</v>
      </c>
      <c r="G185" s="1">
        <f t="shared" si="9"/>
        <v>0.54569993797367511</v>
      </c>
      <c r="H185" s="1">
        <f t="shared" si="10"/>
        <v>0</v>
      </c>
    </row>
    <row r="186" spans="1:8" x14ac:dyDescent="0.2">
      <c r="A186" t="s">
        <v>9</v>
      </c>
      <c r="B186">
        <v>37</v>
      </c>
      <c r="C186" t="s">
        <v>3</v>
      </c>
      <c r="D186">
        <v>12</v>
      </c>
      <c r="E186">
        <v>22</v>
      </c>
      <c r="F186">
        <v>17</v>
      </c>
      <c r="G186" s="1">
        <f t="shared" si="9"/>
        <v>0.69897000433601875</v>
      </c>
      <c r="H186" s="1">
        <f t="shared" si="10"/>
        <v>0.91658829886921256</v>
      </c>
    </row>
    <row r="187" spans="1:8" x14ac:dyDescent="0.2">
      <c r="A187" t="s">
        <v>9</v>
      </c>
      <c r="B187">
        <v>38</v>
      </c>
      <c r="C187" t="s">
        <v>5</v>
      </c>
      <c r="D187">
        <v>64</v>
      </c>
      <c r="E187">
        <v>49</v>
      </c>
      <c r="F187">
        <v>51</v>
      </c>
      <c r="G187" s="1">
        <f t="shared" si="9"/>
        <v>0.94715724118318434</v>
      </c>
      <c r="H187" s="1">
        <f t="shared" si="10"/>
        <v>1.0102793375719636</v>
      </c>
    </row>
    <row r="188" spans="1:8" x14ac:dyDescent="0.2">
      <c r="A188" t="s">
        <v>9</v>
      </c>
      <c r="B188">
        <v>39</v>
      </c>
      <c r="C188" t="s">
        <v>5</v>
      </c>
      <c r="D188">
        <v>58</v>
      </c>
      <c r="E188">
        <v>73</v>
      </c>
      <c r="F188">
        <v>67</v>
      </c>
      <c r="G188" s="1">
        <f t="shared" si="9"/>
        <v>0.81136774216442586</v>
      </c>
      <c r="H188" s="1">
        <f t="shared" si="10"/>
        <v>0.98000987471531287</v>
      </c>
    </row>
    <row r="189" spans="1:8" x14ac:dyDescent="0.2">
      <c r="A189" t="s">
        <v>9</v>
      </c>
      <c r="B189">
        <v>40</v>
      </c>
      <c r="C189" t="s">
        <v>5</v>
      </c>
      <c r="D189">
        <v>79</v>
      </c>
      <c r="E189">
        <v>18</v>
      </c>
      <c r="F189">
        <v>18</v>
      </c>
      <c r="G189" s="1">
        <f t="shared" si="9"/>
        <v>1</v>
      </c>
      <c r="H189" s="1">
        <f t="shared" si="10"/>
        <v>1</v>
      </c>
    </row>
    <row r="190" spans="1:8" x14ac:dyDescent="0.2">
      <c r="A190" t="s">
        <v>10</v>
      </c>
      <c r="B190">
        <v>1</v>
      </c>
      <c r="C190" t="s">
        <v>5</v>
      </c>
      <c r="D190">
        <v>70</v>
      </c>
      <c r="E190">
        <v>87</v>
      </c>
      <c r="F190">
        <v>80</v>
      </c>
      <c r="G190" s="1">
        <f t="shared" si="9"/>
        <v>0.81271150929195901</v>
      </c>
      <c r="H190" s="1">
        <f t="shared" si="10"/>
        <v>0.98121737354373229</v>
      </c>
    </row>
    <row r="191" spans="1:8" x14ac:dyDescent="0.2">
      <c r="A191" t="s">
        <v>10</v>
      </c>
      <c r="B191">
        <v>2</v>
      </c>
      <c r="C191" t="s">
        <v>4</v>
      </c>
      <c r="D191">
        <v>32</v>
      </c>
      <c r="E191">
        <v>98</v>
      </c>
      <c r="F191">
        <v>60</v>
      </c>
      <c r="G191" s="1">
        <f t="shared" si="9"/>
        <v>0.79534107590056569</v>
      </c>
      <c r="H191" s="1">
        <f t="shared" si="10"/>
        <v>0.89299315235476218</v>
      </c>
    </row>
    <row r="192" spans="1:8" x14ac:dyDescent="0.2">
      <c r="A192" t="s">
        <v>10</v>
      </c>
      <c r="B192">
        <v>4</v>
      </c>
      <c r="C192" t="s">
        <v>3</v>
      </c>
      <c r="D192">
        <v>77</v>
      </c>
      <c r="E192">
        <v>3</v>
      </c>
      <c r="F192">
        <v>7</v>
      </c>
      <c r="G192" s="1">
        <f t="shared" si="9"/>
        <v>0.98708898449455329</v>
      </c>
      <c r="H192" s="1">
        <f t="shared" si="10"/>
        <v>1.7712437491614221</v>
      </c>
    </row>
    <row r="193" spans="1:8" x14ac:dyDescent="0.2">
      <c r="A193" t="s">
        <v>10</v>
      </c>
      <c r="B193">
        <v>5</v>
      </c>
      <c r="C193" t="s">
        <v>3</v>
      </c>
      <c r="D193">
        <v>79</v>
      </c>
      <c r="E193">
        <v>2</v>
      </c>
      <c r="F193">
        <v>5</v>
      </c>
      <c r="G193" s="1">
        <f t="shared" si="9"/>
        <v>0.99085126408987378</v>
      </c>
      <c r="H193" s="1">
        <f t="shared" si="10"/>
        <v>2.3219280948873622</v>
      </c>
    </row>
    <row r="194" spans="1:8" x14ac:dyDescent="0.2">
      <c r="A194" t="s">
        <v>10</v>
      </c>
      <c r="B194">
        <v>6</v>
      </c>
      <c r="C194" t="s">
        <v>4</v>
      </c>
      <c r="D194">
        <v>77</v>
      </c>
      <c r="E194">
        <v>29</v>
      </c>
      <c r="F194">
        <v>35</v>
      </c>
      <c r="G194" s="1">
        <f t="shared" si="9"/>
        <v>0.96550646885856073</v>
      </c>
      <c r="H194" s="1">
        <f t="shared" si="10"/>
        <v>1.0558466618312221</v>
      </c>
    </row>
    <row r="195" spans="1:8" x14ac:dyDescent="0.2">
      <c r="A195" t="s">
        <v>10</v>
      </c>
      <c r="B195">
        <v>7</v>
      </c>
      <c r="C195" t="s">
        <v>3</v>
      </c>
      <c r="D195">
        <v>4</v>
      </c>
      <c r="E195">
        <v>1</v>
      </c>
      <c r="F195">
        <v>2</v>
      </c>
      <c r="G195" s="1">
        <f t="shared" si="9"/>
        <v>0.63092975357145742</v>
      </c>
      <c r="H195" s="1">
        <f t="shared" si="10"/>
        <v>1</v>
      </c>
    </row>
    <row r="196" spans="1:8" x14ac:dyDescent="0.2">
      <c r="A196" t="s">
        <v>10</v>
      </c>
      <c r="B196">
        <v>8</v>
      </c>
      <c r="C196" t="s">
        <v>3</v>
      </c>
      <c r="D196">
        <v>4</v>
      </c>
      <c r="E196">
        <v>11</v>
      </c>
      <c r="F196">
        <v>8</v>
      </c>
      <c r="G196" s="1">
        <f t="shared" si="9"/>
        <v>0.71241437421604437</v>
      </c>
      <c r="H196" s="1">
        <f t="shared" si="10"/>
        <v>0.86719447895366342</v>
      </c>
    </row>
    <row r="197" spans="1:8" x14ac:dyDescent="0.2">
      <c r="A197" t="s">
        <v>10</v>
      </c>
      <c r="B197">
        <v>9</v>
      </c>
      <c r="C197" t="s">
        <v>2</v>
      </c>
      <c r="D197">
        <v>76</v>
      </c>
      <c r="E197">
        <v>22</v>
      </c>
      <c r="F197">
        <v>50</v>
      </c>
      <c r="G197" s="1">
        <f t="shared" si="9"/>
        <v>0.81677351926932162</v>
      </c>
      <c r="H197" s="1">
        <f t="shared" si="10"/>
        <v>1.2655998953291183</v>
      </c>
    </row>
    <row r="198" spans="1:8" x14ac:dyDescent="0.2">
      <c r="A198" t="s">
        <v>10</v>
      </c>
      <c r="B198">
        <v>10</v>
      </c>
      <c r="C198" t="s">
        <v>4</v>
      </c>
      <c r="D198">
        <v>10</v>
      </c>
      <c r="E198">
        <v>99</v>
      </c>
      <c r="F198">
        <v>40</v>
      </c>
      <c r="G198" s="1">
        <f t="shared" si="9"/>
        <v>0.75773511184759279</v>
      </c>
      <c r="H198" s="1">
        <f t="shared" si="10"/>
        <v>0.80278198924580602</v>
      </c>
    </row>
    <row r="199" spans="1:8" x14ac:dyDescent="0.2">
      <c r="A199" t="s">
        <v>10</v>
      </c>
      <c r="B199">
        <v>11</v>
      </c>
      <c r="C199" t="s">
        <v>5</v>
      </c>
      <c r="D199">
        <v>39</v>
      </c>
      <c r="E199">
        <v>8</v>
      </c>
      <c r="F199">
        <v>13</v>
      </c>
      <c r="G199" s="1">
        <f t="shared" si="9"/>
        <v>0.9487794636410023</v>
      </c>
      <c r="H199" s="1">
        <f t="shared" si="10"/>
        <v>1.2334799060470307</v>
      </c>
    </row>
    <row r="200" spans="1:8" x14ac:dyDescent="0.2">
      <c r="A200" t="s">
        <v>10</v>
      </c>
      <c r="B200">
        <v>12</v>
      </c>
      <c r="C200" t="s">
        <v>4</v>
      </c>
      <c r="D200">
        <v>77</v>
      </c>
      <c r="E200">
        <v>12</v>
      </c>
      <c r="F200">
        <v>10</v>
      </c>
      <c r="G200" s="1">
        <f t="shared" si="9"/>
        <v>1.007259831811457</v>
      </c>
      <c r="H200" s="1">
        <f t="shared" si="10"/>
        <v>0.92662840802912694</v>
      </c>
    </row>
    <row r="201" spans="1:8" x14ac:dyDescent="0.2">
      <c r="A201" t="s">
        <v>10</v>
      </c>
      <c r="B201">
        <v>13</v>
      </c>
      <c r="C201" t="s">
        <v>4</v>
      </c>
      <c r="D201">
        <v>20</v>
      </c>
      <c r="E201">
        <v>84</v>
      </c>
      <c r="F201">
        <v>60</v>
      </c>
      <c r="G201" s="1">
        <f t="shared" si="9"/>
        <v>0.88698801581456044</v>
      </c>
      <c r="H201" s="1">
        <f t="shared" si="10"/>
        <v>0.92406090075557834</v>
      </c>
    </row>
    <row r="202" spans="1:8" x14ac:dyDescent="0.2">
      <c r="A202" t="s">
        <v>10</v>
      </c>
      <c r="B202">
        <v>14</v>
      </c>
      <c r="C202" t="s">
        <v>5</v>
      </c>
      <c r="D202">
        <v>14</v>
      </c>
      <c r="E202">
        <v>87</v>
      </c>
      <c r="F202">
        <v>60</v>
      </c>
      <c r="G202" s="1">
        <f t="shared" si="9"/>
        <v>0.89236163376114219</v>
      </c>
      <c r="H202" s="1">
        <f t="shared" si="10"/>
        <v>0.91679999978494364</v>
      </c>
    </row>
    <row r="203" spans="1:8" x14ac:dyDescent="0.2">
      <c r="A203" t="s">
        <v>10</v>
      </c>
      <c r="B203">
        <v>15</v>
      </c>
      <c r="C203" t="s">
        <v>3</v>
      </c>
      <c r="D203">
        <v>9</v>
      </c>
      <c r="E203">
        <v>36</v>
      </c>
      <c r="F203">
        <v>30</v>
      </c>
      <c r="G203" s="1">
        <f t="shared" si="9"/>
        <v>0.92374791638714071</v>
      </c>
      <c r="H203" s="1">
        <f t="shared" si="10"/>
        <v>0.94912220085196364</v>
      </c>
    </row>
    <row r="204" spans="1:8" x14ac:dyDescent="0.2">
      <c r="A204" t="s">
        <v>10</v>
      </c>
      <c r="B204">
        <v>16</v>
      </c>
      <c r="C204" t="s">
        <v>5</v>
      </c>
      <c r="D204">
        <v>51</v>
      </c>
      <c r="E204">
        <v>32</v>
      </c>
      <c r="F204">
        <v>40</v>
      </c>
      <c r="G204" s="1">
        <f t="shared" si="9"/>
        <v>0.81438103820959673</v>
      </c>
      <c r="H204" s="1">
        <f t="shared" si="10"/>
        <v>1.0643856189774725</v>
      </c>
    </row>
    <row r="205" spans="1:8" x14ac:dyDescent="0.2">
      <c r="A205" t="s">
        <v>10</v>
      </c>
      <c r="B205">
        <v>17</v>
      </c>
      <c r="C205" t="s">
        <v>3</v>
      </c>
      <c r="D205">
        <v>18</v>
      </c>
      <c r="E205">
        <v>20</v>
      </c>
      <c r="F205">
        <v>20</v>
      </c>
      <c r="G205" s="1">
        <f t="shared" si="9"/>
        <v>1</v>
      </c>
      <c r="H205" s="1">
        <f t="shared" si="10"/>
        <v>1</v>
      </c>
    </row>
    <row r="206" spans="1:8" x14ac:dyDescent="0.2">
      <c r="A206" t="s">
        <v>10</v>
      </c>
      <c r="B206">
        <v>18</v>
      </c>
      <c r="C206" t="s">
        <v>3</v>
      </c>
      <c r="D206">
        <v>38</v>
      </c>
      <c r="E206">
        <v>32</v>
      </c>
      <c r="F206">
        <v>35</v>
      </c>
      <c r="G206" s="1">
        <f t="shared" si="9"/>
        <v>0.61314719276545848</v>
      </c>
      <c r="H206" s="1">
        <f t="shared" si="10"/>
        <v>1.0258566033889933</v>
      </c>
    </row>
    <row r="207" spans="1:8" x14ac:dyDescent="0.2">
      <c r="A207" t="s">
        <v>10</v>
      </c>
      <c r="B207">
        <v>19</v>
      </c>
      <c r="C207" t="s">
        <v>5</v>
      </c>
      <c r="D207">
        <v>54</v>
      </c>
      <c r="E207">
        <v>72</v>
      </c>
      <c r="F207">
        <v>60</v>
      </c>
      <c r="G207" s="1">
        <f t="shared" si="9"/>
        <v>0.6199062332840658</v>
      </c>
      <c r="H207" s="1">
        <f t="shared" si="10"/>
        <v>0.95736829770664866</v>
      </c>
    </row>
    <row r="208" spans="1:8" x14ac:dyDescent="0.2">
      <c r="A208" t="s">
        <v>10</v>
      </c>
      <c r="B208">
        <v>20</v>
      </c>
      <c r="C208" t="s">
        <v>5</v>
      </c>
      <c r="D208">
        <v>76</v>
      </c>
      <c r="E208">
        <v>26</v>
      </c>
      <c r="F208">
        <v>40</v>
      </c>
      <c r="G208" s="1">
        <f t="shared" si="9"/>
        <v>0.91602706156987868</v>
      </c>
      <c r="H208" s="1">
        <f t="shared" si="10"/>
        <v>1.1322191994820547</v>
      </c>
    </row>
    <row r="209" spans="1:8" x14ac:dyDescent="0.2">
      <c r="A209" t="s">
        <v>10</v>
      </c>
      <c r="B209">
        <v>21</v>
      </c>
      <c r="C209" t="s">
        <v>5</v>
      </c>
      <c r="D209">
        <v>16</v>
      </c>
      <c r="E209">
        <v>1</v>
      </c>
      <c r="F209">
        <v>4</v>
      </c>
      <c r="G209" s="1">
        <f t="shared" si="9"/>
        <v>0.91759992070184393</v>
      </c>
      <c r="H209" s="1">
        <f t="shared" si="10"/>
        <v>2</v>
      </c>
    </row>
    <row r="210" spans="1:8" x14ac:dyDescent="0.2">
      <c r="A210" t="s">
        <v>10</v>
      </c>
      <c r="B210">
        <v>23</v>
      </c>
      <c r="C210" t="s">
        <v>5</v>
      </c>
      <c r="D210">
        <v>19</v>
      </c>
      <c r="E210">
        <v>74</v>
      </c>
      <c r="F210">
        <v>80</v>
      </c>
      <c r="G210" s="1">
        <f t="shared" si="9"/>
        <v>1.0258378013893132</v>
      </c>
      <c r="H210" s="1">
        <f t="shared" si="10"/>
        <v>1.0181134671017886</v>
      </c>
    </row>
    <row r="211" spans="1:8" x14ac:dyDescent="0.2">
      <c r="A211" t="s">
        <v>10</v>
      </c>
      <c r="B211">
        <v>24</v>
      </c>
      <c r="C211" t="s">
        <v>5</v>
      </c>
      <c r="D211">
        <v>16</v>
      </c>
      <c r="E211">
        <v>1</v>
      </c>
      <c r="F211">
        <v>5</v>
      </c>
      <c r="G211" s="1">
        <f t="shared" si="9"/>
        <v>0.88546928407102554</v>
      </c>
      <c r="H211" s="1">
        <f t="shared" si="10"/>
        <v>2.3219280948873622</v>
      </c>
    </row>
    <row r="212" spans="1:8" x14ac:dyDescent="0.2">
      <c r="A212" t="s">
        <v>10</v>
      </c>
      <c r="B212">
        <v>25</v>
      </c>
      <c r="C212" t="s">
        <v>2</v>
      </c>
      <c r="D212">
        <v>35</v>
      </c>
      <c r="E212">
        <v>76</v>
      </c>
      <c r="F212">
        <v>70</v>
      </c>
      <c r="G212" s="1">
        <f t="shared" si="9"/>
        <v>0.95739304303973993</v>
      </c>
      <c r="H212" s="1">
        <f t="shared" si="10"/>
        <v>0.98101058371062522</v>
      </c>
    </row>
    <row r="213" spans="1:8" x14ac:dyDescent="0.2">
      <c r="A213" t="s">
        <v>10</v>
      </c>
      <c r="B213">
        <v>26</v>
      </c>
      <c r="C213" t="s">
        <v>3</v>
      </c>
      <c r="D213">
        <v>4</v>
      </c>
      <c r="E213">
        <v>9</v>
      </c>
      <c r="F213">
        <v>8</v>
      </c>
      <c r="G213" s="1">
        <f t="shared" si="9"/>
        <v>0.86135311614678611</v>
      </c>
      <c r="H213" s="1">
        <f t="shared" si="10"/>
        <v>0.94639463035718596</v>
      </c>
    </row>
    <row r="214" spans="1:8" x14ac:dyDescent="0.2">
      <c r="A214" t="s">
        <v>10</v>
      </c>
      <c r="B214">
        <v>27</v>
      </c>
      <c r="C214" t="s">
        <v>3</v>
      </c>
      <c r="D214">
        <v>92</v>
      </c>
      <c r="E214">
        <v>14</v>
      </c>
      <c r="F214">
        <v>20</v>
      </c>
      <c r="G214" s="1">
        <f t="shared" si="9"/>
        <v>0.98162771237242485</v>
      </c>
      <c r="H214" s="1">
        <f t="shared" si="10"/>
        <v>1.1351524045863495</v>
      </c>
    </row>
    <row r="215" spans="1:8" x14ac:dyDescent="0.2">
      <c r="A215" t="s">
        <v>10</v>
      </c>
      <c r="B215">
        <v>28</v>
      </c>
      <c r="C215" t="s">
        <v>2</v>
      </c>
      <c r="D215">
        <v>18</v>
      </c>
      <c r="E215">
        <v>30</v>
      </c>
      <c r="F215">
        <v>30</v>
      </c>
      <c r="G215" s="1">
        <f t="shared" si="9"/>
        <v>1</v>
      </c>
      <c r="H215" s="1">
        <f t="shared" si="10"/>
        <v>1</v>
      </c>
    </row>
    <row r="216" spans="1:8" x14ac:dyDescent="0.2">
      <c r="A216" t="s">
        <v>10</v>
      </c>
      <c r="B216">
        <v>30</v>
      </c>
      <c r="C216" t="s">
        <v>2</v>
      </c>
      <c r="D216">
        <v>82</v>
      </c>
      <c r="E216">
        <v>61</v>
      </c>
      <c r="F216">
        <v>75</v>
      </c>
      <c r="G216" s="1">
        <f t="shared" si="9"/>
        <v>0.63915119328546977</v>
      </c>
      <c r="H216" s="1">
        <f t="shared" si="10"/>
        <v>1.0502604205795909</v>
      </c>
    </row>
    <row r="217" spans="1:8" x14ac:dyDescent="0.2">
      <c r="A217" t="s">
        <v>10</v>
      </c>
      <c r="B217">
        <v>31</v>
      </c>
      <c r="C217" t="s">
        <v>4</v>
      </c>
      <c r="D217">
        <v>22</v>
      </c>
      <c r="E217">
        <v>76</v>
      </c>
      <c r="F217">
        <v>60</v>
      </c>
      <c r="G217" s="1">
        <f t="shared" si="9"/>
        <v>0.91190792373798812</v>
      </c>
      <c r="H217" s="1">
        <f t="shared" si="10"/>
        <v>0.94541599320714553</v>
      </c>
    </row>
    <row r="218" spans="1:8" x14ac:dyDescent="0.2">
      <c r="A218" t="s">
        <v>10</v>
      </c>
      <c r="B218">
        <v>32</v>
      </c>
      <c r="C218" t="s">
        <v>2</v>
      </c>
      <c r="D218">
        <v>5</v>
      </c>
      <c r="E218">
        <v>68</v>
      </c>
      <c r="F218">
        <v>60</v>
      </c>
      <c r="G218" s="1">
        <f t="shared" si="9"/>
        <v>0.9672225138386128</v>
      </c>
      <c r="H218" s="1">
        <f t="shared" si="10"/>
        <v>0.97033702704216707</v>
      </c>
    </row>
    <row r="219" spans="1:8" x14ac:dyDescent="0.2">
      <c r="A219" t="s">
        <v>10</v>
      </c>
      <c r="B219">
        <v>33</v>
      </c>
      <c r="C219" t="s">
        <v>2</v>
      </c>
      <c r="D219">
        <v>47</v>
      </c>
      <c r="E219">
        <v>86</v>
      </c>
      <c r="F219">
        <v>55</v>
      </c>
      <c r="G219" s="1">
        <f t="shared" si="9"/>
        <v>0.56760107855061004</v>
      </c>
      <c r="H219" s="1">
        <f t="shared" si="10"/>
        <v>0.89964542921989632</v>
      </c>
    </row>
    <row r="220" spans="1:8" x14ac:dyDescent="0.2">
      <c r="A220" t="s">
        <v>10</v>
      </c>
      <c r="B220">
        <v>34</v>
      </c>
      <c r="C220" t="s">
        <v>4</v>
      </c>
      <c r="D220">
        <v>72</v>
      </c>
      <c r="E220">
        <v>60</v>
      </c>
      <c r="F220">
        <v>70</v>
      </c>
      <c r="G220" s="1">
        <f t="shared" si="9"/>
        <v>0.27894294565112981</v>
      </c>
      <c r="H220" s="1">
        <f t="shared" si="10"/>
        <v>1.03764965978916</v>
      </c>
    </row>
    <row r="221" spans="1:8" x14ac:dyDescent="0.2">
      <c r="A221" t="s">
        <v>10</v>
      </c>
      <c r="B221">
        <v>35</v>
      </c>
      <c r="C221" t="s">
        <v>2</v>
      </c>
      <c r="D221">
        <v>63</v>
      </c>
      <c r="E221">
        <v>72</v>
      </c>
      <c r="F221">
        <v>68</v>
      </c>
      <c r="G221" s="1">
        <f t="shared" si="9"/>
        <v>0.73248676035896343</v>
      </c>
      <c r="H221" s="1">
        <f t="shared" si="10"/>
        <v>0.98663481968213618</v>
      </c>
    </row>
    <row r="222" spans="1:8" x14ac:dyDescent="0.2">
      <c r="A222" t="s">
        <v>10</v>
      </c>
      <c r="B222">
        <v>36</v>
      </c>
      <c r="C222" t="s">
        <v>2</v>
      </c>
      <c r="D222">
        <v>72</v>
      </c>
      <c r="E222">
        <v>15</v>
      </c>
      <c r="F222">
        <v>20</v>
      </c>
      <c r="G222" s="1">
        <f t="shared" si="9"/>
        <v>0.97729250925321687</v>
      </c>
      <c r="H222" s="1">
        <f t="shared" si="10"/>
        <v>1.1062321785374181</v>
      </c>
    </row>
    <row r="223" spans="1:8" x14ac:dyDescent="0.2">
      <c r="A223" t="s">
        <v>10</v>
      </c>
      <c r="B223">
        <v>37</v>
      </c>
      <c r="C223" t="s">
        <v>2</v>
      </c>
      <c r="D223">
        <v>93</v>
      </c>
      <c r="E223">
        <v>46</v>
      </c>
      <c r="F223">
        <v>80</v>
      </c>
      <c r="G223" s="1">
        <f t="shared" si="9"/>
        <v>0.66619507167005865</v>
      </c>
      <c r="H223" s="1">
        <f t="shared" si="10"/>
        <v>1.1445382789551004</v>
      </c>
    </row>
    <row r="224" spans="1:8" x14ac:dyDescent="0.2">
      <c r="A224" t="s">
        <v>10</v>
      </c>
      <c r="B224">
        <v>38</v>
      </c>
      <c r="C224" t="s">
        <v>4</v>
      </c>
      <c r="D224">
        <v>68</v>
      </c>
      <c r="E224">
        <v>34</v>
      </c>
      <c r="F224">
        <v>50</v>
      </c>
      <c r="G224" s="1">
        <f t="shared" si="9"/>
        <v>0.81964726457195602</v>
      </c>
      <c r="H224" s="1">
        <f t="shared" si="10"/>
        <v>1.1093655847494388</v>
      </c>
    </row>
    <row r="225" spans="1:8" x14ac:dyDescent="0.2">
      <c r="A225" t="s">
        <v>10</v>
      </c>
      <c r="B225">
        <v>39</v>
      </c>
      <c r="C225" t="s">
        <v>4</v>
      </c>
      <c r="D225">
        <v>6</v>
      </c>
      <c r="E225">
        <v>34</v>
      </c>
      <c r="F225">
        <v>10</v>
      </c>
      <c r="G225" s="1">
        <f t="shared" si="9"/>
        <v>0.41602919535301891</v>
      </c>
      <c r="H225" s="1">
        <f t="shared" si="10"/>
        <v>0.65296360849113078</v>
      </c>
    </row>
    <row r="226" spans="1:8" x14ac:dyDescent="0.2">
      <c r="A226" t="s">
        <v>10</v>
      </c>
      <c r="B226">
        <v>40</v>
      </c>
      <c r="C226" t="s">
        <v>4</v>
      </c>
      <c r="D226">
        <v>17</v>
      </c>
      <c r="E226">
        <v>97</v>
      </c>
      <c r="F226">
        <v>80</v>
      </c>
      <c r="G226" s="1">
        <f t="shared" si="9"/>
        <v>0.94548369323178993</v>
      </c>
      <c r="H226" s="1">
        <f t="shared" si="10"/>
        <v>0.95788054267582645</v>
      </c>
    </row>
    <row r="227" spans="1:8" x14ac:dyDescent="0.2">
      <c r="A227" t="s">
        <v>11</v>
      </c>
      <c r="B227">
        <v>1</v>
      </c>
      <c r="C227" t="s">
        <v>3</v>
      </c>
      <c r="D227">
        <v>2</v>
      </c>
      <c r="E227">
        <v>66</v>
      </c>
      <c r="F227">
        <v>60</v>
      </c>
      <c r="G227" s="1">
        <f t="shared" si="9"/>
        <v>0.97633016585459542</v>
      </c>
      <c r="H227" s="1">
        <f t="shared" si="10"/>
        <v>0.97725106585794086</v>
      </c>
    </row>
    <row r="228" spans="1:8" x14ac:dyDescent="0.2">
      <c r="A228" t="s">
        <v>11</v>
      </c>
      <c r="B228">
        <v>3</v>
      </c>
      <c r="C228" t="s">
        <v>3</v>
      </c>
      <c r="D228">
        <v>5</v>
      </c>
      <c r="E228">
        <v>27</v>
      </c>
      <c r="F228">
        <v>20</v>
      </c>
      <c r="G228" s="1">
        <f t="shared" si="9"/>
        <v>0.87609608795893523</v>
      </c>
      <c r="H228" s="1">
        <f t="shared" si="10"/>
        <v>0.90894434262028068</v>
      </c>
    </row>
    <row r="229" spans="1:8" x14ac:dyDescent="0.2">
      <c r="A229" t="s">
        <v>11</v>
      </c>
      <c r="B229">
        <v>4</v>
      </c>
      <c r="C229" t="s">
        <v>2</v>
      </c>
      <c r="D229">
        <v>66</v>
      </c>
      <c r="E229">
        <v>18</v>
      </c>
      <c r="F229">
        <v>20</v>
      </c>
      <c r="G229" s="1">
        <f t="shared" si="9"/>
        <v>0.98900609544715556</v>
      </c>
      <c r="H229" s="1">
        <f t="shared" si="10"/>
        <v>1.0364522367650437</v>
      </c>
    </row>
    <row r="230" spans="1:8" x14ac:dyDescent="0.2">
      <c r="A230" t="s">
        <v>11</v>
      </c>
      <c r="B230">
        <v>5</v>
      </c>
      <c r="C230" t="s">
        <v>3</v>
      </c>
      <c r="D230">
        <v>37</v>
      </c>
      <c r="E230">
        <v>3</v>
      </c>
      <c r="F230">
        <v>5</v>
      </c>
      <c r="G230" s="1">
        <f t="shared" si="9"/>
        <v>0.98280816116411296</v>
      </c>
      <c r="H230" s="1">
        <f t="shared" si="10"/>
        <v>1.4649735207179269</v>
      </c>
    </row>
    <row r="231" spans="1:8" x14ac:dyDescent="0.2">
      <c r="A231" t="s">
        <v>11</v>
      </c>
      <c r="B231">
        <v>6</v>
      </c>
      <c r="C231" t="s">
        <v>2</v>
      </c>
      <c r="D231">
        <v>20</v>
      </c>
      <c r="E231">
        <v>17</v>
      </c>
      <c r="F231">
        <v>18</v>
      </c>
      <c r="G231" s="1">
        <f t="shared" si="9"/>
        <v>0.63092975357145742</v>
      </c>
      <c r="H231" s="1">
        <f t="shared" si="10"/>
        <v>1.0201744121952061</v>
      </c>
    </row>
    <row r="232" spans="1:8" x14ac:dyDescent="0.2">
      <c r="A232" t="s">
        <v>11</v>
      </c>
      <c r="B232">
        <v>7</v>
      </c>
      <c r="C232" t="s">
        <v>3</v>
      </c>
      <c r="D232">
        <v>1</v>
      </c>
      <c r="E232">
        <v>72</v>
      </c>
      <c r="F232">
        <v>50</v>
      </c>
      <c r="G232" s="1">
        <f t="shared" si="9"/>
        <v>0.91299849164650404</v>
      </c>
      <c r="H232" s="1">
        <f t="shared" si="10"/>
        <v>0.91473659541329733</v>
      </c>
    </row>
    <row r="233" spans="1:8" x14ac:dyDescent="0.2">
      <c r="A233" t="s">
        <v>11</v>
      </c>
      <c r="B233">
        <v>8</v>
      </c>
      <c r="C233" t="s">
        <v>2</v>
      </c>
      <c r="D233">
        <v>23</v>
      </c>
      <c r="E233">
        <v>39</v>
      </c>
      <c r="F233">
        <v>40</v>
      </c>
      <c r="G233" s="1">
        <f t="shared" si="9"/>
        <v>1.021865710312585</v>
      </c>
      <c r="H233" s="1">
        <f t="shared" si="10"/>
        <v>1.0069107088756202</v>
      </c>
    </row>
    <row r="234" spans="1:8" x14ac:dyDescent="0.2">
      <c r="A234" t="s">
        <v>11</v>
      </c>
      <c r="B234">
        <v>9</v>
      </c>
      <c r="C234" t="s">
        <v>3</v>
      </c>
      <c r="D234">
        <v>28</v>
      </c>
      <c r="E234">
        <v>64</v>
      </c>
      <c r="F234">
        <v>35</v>
      </c>
      <c r="G234" s="1">
        <f t="shared" si="9"/>
        <v>0.54301656625084593</v>
      </c>
      <c r="H234" s="1">
        <f t="shared" si="10"/>
        <v>0.85488050282416106</v>
      </c>
    </row>
    <row r="235" spans="1:8" x14ac:dyDescent="0.2">
      <c r="A235" t="s">
        <v>11</v>
      </c>
      <c r="B235">
        <v>10</v>
      </c>
      <c r="C235" t="s">
        <v>2</v>
      </c>
      <c r="D235">
        <v>22</v>
      </c>
      <c r="E235">
        <v>90</v>
      </c>
      <c r="F235">
        <v>80</v>
      </c>
      <c r="G235" s="1">
        <f t="shared" si="9"/>
        <v>0.96230254670833715</v>
      </c>
      <c r="H235" s="1">
        <f t="shared" si="10"/>
        <v>0.97382488498724906</v>
      </c>
    </row>
    <row r="236" spans="1:8" x14ac:dyDescent="0.2">
      <c r="A236" t="s">
        <v>11</v>
      </c>
      <c r="B236">
        <v>11</v>
      </c>
      <c r="C236" t="s">
        <v>5</v>
      </c>
      <c r="D236">
        <v>79</v>
      </c>
      <c r="E236">
        <v>46</v>
      </c>
      <c r="F236">
        <v>52</v>
      </c>
      <c r="G236" s="1">
        <f t="shared" si="9"/>
        <v>0.9426082478202944</v>
      </c>
      <c r="H236" s="1">
        <f t="shared" si="10"/>
        <v>1.0320224093603438</v>
      </c>
    </row>
    <row r="237" spans="1:8" x14ac:dyDescent="0.2">
      <c r="A237" t="s">
        <v>11</v>
      </c>
      <c r="B237">
        <v>12</v>
      </c>
      <c r="C237" t="s">
        <v>2</v>
      </c>
      <c r="D237">
        <v>26</v>
      </c>
      <c r="E237">
        <v>19</v>
      </c>
      <c r="F237">
        <v>20</v>
      </c>
      <c r="G237" s="1">
        <f t="shared" si="9"/>
        <v>0.9207822211616018</v>
      </c>
      <c r="H237" s="1">
        <f t="shared" si="10"/>
        <v>1.017420396466179</v>
      </c>
    </row>
    <row r="238" spans="1:8" x14ac:dyDescent="0.2">
      <c r="A238" t="s">
        <v>11</v>
      </c>
      <c r="B238">
        <v>13</v>
      </c>
      <c r="C238" t="s">
        <v>4</v>
      </c>
      <c r="D238">
        <v>23</v>
      </c>
      <c r="E238">
        <v>69</v>
      </c>
      <c r="F238">
        <v>40</v>
      </c>
      <c r="G238" s="1">
        <f t="shared" si="9"/>
        <v>0.74000488702188272</v>
      </c>
      <c r="H238" s="1">
        <f t="shared" si="10"/>
        <v>0.87122972700584334</v>
      </c>
    </row>
    <row r="239" spans="1:8" x14ac:dyDescent="0.2">
      <c r="A239" t="s">
        <v>11</v>
      </c>
      <c r="B239">
        <v>14</v>
      </c>
      <c r="C239" t="s">
        <v>2</v>
      </c>
      <c r="D239">
        <v>20</v>
      </c>
      <c r="E239">
        <v>34</v>
      </c>
      <c r="F239">
        <v>50</v>
      </c>
      <c r="G239" s="1">
        <f t="shared" si="9"/>
        <v>1.2887925334149553</v>
      </c>
      <c r="H239" s="1">
        <f t="shared" si="10"/>
        <v>1.1093655847494388</v>
      </c>
    </row>
    <row r="240" spans="1:8" x14ac:dyDescent="0.2">
      <c r="A240" t="s">
        <v>11</v>
      </c>
      <c r="B240">
        <v>16</v>
      </c>
      <c r="C240" t="s">
        <v>4</v>
      </c>
      <c r="D240">
        <v>27</v>
      </c>
      <c r="E240">
        <v>99</v>
      </c>
      <c r="F240">
        <v>90</v>
      </c>
      <c r="G240" s="1">
        <f t="shared" si="9"/>
        <v>0.96877675532565433</v>
      </c>
      <c r="H240" s="1">
        <f t="shared" si="10"/>
        <v>0.97925839087710997</v>
      </c>
    </row>
    <row r="241" spans="1:8" x14ac:dyDescent="0.2">
      <c r="A241" t="s">
        <v>11</v>
      </c>
      <c r="B241">
        <v>17</v>
      </c>
      <c r="C241" t="s">
        <v>3</v>
      </c>
      <c r="D241">
        <v>1</v>
      </c>
      <c r="E241">
        <v>44</v>
      </c>
      <c r="F241">
        <v>16</v>
      </c>
      <c r="G241" s="1">
        <f t="shared" si="9"/>
        <v>0.71999630910434764</v>
      </c>
      <c r="H241" s="1">
        <f t="shared" si="10"/>
        <v>0.73267700365453448</v>
      </c>
    </row>
    <row r="242" spans="1:8" x14ac:dyDescent="0.2">
      <c r="A242" t="s">
        <v>11</v>
      </c>
      <c r="B242">
        <v>18</v>
      </c>
      <c r="C242" t="s">
        <v>2</v>
      </c>
      <c r="D242">
        <v>46</v>
      </c>
      <c r="E242">
        <v>16</v>
      </c>
      <c r="F242">
        <v>20</v>
      </c>
      <c r="G242" s="1">
        <f t="shared" ref="G242:G301" si="11">IF(E242=D242,0,LOG(ABS(F242- D242),ABS(E242 - D242)))</f>
        <v>0.95792633370464952</v>
      </c>
      <c r="H242" s="1">
        <f t="shared" ref="H242:H301" si="12">IF(E242=1,LOG(F242,2),LOG(F242,E242))</f>
        <v>1.0804820237218407</v>
      </c>
    </row>
    <row r="243" spans="1:8" x14ac:dyDescent="0.2">
      <c r="A243" t="s">
        <v>11</v>
      </c>
      <c r="B243">
        <v>19</v>
      </c>
      <c r="C243" t="s">
        <v>3</v>
      </c>
      <c r="D243">
        <v>86</v>
      </c>
      <c r="E243">
        <v>67</v>
      </c>
      <c r="F243">
        <v>80</v>
      </c>
      <c r="G243" s="1">
        <f t="shared" si="11"/>
        <v>0.6085232133882752</v>
      </c>
      <c r="H243" s="1">
        <f t="shared" si="12"/>
        <v>1.0421752625780767</v>
      </c>
    </row>
    <row r="244" spans="1:8" x14ac:dyDescent="0.2">
      <c r="A244" t="s">
        <v>11</v>
      </c>
      <c r="B244">
        <v>20</v>
      </c>
      <c r="C244" t="s">
        <v>4</v>
      </c>
      <c r="D244">
        <v>41</v>
      </c>
      <c r="E244">
        <v>48</v>
      </c>
      <c r="F244">
        <v>45</v>
      </c>
      <c r="G244" s="1">
        <f t="shared" si="11"/>
        <v>0.71241437421604437</v>
      </c>
      <c r="H244" s="1">
        <f t="shared" si="12"/>
        <v>0.98332855334669489</v>
      </c>
    </row>
    <row r="245" spans="1:8" x14ac:dyDescent="0.2">
      <c r="A245" t="s">
        <v>11</v>
      </c>
      <c r="B245">
        <v>21</v>
      </c>
      <c r="C245" t="s">
        <v>2</v>
      </c>
      <c r="D245">
        <v>68</v>
      </c>
      <c r="E245">
        <v>49</v>
      </c>
      <c r="F245">
        <v>65</v>
      </c>
      <c r="G245" s="1">
        <f t="shared" si="11"/>
        <v>0.37311430002163698</v>
      </c>
      <c r="H245" s="1">
        <f t="shared" si="12"/>
        <v>1.0726053492043786</v>
      </c>
    </row>
    <row r="246" spans="1:8" x14ac:dyDescent="0.2">
      <c r="A246" t="s">
        <v>11</v>
      </c>
      <c r="B246">
        <v>22</v>
      </c>
      <c r="C246" t="s">
        <v>2</v>
      </c>
      <c r="D246">
        <v>79</v>
      </c>
      <c r="E246">
        <v>93</v>
      </c>
      <c r="F246">
        <v>83</v>
      </c>
      <c r="G246" s="1">
        <f t="shared" si="11"/>
        <v>0.52529907007438714</v>
      </c>
      <c r="H246" s="1">
        <f t="shared" si="12"/>
        <v>0.97490206546409031</v>
      </c>
    </row>
    <row r="247" spans="1:8" x14ac:dyDescent="0.2">
      <c r="A247" t="s">
        <v>11</v>
      </c>
      <c r="B247">
        <v>23</v>
      </c>
      <c r="C247" t="s">
        <v>3</v>
      </c>
      <c r="D247">
        <v>9</v>
      </c>
      <c r="E247">
        <v>4</v>
      </c>
      <c r="F247">
        <v>5</v>
      </c>
      <c r="G247" s="1">
        <f t="shared" si="11"/>
        <v>0.86135311614678611</v>
      </c>
      <c r="H247" s="1">
        <f t="shared" si="12"/>
        <v>1.1609640474436811</v>
      </c>
    </row>
    <row r="248" spans="1:8" x14ac:dyDescent="0.2">
      <c r="A248" t="s">
        <v>11</v>
      </c>
      <c r="B248">
        <v>24</v>
      </c>
      <c r="C248" t="s">
        <v>5</v>
      </c>
      <c r="D248">
        <v>74</v>
      </c>
      <c r="E248">
        <v>95</v>
      </c>
      <c r="F248">
        <v>85</v>
      </c>
      <c r="G248" s="1">
        <f t="shared" si="11"/>
        <v>0.7876096569652562</v>
      </c>
      <c r="H248" s="1">
        <f t="shared" si="12"/>
        <v>0.97557561661023917</v>
      </c>
    </row>
    <row r="249" spans="1:8" x14ac:dyDescent="0.2">
      <c r="A249" t="s">
        <v>11</v>
      </c>
      <c r="B249">
        <v>25</v>
      </c>
      <c r="C249" t="s">
        <v>5</v>
      </c>
      <c r="D249">
        <v>6</v>
      </c>
      <c r="E249">
        <v>63</v>
      </c>
      <c r="F249">
        <v>40</v>
      </c>
      <c r="G249" s="1">
        <f t="shared" si="11"/>
        <v>0.87220277236426758</v>
      </c>
      <c r="H249" s="1">
        <f t="shared" si="12"/>
        <v>0.89035952188954515</v>
      </c>
    </row>
    <row r="250" spans="1:8" x14ac:dyDescent="0.2">
      <c r="A250" t="s">
        <v>11</v>
      </c>
      <c r="B250">
        <v>26</v>
      </c>
      <c r="C250" t="s">
        <v>5</v>
      </c>
      <c r="D250">
        <v>91</v>
      </c>
      <c r="E250">
        <v>2</v>
      </c>
      <c r="F250">
        <v>2</v>
      </c>
      <c r="G250" s="1">
        <f t="shared" si="11"/>
        <v>1</v>
      </c>
      <c r="H250" s="1">
        <f t="shared" si="12"/>
        <v>1</v>
      </c>
    </row>
    <row r="251" spans="1:8" x14ac:dyDescent="0.2">
      <c r="A251" t="s">
        <v>11</v>
      </c>
      <c r="B251">
        <v>27</v>
      </c>
      <c r="C251" t="s">
        <v>3</v>
      </c>
      <c r="D251">
        <v>4</v>
      </c>
      <c r="E251">
        <v>12</v>
      </c>
      <c r="F251">
        <v>8</v>
      </c>
      <c r="G251" s="1">
        <f t="shared" si="11"/>
        <v>0.66666666666666674</v>
      </c>
      <c r="H251" s="1">
        <f t="shared" si="12"/>
        <v>0.83682883695338939</v>
      </c>
    </row>
    <row r="252" spans="1:8" x14ac:dyDescent="0.2">
      <c r="A252" t="s">
        <v>11</v>
      </c>
      <c r="B252">
        <v>28</v>
      </c>
      <c r="C252" t="s">
        <v>3</v>
      </c>
      <c r="D252">
        <v>34</v>
      </c>
      <c r="E252">
        <v>26</v>
      </c>
      <c r="F252">
        <v>28</v>
      </c>
      <c r="G252" s="1">
        <f t="shared" si="11"/>
        <v>0.8616541669070521</v>
      </c>
      <c r="H252" s="1">
        <f t="shared" si="12"/>
        <v>1.022745787698091</v>
      </c>
    </row>
    <row r="253" spans="1:8" x14ac:dyDescent="0.2">
      <c r="A253" t="s">
        <v>11</v>
      </c>
      <c r="B253">
        <v>29</v>
      </c>
      <c r="C253" t="s">
        <v>5</v>
      </c>
      <c r="D253">
        <v>4</v>
      </c>
      <c r="E253">
        <v>12</v>
      </c>
      <c r="F253">
        <v>8</v>
      </c>
      <c r="G253" s="1">
        <f t="shared" si="11"/>
        <v>0.66666666666666674</v>
      </c>
      <c r="H253" s="1">
        <f t="shared" si="12"/>
        <v>0.83682883695338939</v>
      </c>
    </row>
    <row r="254" spans="1:8" x14ac:dyDescent="0.2">
      <c r="A254" t="s">
        <v>11</v>
      </c>
      <c r="B254">
        <v>30</v>
      </c>
      <c r="C254" t="s">
        <v>2</v>
      </c>
      <c r="D254">
        <v>59</v>
      </c>
      <c r="E254">
        <v>31</v>
      </c>
      <c r="F254">
        <v>45</v>
      </c>
      <c r="G254" s="1">
        <f t="shared" si="11"/>
        <v>0.79198540232349046</v>
      </c>
      <c r="H254" s="1">
        <f t="shared" si="12"/>
        <v>1.1085255311372215</v>
      </c>
    </row>
    <row r="255" spans="1:8" x14ac:dyDescent="0.2">
      <c r="A255" t="s">
        <v>11</v>
      </c>
      <c r="B255">
        <v>31</v>
      </c>
      <c r="C255" t="s">
        <v>5</v>
      </c>
      <c r="D255">
        <v>45</v>
      </c>
      <c r="E255">
        <v>13</v>
      </c>
      <c r="F255">
        <v>18</v>
      </c>
      <c r="G255" s="1">
        <f t="shared" si="11"/>
        <v>0.95097750043269369</v>
      </c>
      <c r="H255" s="1">
        <f t="shared" si="12"/>
        <v>1.1268728364901091</v>
      </c>
    </row>
    <row r="256" spans="1:8" x14ac:dyDescent="0.2">
      <c r="A256" t="s">
        <v>11</v>
      </c>
      <c r="B256">
        <v>32</v>
      </c>
      <c r="C256" t="s">
        <v>5</v>
      </c>
      <c r="D256">
        <v>10</v>
      </c>
      <c r="E256">
        <v>43</v>
      </c>
      <c r="F256">
        <v>30</v>
      </c>
      <c r="G256" s="1">
        <f t="shared" si="11"/>
        <v>0.85677843416347199</v>
      </c>
      <c r="H256" s="1">
        <f t="shared" si="12"/>
        <v>0.90428514225305379</v>
      </c>
    </row>
    <row r="257" spans="1:8" x14ac:dyDescent="0.2">
      <c r="A257" t="s">
        <v>11</v>
      </c>
      <c r="B257">
        <v>34</v>
      </c>
      <c r="C257" t="s">
        <v>4</v>
      </c>
      <c r="D257">
        <v>21</v>
      </c>
      <c r="E257">
        <v>39</v>
      </c>
      <c r="F257">
        <v>25</v>
      </c>
      <c r="G257" s="1">
        <f t="shared" si="11"/>
        <v>0.47962493313626292</v>
      </c>
      <c r="H257" s="1">
        <f t="shared" si="12"/>
        <v>0.87861926065002016</v>
      </c>
    </row>
    <row r="258" spans="1:8" x14ac:dyDescent="0.2">
      <c r="A258" t="s">
        <v>11</v>
      </c>
      <c r="B258">
        <v>35</v>
      </c>
      <c r="C258" t="s">
        <v>4</v>
      </c>
      <c r="D258">
        <v>45</v>
      </c>
      <c r="E258">
        <v>28</v>
      </c>
      <c r="F258">
        <v>40</v>
      </c>
      <c r="G258" s="1">
        <f t="shared" si="11"/>
        <v>0.56806096717373289</v>
      </c>
      <c r="H258" s="1">
        <f t="shared" si="12"/>
        <v>1.1070387315213071</v>
      </c>
    </row>
    <row r="259" spans="1:8" x14ac:dyDescent="0.2">
      <c r="A259" t="s">
        <v>11</v>
      </c>
      <c r="B259">
        <v>36</v>
      </c>
      <c r="C259" t="s">
        <v>4</v>
      </c>
      <c r="D259">
        <v>34</v>
      </c>
      <c r="E259">
        <v>50</v>
      </c>
      <c r="F259">
        <v>38</v>
      </c>
      <c r="G259" s="1">
        <f t="shared" si="11"/>
        <v>0.5</v>
      </c>
      <c r="H259" s="1">
        <f t="shared" si="12"/>
        <v>0.92984784462643388</v>
      </c>
    </row>
    <row r="260" spans="1:8" x14ac:dyDescent="0.2">
      <c r="A260" t="s">
        <v>11</v>
      </c>
      <c r="B260">
        <v>37</v>
      </c>
      <c r="C260" t="s">
        <v>4</v>
      </c>
      <c r="D260">
        <v>95</v>
      </c>
      <c r="E260">
        <v>74</v>
      </c>
      <c r="F260">
        <v>80</v>
      </c>
      <c r="G260" s="1">
        <f t="shared" si="11"/>
        <v>0.88948275353397821</v>
      </c>
      <c r="H260" s="1">
        <f t="shared" si="12"/>
        <v>1.0181134671017886</v>
      </c>
    </row>
    <row r="261" spans="1:8" x14ac:dyDescent="0.2">
      <c r="A261" t="s">
        <v>11</v>
      </c>
      <c r="B261">
        <v>38</v>
      </c>
      <c r="C261" t="s">
        <v>4</v>
      </c>
      <c r="D261">
        <v>38</v>
      </c>
      <c r="E261">
        <v>49</v>
      </c>
      <c r="F261">
        <v>40</v>
      </c>
      <c r="G261" s="1">
        <f t="shared" si="11"/>
        <v>0.28906482631788782</v>
      </c>
      <c r="H261" s="1">
        <f t="shared" si="12"/>
        <v>0.94785451833549139</v>
      </c>
    </row>
    <row r="262" spans="1:8" x14ac:dyDescent="0.2">
      <c r="A262" t="s">
        <v>11</v>
      </c>
      <c r="B262">
        <v>39</v>
      </c>
      <c r="C262" t="s">
        <v>4</v>
      </c>
      <c r="D262">
        <v>88</v>
      </c>
      <c r="E262">
        <v>94</v>
      </c>
      <c r="F262">
        <v>90</v>
      </c>
      <c r="G262" s="1">
        <f t="shared" si="11"/>
        <v>0.38685280723454157</v>
      </c>
      <c r="H262" s="1">
        <f t="shared" si="12"/>
        <v>0.99042872760327205</v>
      </c>
    </row>
    <row r="263" spans="1:8" x14ac:dyDescent="0.2">
      <c r="A263" t="s">
        <v>11</v>
      </c>
      <c r="B263">
        <v>40</v>
      </c>
      <c r="C263" t="s">
        <v>4</v>
      </c>
      <c r="D263">
        <v>85</v>
      </c>
      <c r="E263">
        <v>36</v>
      </c>
      <c r="F263">
        <v>60</v>
      </c>
      <c r="G263" s="1">
        <f t="shared" si="11"/>
        <v>0.82708747534691618</v>
      </c>
      <c r="H263" s="1">
        <f t="shared" si="12"/>
        <v>1.1425486044692343</v>
      </c>
    </row>
    <row r="264" spans="1:8" x14ac:dyDescent="0.2">
      <c r="A264" t="s">
        <v>12</v>
      </c>
      <c r="B264">
        <v>2</v>
      </c>
      <c r="C264" t="s">
        <v>3</v>
      </c>
      <c r="D264">
        <v>12</v>
      </c>
      <c r="E264">
        <v>76</v>
      </c>
      <c r="F264">
        <v>50</v>
      </c>
      <c r="G264" s="1">
        <f t="shared" si="11"/>
        <v>0.87465458557393094</v>
      </c>
      <c r="H264" s="1">
        <f t="shared" si="12"/>
        <v>0.90331652818169095</v>
      </c>
    </row>
    <row r="265" spans="1:8" x14ac:dyDescent="0.2">
      <c r="A265" t="s">
        <v>12</v>
      </c>
      <c r="B265">
        <v>3</v>
      </c>
      <c r="C265" t="s">
        <v>5</v>
      </c>
      <c r="D265">
        <v>68</v>
      </c>
      <c r="E265">
        <v>81</v>
      </c>
      <c r="F265">
        <v>70</v>
      </c>
      <c r="G265" s="1">
        <f t="shared" si="11"/>
        <v>0.27023815442731974</v>
      </c>
      <c r="H265" s="1">
        <f t="shared" si="12"/>
        <v>0.96678675586270169</v>
      </c>
    </row>
    <row r="266" spans="1:8" x14ac:dyDescent="0.2">
      <c r="A266" t="s">
        <v>12</v>
      </c>
      <c r="B266">
        <v>4</v>
      </c>
      <c r="C266" t="s">
        <v>4</v>
      </c>
      <c r="D266">
        <v>41</v>
      </c>
      <c r="E266">
        <v>61</v>
      </c>
      <c r="F266">
        <v>43</v>
      </c>
      <c r="G266" s="1">
        <f t="shared" si="11"/>
        <v>0.23137821315975918</v>
      </c>
      <c r="H266" s="1">
        <f t="shared" si="12"/>
        <v>0.91493931459994637</v>
      </c>
    </row>
    <row r="267" spans="1:8" x14ac:dyDescent="0.2">
      <c r="A267" t="s">
        <v>12</v>
      </c>
      <c r="B267">
        <v>5</v>
      </c>
      <c r="C267" t="s">
        <v>2</v>
      </c>
      <c r="D267">
        <v>64</v>
      </c>
      <c r="E267">
        <v>39</v>
      </c>
      <c r="F267">
        <v>50</v>
      </c>
      <c r="G267" s="1">
        <f t="shared" si="11"/>
        <v>0.81986925659778032</v>
      </c>
      <c r="H267" s="1">
        <f t="shared" si="12"/>
        <v>1.0678196201668901</v>
      </c>
    </row>
    <row r="268" spans="1:8" x14ac:dyDescent="0.2">
      <c r="A268" t="s">
        <v>12</v>
      </c>
      <c r="B268">
        <v>6</v>
      </c>
      <c r="C268" t="s">
        <v>5</v>
      </c>
      <c r="D268">
        <v>37</v>
      </c>
      <c r="E268">
        <v>80</v>
      </c>
      <c r="F268">
        <v>72</v>
      </c>
      <c r="G268" s="1">
        <f t="shared" si="11"/>
        <v>0.94526958208226319</v>
      </c>
      <c r="H268" s="1">
        <f t="shared" si="12"/>
        <v>0.97595621285728062</v>
      </c>
    </row>
    <row r="269" spans="1:8" x14ac:dyDescent="0.2">
      <c r="A269" t="s">
        <v>12</v>
      </c>
      <c r="B269">
        <v>7</v>
      </c>
      <c r="C269" t="s">
        <v>2</v>
      </c>
      <c r="D269">
        <v>34</v>
      </c>
      <c r="E269">
        <v>64</v>
      </c>
      <c r="F269">
        <v>50</v>
      </c>
      <c r="G269" s="1">
        <f t="shared" si="11"/>
        <v>0.81518018836202466</v>
      </c>
      <c r="H269" s="1">
        <f t="shared" si="12"/>
        <v>0.9406426982957875</v>
      </c>
    </row>
    <row r="270" spans="1:8" x14ac:dyDescent="0.2">
      <c r="A270" t="s">
        <v>12</v>
      </c>
      <c r="B270">
        <v>8</v>
      </c>
      <c r="C270" t="s">
        <v>5</v>
      </c>
      <c r="D270">
        <v>53</v>
      </c>
      <c r="E270">
        <v>64</v>
      </c>
      <c r="F270">
        <v>55</v>
      </c>
      <c r="G270" s="1">
        <f t="shared" si="11"/>
        <v>0.28906482631788782</v>
      </c>
      <c r="H270" s="1">
        <f t="shared" si="12"/>
        <v>0.96355995225411006</v>
      </c>
    </row>
    <row r="271" spans="1:8" x14ac:dyDescent="0.2">
      <c r="A271" t="s">
        <v>12</v>
      </c>
      <c r="B271">
        <v>9</v>
      </c>
      <c r="C271" t="s">
        <v>4</v>
      </c>
      <c r="D271">
        <v>79</v>
      </c>
      <c r="E271">
        <v>29</v>
      </c>
      <c r="F271">
        <v>30</v>
      </c>
      <c r="G271" s="1">
        <f t="shared" si="11"/>
        <v>0.99483573913305545</v>
      </c>
      <c r="H271" s="1">
        <f t="shared" si="12"/>
        <v>1.010067886335908</v>
      </c>
    </row>
    <row r="272" spans="1:8" x14ac:dyDescent="0.2">
      <c r="A272" t="s">
        <v>12</v>
      </c>
      <c r="B272">
        <v>10</v>
      </c>
      <c r="C272" t="s">
        <v>3</v>
      </c>
      <c r="D272">
        <v>53</v>
      </c>
      <c r="E272">
        <v>61</v>
      </c>
      <c r="F272">
        <v>55</v>
      </c>
      <c r="G272" s="1">
        <f t="shared" si="11"/>
        <v>0.33333333333333337</v>
      </c>
      <c r="H272" s="1">
        <f t="shared" si="12"/>
        <v>0.97481297593603933</v>
      </c>
    </row>
    <row r="273" spans="1:8" x14ac:dyDescent="0.2">
      <c r="A273" t="s">
        <v>12</v>
      </c>
      <c r="B273">
        <v>11</v>
      </c>
      <c r="C273" t="s">
        <v>4</v>
      </c>
      <c r="D273">
        <v>83</v>
      </c>
      <c r="E273">
        <v>75</v>
      </c>
      <c r="F273">
        <v>80</v>
      </c>
      <c r="G273" s="1">
        <f t="shared" si="11"/>
        <v>0.52832083357371884</v>
      </c>
      <c r="H273" s="1">
        <f t="shared" si="12"/>
        <v>1.0149481641733369</v>
      </c>
    </row>
    <row r="274" spans="1:8" x14ac:dyDescent="0.2">
      <c r="A274" t="s">
        <v>12</v>
      </c>
      <c r="B274">
        <v>12</v>
      </c>
      <c r="C274" t="s">
        <v>4</v>
      </c>
      <c r="D274">
        <v>36</v>
      </c>
      <c r="E274">
        <v>13</v>
      </c>
      <c r="F274">
        <v>30</v>
      </c>
      <c r="G274" s="1">
        <f t="shared" si="11"/>
        <v>0.57144403587971471</v>
      </c>
      <c r="H274" s="1">
        <f t="shared" si="12"/>
        <v>1.3260290585340178</v>
      </c>
    </row>
    <row r="275" spans="1:8" x14ac:dyDescent="0.2">
      <c r="A275" t="s">
        <v>12</v>
      </c>
      <c r="B275">
        <v>13</v>
      </c>
      <c r="C275" t="s">
        <v>3</v>
      </c>
      <c r="D275">
        <v>1</v>
      </c>
      <c r="E275">
        <v>3</v>
      </c>
      <c r="F275">
        <v>4</v>
      </c>
      <c r="G275" s="1">
        <f t="shared" si="11"/>
        <v>1.5849625007211563</v>
      </c>
      <c r="H275" s="1">
        <f t="shared" si="12"/>
        <v>1.2618595071429148</v>
      </c>
    </row>
    <row r="276" spans="1:8" x14ac:dyDescent="0.2">
      <c r="A276" t="s">
        <v>12</v>
      </c>
      <c r="B276">
        <v>14</v>
      </c>
      <c r="C276" t="s">
        <v>5</v>
      </c>
      <c r="D276">
        <v>68</v>
      </c>
      <c r="E276">
        <v>56</v>
      </c>
      <c r="F276">
        <v>65</v>
      </c>
      <c r="G276" s="1">
        <f t="shared" si="11"/>
        <v>0.44211410869774032</v>
      </c>
      <c r="H276" s="1">
        <f t="shared" si="12"/>
        <v>1.0370242380320485</v>
      </c>
    </row>
    <row r="277" spans="1:8" x14ac:dyDescent="0.2">
      <c r="A277" t="s">
        <v>12</v>
      </c>
      <c r="B277">
        <v>15</v>
      </c>
      <c r="C277" t="s">
        <v>4</v>
      </c>
      <c r="D277">
        <v>27</v>
      </c>
      <c r="E277">
        <v>55</v>
      </c>
      <c r="F277">
        <v>35</v>
      </c>
      <c r="G277" s="1">
        <f t="shared" si="11"/>
        <v>0.62404379302952839</v>
      </c>
      <c r="H277" s="1">
        <f t="shared" si="12"/>
        <v>0.88721049564616195</v>
      </c>
    </row>
    <row r="278" spans="1:8" x14ac:dyDescent="0.2">
      <c r="A278" t="s">
        <v>12</v>
      </c>
      <c r="B278">
        <v>16</v>
      </c>
      <c r="C278" t="s">
        <v>3</v>
      </c>
      <c r="D278">
        <v>18</v>
      </c>
      <c r="E278">
        <v>2</v>
      </c>
      <c r="F278">
        <v>3</v>
      </c>
      <c r="G278" s="1">
        <f t="shared" si="11"/>
        <v>0.97672264890212968</v>
      </c>
      <c r="H278" s="1">
        <f t="shared" si="12"/>
        <v>1.5849625007211563</v>
      </c>
    </row>
    <row r="279" spans="1:8" x14ac:dyDescent="0.2">
      <c r="A279" t="s">
        <v>12</v>
      </c>
      <c r="B279">
        <v>17</v>
      </c>
      <c r="C279" t="s">
        <v>4</v>
      </c>
      <c r="D279">
        <v>34</v>
      </c>
      <c r="E279">
        <v>72</v>
      </c>
      <c r="F279">
        <v>60</v>
      </c>
      <c r="G279" s="1">
        <f t="shared" si="11"/>
        <v>0.89567542731868977</v>
      </c>
      <c r="H279" s="1">
        <f t="shared" si="12"/>
        <v>0.95736829770664866</v>
      </c>
    </row>
    <row r="280" spans="1:8" x14ac:dyDescent="0.2">
      <c r="A280" t="s">
        <v>12</v>
      </c>
      <c r="B280">
        <v>18</v>
      </c>
      <c r="C280" t="s">
        <v>4</v>
      </c>
      <c r="D280">
        <v>98</v>
      </c>
      <c r="E280">
        <v>92</v>
      </c>
      <c r="F280">
        <v>95</v>
      </c>
      <c r="G280" s="1">
        <f t="shared" si="11"/>
        <v>0.61314719276545848</v>
      </c>
      <c r="H280" s="1">
        <f t="shared" si="12"/>
        <v>1.0070963765785885</v>
      </c>
    </row>
    <row r="281" spans="1:8" x14ac:dyDescent="0.2">
      <c r="A281" t="s">
        <v>12</v>
      </c>
      <c r="B281">
        <v>19</v>
      </c>
      <c r="C281" t="s">
        <v>5</v>
      </c>
      <c r="D281">
        <v>92</v>
      </c>
      <c r="E281">
        <v>39</v>
      </c>
      <c r="F281">
        <v>40</v>
      </c>
      <c r="G281" s="1">
        <f t="shared" si="11"/>
        <v>0.99520231877518228</v>
      </c>
      <c r="H281" s="1">
        <f t="shared" si="12"/>
        <v>1.0069107088756202</v>
      </c>
    </row>
    <row r="282" spans="1:8" x14ac:dyDescent="0.2">
      <c r="A282" t="s">
        <v>12</v>
      </c>
      <c r="B282">
        <v>20</v>
      </c>
      <c r="C282" t="s">
        <v>4</v>
      </c>
      <c r="D282">
        <v>23</v>
      </c>
      <c r="E282">
        <v>1</v>
      </c>
      <c r="F282">
        <v>20</v>
      </c>
      <c r="G282" s="1">
        <f t="shared" si="11"/>
        <v>0.35541805240316376</v>
      </c>
      <c r="H282" s="1">
        <f t="shared" si="12"/>
        <v>4.3219280948873626</v>
      </c>
    </row>
    <row r="283" spans="1:8" x14ac:dyDescent="0.2">
      <c r="A283" t="s">
        <v>12</v>
      </c>
      <c r="B283">
        <v>21</v>
      </c>
      <c r="C283" t="s">
        <v>5</v>
      </c>
      <c r="D283">
        <v>49</v>
      </c>
      <c r="E283">
        <v>69</v>
      </c>
      <c r="F283">
        <v>55</v>
      </c>
      <c r="G283" s="1">
        <f t="shared" si="11"/>
        <v>0.59810400450184387</v>
      </c>
      <c r="H283" s="1">
        <f t="shared" si="12"/>
        <v>0.94644128126711857</v>
      </c>
    </row>
    <row r="284" spans="1:8" x14ac:dyDescent="0.2">
      <c r="A284" t="s">
        <v>12</v>
      </c>
      <c r="B284">
        <v>22</v>
      </c>
      <c r="C284" t="s">
        <v>2</v>
      </c>
      <c r="D284">
        <v>67</v>
      </c>
      <c r="E284">
        <v>83</v>
      </c>
      <c r="F284">
        <v>70</v>
      </c>
      <c r="G284" s="1">
        <f t="shared" si="11"/>
        <v>0.39624062518028907</v>
      </c>
      <c r="H284" s="1">
        <f t="shared" si="12"/>
        <v>0.96145021265381658</v>
      </c>
    </row>
    <row r="285" spans="1:8" x14ac:dyDescent="0.2">
      <c r="A285" t="s">
        <v>12</v>
      </c>
      <c r="B285">
        <v>23</v>
      </c>
      <c r="C285" t="s">
        <v>2</v>
      </c>
      <c r="D285">
        <v>72</v>
      </c>
      <c r="E285">
        <v>41</v>
      </c>
      <c r="F285">
        <v>65</v>
      </c>
      <c r="G285" s="1">
        <f t="shared" si="11"/>
        <v>0.5666620267290895</v>
      </c>
      <c r="H285" s="1">
        <f t="shared" si="12"/>
        <v>1.124089473669563</v>
      </c>
    </row>
    <row r="286" spans="1:8" x14ac:dyDescent="0.2">
      <c r="A286" t="s">
        <v>12</v>
      </c>
      <c r="B286">
        <v>24</v>
      </c>
      <c r="C286" t="s">
        <v>3</v>
      </c>
      <c r="D286">
        <v>40</v>
      </c>
      <c r="E286">
        <v>31</v>
      </c>
      <c r="F286">
        <v>35</v>
      </c>
      <c r="G286" s="1">
        <f t="shared" si="11"/>
        <v>0.73248676035896343</v>
      </c>
      <c r="H286" s="1">
        <f t="shared" si="12"/>
        <v>1.0353410917914188</v>
      </c>
    </row>
    <row r="287" spans="1:8" x14ac:dyDescent="0.2">
      <c r="A287" t="s">
        <v>12</v>
      </c>
      <c r="B287">
        <v>25</v>
      </c>
      <c r="C287" t="s">
        <v>3</v>
      </c>
      <c r="D287">
        <v>23</v>
      </c>
      <c r="E287">
        <v>29</v>
      </c>
      <c r="F287">
        <v>30</v>
      </c>
      <c r="G287" s="1">
        <f t="shared" si="11"/>
        <v>1.0860331325016919</v>
      </c>
      <c r="H287" s="1">
        <f t="shared" si="12"/>
        <v>1.010067886335908</v>
      </c>
    </row>
    <row r="288" spans="1:8" x14ac:dyDescent="0.2">
      <c r="A288" t="s">
        <v>12</v>
      </c>
      <c r="B288">
        <v>26</v>
      </c>
      <c r="C288" t="s">
        <v>4</v>
      </c>
      <c r="D288">
        <v>68</v>
      </c>
      <c r="E288">
        <v>32</v>
      </c>
      <c r="F288">
        <v>50</v>
      </c>
      <c r="G288" s="1">
        <f t="shared" si="11"/>
        <v>0.80657359638272919</v>
      </c>
      <c r="H288" s="1">
        <f t="shared" si="12"/>
        <v>1.1287712379549448</v>
      </c>
    </row>
    <row r="289" spans="1:8" x14ac:dyDescent="0.2">
      <c r="A289" t="s">
        <v>12</v>
      </c>
      <c r="B289">
        <v>27</v>
      </c>
      <c r="C289" t="s">
        <v>2</v>
      </c>
      <c r="D289">
        <v>94</v>
      </c>
      <c r="E289">
        <v>76</v>
      </c>
      <c r="F289">
        <v>90</v>
      </c>
      <c r="G289" s="1">
        <f t="shared" si="11"/>
        <v>0.47962493313626292</v>
      </c>
      <c r="H289" s="1">
        <f t="shared" si="12"/>
        <v>1.0390410391863922</v>
      </c>
    </row>
    <row r="290" spans="1:8" x14ac:dyDescent="0.2">
      <c r="A290" t="s">
        <v>12</v>
      </c>
      <c r="B290">
        <v>28</v>
      </c>
      <c r="C290" t="s">
        <v>4</v>
      </c>
      <c r="D290">
        <v>15</v>
      </c>
      <c r="E290">
        <v>1</v>
      </c>
      <c r="F290">
        <v>10</v>
      </c>
      <c r="G290" s="1">
        <f t="shared" si="11"/>
        <v>0.60985333451196233</v>
      </c>
      <c r="H290" s="1">
        <f t="shared" si="12"/>
        <v>3.3219280948873626</v>
      </c>
    </row>
    <row r="291" spans="1:8" x14ac:dyDescent="0.2">
      <c r="A291" t="s">
        <v>12</v>
      </c>
      <c r="B291">
        <v>29</v>
      </c>
      <c r="C291" t="s">
        <v>5</v>
      </c>
      <c r="D291">
        <v>54</v>
      </c>
      <c r="E291">
        <v>78</v>
      </c>
      <c r="F291">
        <v>70</v>
      </c>
      <c r="G291" s="1">
        <f t="shared" si="11"/>
        <v>0.8724171679421262</v>
      </c>
      <c r="H291" s="1">
        <f t="shared" si="12"/>
        <v>0.97516162108945492</v>
      </c>
    </row>
    <row r="292" spans="1:8" x14ac:dyDescent="0.2">
      <c r="A292" t="s">
        <v>12</v>
      </c>
      <c r="B292">
        <v>30</v>
      </c>
      <c r="C292" t="s">
        <v>3</v>
      </c>
      <c r="D292">
        <v>25</v>
      </c>
      <c r="E292">
        <v>16</v>
      </c>
      <c r="F292">
        <v>20</v>
      </c>
      <c r="G292" s="1">
        <f t="shared" si="11"/>
        <v>0.73248676035896343</v>
      </c>
      <c r="H292" s="1">
        <f t="shared" si="12"/>
        <v>1.0804820237218407</v>
      </c>
    </row>
    <row r="293" spans="1:8" x14ac:dyDescent="0.2">
      <c r="A293" t="s">
        <v>12</v>
      </c>
      <c r="B293">
        <v>32</v>
      </c>
      <c r="C293" t="s">
        <v>2</v>
      </c>
      <c r="D293">
        <v>32</v>
      </c>
      <c r="E293">
        <v>21</v>
      </c>
      <c r="F293">
        <v>30</v>
      </c>
      <c r="G293" s="1">
        <f t="shared" si="11"/>
        <v>0.28906482631788782</v>
      </c>
      <c r="H293" s="1">
        <f t="shared" si="12"/>
        <v>1.1171530022309313</v>
      </c>
    </row>
    <row r="294" spans="1:8" x14ac:dyDescent="0.2">
      <c r="A294" t="s">
        <v>12</v>
      </c>
      <c r="B294">
        <v>33</v>
      </c>
      <c r="C294" t="s">
        <v>3</v>
      </c>
      <c r="D294">
        <v>72</v>
      </c>
      <c r="E294">
        <v>16</v>
      </c>
      <c r="F294">
        <v>20</v>
      </c>
      <c r="G294" s="1">
        <f t="shared" si="11"/>
        <v>0.9815896900824117</v>
      </c>
      <c r="H294" s="1">
        <f t="shared" si="12"/>
        <v>1.0804820237218407</v>
      </c>
    </row>
    <row r="295" spans="1:8" x14ac:dyDescent="0.2">
      <c r="A295" t="s">
        <v>12</v>
      </c>
      <c r="B295">
        <v>34</v>
      </c>
      <c r="C295" t="s">
        <v>5</v>
      </c>
      <c r="D295">
        <v>30</v>
      </c>
      <c r="E295">
        <v>42</v>
      </c>
      <c r="F295">
        <v>40</v>
      </c>
      <c r="G295" s="1">
        <f t="shared" si="11"/>
        <v>0.92662840802912694</v>
      </c>
      <c r="H295" s="1">
        <f t="shared" si="12"/>
        <v>0.98694636788367607</v>
      </c>
    </row>
    <row r="296" spans="1:8" x14ac:dyDescent="0.2">
      <c r="A296" t="s">
        <v>12</v>
      </c>
      <c r="B296">
        <v>35</v>
      </c>
      <c r="C296" t="s">
        <v>2</v>
      </c>
      <c r="D296">
        <v>38</v>
      </c>
      <c r="E296">
        <v>26</v>
      </c>
      <c r="F296">
        <v>30</v>
      </c>
      <c r="G296" s="1">
        <f t="shared" si="11"/>
        <v>0.83682883695338939</v>
      </c>
      <c r="H296" s="1">
        <f t="shared" si="12"/>
        <v>1.0439216094338239</v>
      </c>
    </row>
    <row r="297" spans="1:8" x14ac:dyDescent="0.2">
      <c r="A297" t="s">
        <v>12</v>
      </c>
      <c r="B297">
        <v>36</v>
      </c>
      <c r="C297" t="s">
        <v>2</v>
      </c>
      <c r="D297">
        <v>46</v>
      </c>
      <c r="E297">
        <v>49</v>
      </c>
      <c r="F297">
        <v>48</v>
      </c>
      <c r="G297" s="1">
        <f t="shared" si="11"/>
        <v>0.63092975357145742</v>
      </c>
      <c r="H297" s="1">
        <f t="shared" si="12"/>
        <v>0.99470189124283426</v>
      </c>
    </row>
    <row r="298" spans="1:8" x14ac:dyDescent="0.2">
      <c r="A298" t="s">
        <v>12</v>
      </c>
      <c r="B298">
        <v>38</v>
      </c>
      <c r="C298" t="s">
        <v>2</v>
      </c>
      <c r="D298">
        <v>70</v>
      </c>
      <c r="E298">
        <v>23</v>
      </c>
      <c r="F298">
        <v>20</v>
      </c>
      <c r="G298" s="1">
        <f t="shared" si="11"/>
        <v>1.0160709173047302</v>
      </c>
      <c r="H298" s="1">
        <f t="shared" si="12"/>
        <v>0.95542586503105931</v>
      </c>
    </row>
    <row r="299" spans="1:8" x14ac:dyDescent="0.2">
      <c r="A299" t="s">
        <v>12</v>
      </c>
      <c r="B299">
        <v>39</v>
      </c>
      <c r="C299" t="s">
        <v>5</v>
      </c>
      <c r="D299">
        <v>87</v>
      </c>
      <c r="E299">
        <v>66</v>
      </c>
      <c r="F299">
        <v>80</v>
      </c>
      <c r="G299" s="1">
        <f t="shared" si="11"/>
        <v>0.63915119328546977</v>
      </c>
      <c r="H299" s="1">
        <f t="shared" si="12"/>
        <v>1.045915929710812</v>
      </c>
    </row>
    <row r="300" spans="1:8" x14ac:dyDescent="0.2">
      <c r="A300" t="s">
        <v>12</v>
      </c>
      <c r="B300">
        <v>40</v>
      </c>
      <c r="C300" t="s">
        <v>5</v>
      </c>
      <c r="D300">
        <v>25</v>
      </c>
      <c r="E300">
        <v>66</v>
      </c>
      <c r="F300">
        <v>54</v>
      </c>
      <c r="G300" s="1">
        <f t="shared" si="11"/>
        <v>0.90675386649352296</v>
      </c>
      <c r="H300" s="1">
        <f t="shared" si="12"/>
        <v>0.95210328587479465</v>
      </c>
    </row>
    <row r="301" spans="1:8" x14ac:dyDescent="0.2">
      <c r="A301" t="s">
        <v>13</v>
      </c>
      <c r="B301">
        <v>1</v>
      </c>
      <c r="C301" t="s">
        <v>5</v>
      </c>
      <c r="D301">
        <v>97</v>
      </c>
      <c r="E301">
        <v>31</v>
      </c>
      <c r="F301">
        <v>40</v>
      </c>
      <c r="G301" s="1">
        <f t="shared" si="11"/>
        <v>0.96500822067238723</v>
      </c>
      <c r="H301" s="1">
        <f t="shared" si="12"/>
        <v>1.0742263248086288</v>
      </c>
    </row>
    <row r="302" spans="1:8" x14ac:dyDescent="0.2">
      <c r="A302" t="s">
        <v>13</v>
      </c>
      <c r="B302">
        <v>2</v>
      </c>
      <c r="C302" t="s">
        <v>2</v>
      </c>
      <c r="D302">
        <v>18</v>
      </c>
      <c r="E302">
        <v>54</v>
      </c>
      <c r="F302">
        <v>70</v>
      </c>
      <c r="G302" s="1">
        <f t="shared" ref="G302:G359" si="13">IF(E302=D302,0,LOG(ABS(F302- D302),ABS(E302 - D302)))</f>
        <v>1.1026155537170803</v>
      </c>
      <c r="H302" s="1">
        <f t="shared" ref="H302:H359" si="14">IF(E302=1,LOG(F302,2),LOG(F302,E302))</f>
        <v>1.0650569649955364</v>
      </c>
    </row>
    <row r="303" spans="1:8" x14ac:dyDescent="0.2">
      <c r="A303" t="s">
        <v>13</v>
      </c>
      <c r="B303">
        <v>3</v>
      </c>
      <c r="C303" t="s">
        <v>2</v>
      </c>
      <c r="D303">
        <v>24</v>
      </c>
      <c r="E303">
        <v>86</v>
      </c>
      <c r="F303">
        <v>60</v>
      </c>
      <c r="G303" s="1">
        <f t="shared" si="13"/>
        <v>0.86828259129171959</v>
      </c>
      <c r="H303" s="1">
        <f t="shared" si="14"/>
        <v>0.91917946444494791</v>
      </c>
    </row>
    <row r="304" spans="1:8" x14ac:dyDescent="0.2">
      <c r="A304" t="s">
        <v>13</v>
      </c>
      <c r="B304">
        <v>5</v>
      </c>
      <c r="C304" t="s">
        <v>3</v>
      </c>
      <c r="D304">
        <v>53</v>
      </c>
      <c r="E304">
        <v>2</v>
      </c>
      <c r="F304">
        <v>2</v>
      </c>
      <c r="G304" s="1">
        <f t="shared" si="13"/>
        <v>1</v>
      </c>
      <c r="H304" s="1">
        <f t="shared" si="14"/>
        <v>1</v>
      </c>
    </row>
    <row r="305" spans="1:8" x14ac:dyDescent="0.2">
      <c r="A305" t="s">
        <v>13</v>
      </c>
      <c r="B305">
        <v>6</v>
      </c>
      <c r="C305" t="s">
        <v>3</v>
      </c>
      <c r="D305">
        <v>6</v>
      </c>
      <c r="E305">
        <v>52</v>
      </c>
      <c r="F305">
        <v>40</v>
      </c>
      <c r="G305" s="1">
        <f t="shared" si="13"/>
        <v>0.92104748380192303</v>
      </c>
      <c r="H305" s="1">
        <f t="shared" si="14"/>
        <v>0.9335995744242056</v>
      </c>
    </row>
    <row r="306" spans="1:8" x14ac:dyDescent="0.2">
      <c r="A306" t="s">
        <v>13</v>
      </c>
      <c r="B306">
        <v>7</v>
      </c>
      <c r="C306" t="s">
        <v>4</v>
      </c>
      <c r="D306">
        <v>23</v>
      </c>
      <c r="E306">
        <v>7</v>
      </c>
      <c r="F306">
        <v>20</v>
      </c>
      <c r="G306" s="1">
        <f t="shared" si="13"/>
        <v>0.39624062518028907</v>
      </c>
      <c r="H306" s="1">
        <f t="shared" si="14"/>
        <v>1.5395018495629604</v>
      </c>
    </row>
    <row r="307" spans="1:8" x14ac:dyDescent="0.2">
      <c r="A307" t="s">
        <v>13</v>
      </c>
      <c r="B307">
        <v>8</v>
      </c>
      <c r="C307" t="s">
        <v>3</v>
      </c>
      <c r="D307">
        <v>36</v>
      </c>
      <c r="E307">
        <v>2</v>
      </c>
      <c r="F307">
        <v>1</v>
      </c>
      <c r="G307" s="1">
        <f t="shared" si="13"/>
        <v>1.0082202419947992</v>
      </c>
      <c r="H307" s="1">
        <f t="shared" si="14"/>
        <v>0</v>
      </c>
    </row>
    <row r="308" spans="1:8" x14ac:dyDescent="0.2">
      <c r="A308" t="s">
        <v>13</v>
      </c>
      <c r="B308">
        <v>9</v>
      </c>
      <c r="C308" t="s">
        <v>3</v>
      </c>
      <c r="D308">
        <v>79</v>
      </c>
      <c r="E308">
        <v>21</v>
      </c>
      <c r="F308">
        <v>30</v>
      </c>
      <c r="G308" s="1">
        <f t="shared" si="13"/>
        <v>0.95847184359001736</v>
      </c>
      <c r="H308" s="1">
        <f t="shared" si="14"/>
        <v>1.1171530022309313</v>
      </c>
    </row>
    <row r="309" spans="1:8" x14ac:dyDescent="0.2">
      <c r="A309" t="s">
        <v>13</v>
      </c>
      <c r="B309">
        <v>10</v>
      </c>
      <c r="C309" t="s">
        <v>5</v>
      </c>
      <c r="D309">
        <v>56</v>
      </c>
      <c r="E309">
        <v>34</v>
      </c>
      <c r="F309">
        <v>40</v>
      </c>
      <c r="G309" s="1">
        <f t="shared" si="13"/>
        <v>0.89697529687030164</v>
      </c>
      <c r="H309" s="1">
        <f t="shared" si="14"/>
        <v>1.0460868729567758</v>
      </c>
    </row>
    <row r="310" spans="1:8" x14ac:dyDescent="0.2">
      <c r="A310" t="s">
        <v>13</v>
      </c>
      <c r="B310">
        <v>12</v>
      </c>
      <c r="C310" t="s">
        <v>2</v>
      </c>
      <c r="D310">
        <v>18</v>
      </c>
      <c r="E310">
        <v>86</v>
      </c>
      <c r="F310">
        <v>80</v>
      </c>
      <c r="G310" s="1">
        <f t="shared" si="13"/>
        <v>0.9781080337837279</v>
      </c>
      <c r="H310" s="1">
        <f t="shared" si="14"/>
        <v>0.98376402719194034</v>
      </c>
    </row>
    <row r="311" spans="1:8" x14ac:dyDescent="0.2">
      <c r="A311" t="s">
        <v>13</v>
      </c>
      <c r="B311">
        <v>13</v>
      </c>
      <c r="C311" t="s">
        <v>5</v>
      </c>
      <c r="D311">
        <v>45</v>
      </c>
      <c r="E311">
        <v>16</v>
      </c>
      <c r="F311">
        <v>20</v>
      </c>
      <c r="G311" s="1">
        <f t="shared" si="13"/>
        <v>0.95592308706690921</v>
      </c>
      <c r="H311" s="1">
        <f t="shared" si="14"/>
        <v>1.0804820237218407</v>
      </c>
    </row>
    <row r="312" spans="1:8" x14ac:dyDescent="0.2">
      <c r="A312" t="s">
        <v>13</v>
      </c>
      <c r="B312">
        <v>15</v>
      </c>
      <c r="C312" t="s">
        <v>2</v>
      </c>
      <c r="D312">
        <v>9</v>
      </c>
      <c r="E312">
        <v>55</v>
      </c>
      <c r="F312">
        <v>50</v>
      </c>
      <c r="G312" s="1">
        <f t="shared" si="13"/>
        <v>0.96994512730016791</v>
      </c>
      <c r="H312" s="1">
        <f t="shared" si="14"/>
        <v>0.9762160580618664</v>
      </c>
    </row>
    <row r="313" spans="1:8" x14ac:dyDescent="0.2">
      <c r="A313" t="s">
        <v>13</v>
      </c>
      <c r="B313">
        <v>16</v>
      </c>
      <c r="C313" t="s">
        <v>5</v>
      </c>
      <c r="D313">
        <v>12</v>
      </c>
      <c r="E313">
        <v>62</v>
      </c>
      <c r="F313">
        <v>60</v>
      </c>
      <c r="G313" s="1">
        <f t="shared" si="13"/>
        <v>0.98956499119161312</v>
      </c>
      <c r="H313" s="1">
        <f t="shared" si="14"/>
        <v>0.99205506296528478</v>
      </c>
    </row>
    <row r="314" spans="1:8" x14ac:dyDescent="0.2">
      <c r="A314" t="s">
        <v>13</v>
      </c>
      <c r="B314">
        <v>17</v>
      </c>
      <c r="C314" t="s">
        <v>2</v>
      </c>
      <c r="D314">
        <v>32</v>
      </c>
      <c r="E314">
        <v>81</v>
      </c>
      <c r="F314">
        <v>60</v>
      </c>
      <c r="G314" s="1">
        <f t="shared" si="13"/>
        <v>0.85620718710802213</v>
      </c>
      <c r="H314" s="1">
        <f t="shared" si="14"/>
        <v>0.93170825696521042</v>
      </c>
    </row>
    <row r="315" spans="1:8" x14ac:dyDescent="0.2">
      <c r="A315" t="s">
        <v>13</v>
      </c>
      <c r="B315">
        <v>18</v>
      </c>
      <c r="C315" t="s">
        <v>3</v>
      </c>
      <c r="D315">
        <v>98</v>
      </c>
      <c r="E315">
        <v>18</v>
      </c>
      <c r="F315">
        <v>20</v>
      </c>
      <c r="G315" s="1">
        <f t="shared" si="13"/>
        <v>0.99422235187163033</v>
      </c>
      <c r="H315" s="1">
        <f t="shared" si="14"/>
        <v>1.0364522367650437</v>
      </c>
    </row>
    <row r="316" spans="1:8" x14ac:dyDescent="0.2">
      <c r="A316" t="s">
        <v>13</v>
      </c>
      <c r="B316">
        <v>19</v>
      </c>
      <c r="C316" t="s">
        <v>2</v>
      </c>
      <c r="D316">
        <v>81</v>
      </c>
      <c r="E316">
        <v>98</v>
      </c>
      <c r="F316">
        <v>86</v>
      </c>
      <c r="G316" s="1">
        <f t="shared" si="13"/>
        <v>0.56806096717373289</v>
      </c>
      <c r="H316" s="1">
        <f t="shared" si="14"/>
        <v>0.97151120852553163</v>
      </c>
    </row>
    <row r="317" spans="1:8" x14ac:dyDescent="0.2">
      <c r="A317" t="s">
        <v>13</v>
      </c>
      <c r="B317">
        <v>20</v>
      </c>
      <c r="C317" t="s">
        <v>5</v>
      </c>
      <c r="D317">
        <v>26</v>
      </c>
      <c r="E317">
        <v>88</v>
      </c>
      <c r="F317">
        <v>70</v>
      </c>
      <c r="G317" s="1">
        <f t="shared" si="13"/>
        <v>0.91690487414960109</v>
      </c>
      <c r="H317" s="1">
        <f t="shared" si="14"/>
        <v>0.94888890831512818</v>
      </c>
    </row>
    <row r="318" spans="1:8" x14ac:dyDescent="0.2">
      <c r="A318" t="s">
        <v>13</v>
      </c>
      <c r="B318">
        <v>22</v>
      </c>
      <c r="C318" t="s">
        <v>2</v>
      </c>
      <c r="D318">
        <v>25</v>
      </c>
      <c r="E318">
        <v>75</v>
      </c>
      <c r="F318">
        <v>58</v>
      </c>
      <c r="G318" s="1">
        <f t="shared" si="13"/>
        <v>0.89378502033727425</v>
      </c>
      <c r="H318" s="1">
        <f t="shared" si="14"/>
        <v>0.94046420135263464</v>
      </c>
    </row>
    <row r="319" spans="1:8" x14ac:dyDescent="0.2">
      <c r="A319" t="s">
        <v>13</v>
      </c>
      <c r="B319">
        <v>23</v>
      </c>
      <c r="C319" t="s">
        <v>2</v>
      </c>
      <c r="D319">
        <v>94</v>
      </c>
      <c r="E319">
        <v>52</v>
      </c>
      <c r="F319">
        <v>45</v>
      </c>
      <c r="G319" s="1">
        <f t="shared" si="13"/>
        <v>1.0412424573518235</v>
      </c>
      <c r="H319" s="1">
        <f t="shared" si="14"/>
        <v>0.9634086786063869</v>
      </c>
    </row>
    <row r="320" spans="1:8" x14ac:dyDescent="0.2">
      <c r="A320" t="s">
        <v>13</v>
      </c>
      <c r="B320">
        <v>24</v>
      </c>
      <c r="C320" t="s">
        <v>5</v>
      </c>
      <c r="D320">
        <v>58</v>
      </c>
      <c r="E320">
        <v>24</v>
      </c>
      <c r="F320">
        <v>23</v>
      </c>
      <c r="G320" s="1">
        <f t="shared" si="13"/>
        <v>1.0082202419947992</v>
      </c>
      <c r="H320" s="1">
        <f t="shared" si="14"/>
        <v>0.98660827767850101</v>
      </c>
    </row>
    <row r="321" spans="1:8" x14ac:dyDescent="0.2">
      <c r="A321" t="s">
        <v>13</v>
      </c>
      <c r="B321">
        <v>25</v>
      </c>
      <c r="C321" t="s">
        <v>3</v>
      </c>
      <c r="D321">
        <v>14</v>
      </c>
      <c r="E321">
        <v>53</v>
      </c>
      <c r="F321">
        <v>35</v>
      </c>
      <c r="G321" s="1">
        <f t="shared" si="13"/>
        <v>0.83102803550195348</v>
      </c>
      <c r="H321" s="1">
        <f t="shared" si="14"/>
        <v>0.89548782278543637</v>
      </c>
    </row>
    <row r="322" spans="1:8" x14ac:dyDescent="0.2">
      <c r="A322" t="s">
        <v>13</v>
      </c>
      <c r="B322">
        <v>27</v>
      </c>
      <c r="C322" t="s">
        <v>4</v>
      </c>
      <c r="D322">
        <v>67</v>
      </c>
      <c r="E322">
        <v>87</v>
      </c>
      <c r="F322">
        <v>75</v>
      </c>
      <c r="G322" s="1">
        <f t="shared" si="13"/>
        <v>0.69413463947927745</v>
      </c>
      <c r="H322" s="1">
        <f t="shared" si="14"/>
        <v>0.96676599670774521</v>
      </c>
    </row>
    <row r="323" spans="1:8" x14ac:dyDescent="0.2">
      <c r="A323" t="s">
        <v>13</v>
      </c>
      <c r="B323">
        <v>28</v>
      </c>
      <c r="C323" t="s">
        <v>4</v>
      </c>
      <c r="D323">
        <v>95</v>
      </c>
      <c r="E323">
        <v>30</v>
      </c>
      <c r="F323">
        <v>20</v>
      </c>
      <c r="G323" s="1">
        <f t="shared" si="13"/>
        <v>1.0342806822626811</v>
      </c>
      <c r="H323" s="1">
        <f t="shared" si="14"/>
        <v>0.88078753961935163</v>
      </c>
    </row>
    <row r="324" spans="1:8" x14ac:dyDescent="0.2">
      <c r="A324" t="s">
        <v>13</v>
      </c>
      <c r="B324">
        <v>29</v>
      </c>
      <c r="C324" t="s">
        <v>3</v>
      </c>
      <c r="D324">
        <v>40</v>
      </c>
      <c r="E324">
        <v>9</v>
      </c>
      <c r="F324">
        <v>10</v>
      </c>
      <c r="G324" s="1">
        <f t="shared" si="13"/>
        <v>0.99045138468187532</v>
      </c>
      <c r="H324" s="1">
        <f t="shared" si="14"/>
        <v>1.0479516371446924</v>
      </c>
    </row>
    <row r="325" spans="1:8" x14ac:dyDescent="0.2">
      <c r="A325" t="s">
        <v>13</v>
      </c>
      <c r="B325">
        <v>30</v>
      </c>
      <c r="C325" t="s">
        <v>3</v>
      </c>
      <c r="D325">
        <v>2</v>
      </c>
      <c r="E325">
        <v>15</v>
      </c>
      <c r="F325">
        <v>10</v>
      </c>
      <c r="G325" s="1">
        <f t="shared" si="13"/>
        <v>0.81071446328195917</v>
      </c>
      <c r="H325" s="1">
        <f t="shared" si="14"/>
        <v>0.85027415372760262</v>
      </c>
    </row>
    <row r="326" spans="1:8" x14ac:dyDescent="0.2">
      <c r="A326" t="s">
        <v>13</v>
      </c>
      <c r="B326">
        <v>31</v>
      </c>
      <c r="C326" t="s">
        <v>5</v>
      </c>
      <c r="D326">
        <v>27</v>
      </c>
      <c r="E326">
        <v>68</v>
      </c>
      <c r="F326">
        <v>53</v>
      </c>
      <c r="G326" s="1">
        <f t="shared" si="13"/>
        <v>0.87734840727433416</v>
      </c>
      <c r="H326" s="1">
        <f t="shared" si="14"/>
        <v>0.9409372350906553</v>
      </c>
    </row>
    <row r="327" spans="1:8" x14ac:dyDescent="0.2">
      <c r="A327" t="s">
        <v>13</v>
      </c>
      <c r="B327">
        <v>32</v>
      </c>
      <c r="C327" t="s">
        <v>4</v>
      </c>
      <c r="D327">
        <v>96</v>
      </c>
      <c r="E327">
        <v>83</v>
      </c>
      <c r="F327">
        <v>90</v>
      </c>
      <c r="G327" s="1">
        <f t="shared" si="13"/>
        <v>0.69855549545871443</v>
      </c>
      <c r="H327" s="1">
        <f t="shared" si="14"/>
        <v>1.0183235988170303</v>
      </c>
    </row>
    <row r="328" spans="1:8" x14ac:dyDescent="0.2">
      <c r="A328" t="s">
        <v>13</v>
      </c>
      <c r="B328">
        <v>33</v>
      </c>
      <c r="C328" t="s">
        <v>4</v>
      </c>
      <c r="D328">
        <v>37</v>
      </c>
      <c r="E328">
        <v>49</v>
      </c>
      <c r="F328">
        <v>40</v>
      </c>
      <c r="G328" s="1">
        <f t="shared" si="13"/>
        <v>0.44211410869774032</v>
      </c>
      <c r="H328" s="1">
        <f t="shared" si="14"/>
        <v>0.94785451833549139</v>
      </c>
    </row>
    <row r="329" spans="1:8" x14ac:dyDescent="0.2">
      <c r="A329" t="s">
        <v>13</v>
      </c>
      <c r="B329">
        <v>34</v>
      </c>
      <c r="C329" t="s">
        <v>4</v>
      </c>
      <c r="D329">
        <v>97</v>
      </c>
      <c r="E329">
        <v>27</v>
      </c>
      <c r="F329">
        <v>30</v>
      </c>
      <c r="G329" s="1">
        <f t="shared" si="13"/>
        <v>0.98968985013214594</v>
      </c>
      <c r="H329" s="1">
        <f t="shared" si="14"/>
        <v>1.0319677580964615</v>
      </c>
    </row>
    <row r="330" spans="1:8" x14ac:dyDescent="0.2">
      <c r="A330" t="s">
        <v>13</v>
      </c>
      <c r="B330">
        <v>35</v>
      </c>
      <c r="C330" t="s">
        <v>5</v>
      </c>
      <c r="D330">
        <v>51</v>
      </c>
      <c r="E330">
        <v>17</v>
      </c>
      <c r="F330">
        <v>18</v>
      </c>
      <c r="G330" s="1">
        <f t="shared" si="13"/>
        <v>0.99153434172674937</v>
      </c>
      <c r="H330" s="1">
        <f t="shared" si="14"/>
        <v>1.0201744121952061</v>
      </c>
    </row>
    <row r="331" spans="1:8" x14ac:dyDescent="0.2">
      <c r="A331" t="s">
        <v>13</v>
      </c>
      <c r="B331">
        <v>36</v>
      </c>
      <c r="C331" t="s">
        <v>5</v>
      </c>
      <c r="D331">
        <v>41</v>
      </c>
      <c r="E331">
        <v>18</v>
      </c>
      <c r="F331">
        <v>20</v>
      </c>
      <c r="G331" s="1">
        <f t="shared" si="13"/>
        <v>0.97098646275806677</v>
      </c>
      <c r="H331" s="1">
        <f t="shared" si="14"/>
        <v>1.0364522367650437</v>
      </c>
    </row>
    <row r="332" spans="1:8" x14ac:dyDescent="0.2">
      <c r="A332" t="s">
        <v>13</v>
      </c>
      <c r="B332">
        <v>37</v>
      </c>
      <c r="C332" t="s">
        <v>3</v>
      </c>
      <c r="D332">
        <v>48</v>
      </c>
      <c r="E332">
        <v>19</v>
      </c>
      <c r="F332">
        <v>22</v>
      </c>
      <c r="G332" s="1">
        <f t="shared" si="13"/>
        <v>0.96757062715056119</v>
      </c>
      <c r="H332" s="1">
        <f t="shared" si="14"/>
        <v>1.049789951576235</v>
      </c>
    </row>
    <row r="333" spans="1:8" x14ac:dyDescent="0.2">
      <c r="A333" t="s">
        <v>13</v>
      </c>
      <c r="B333">
        <v>38</v>
      </c>
      <c r="C333" t="s">
        <v>4</v>
      </c>
      <c r="D333">
        <v>89</v>
      </c>
      <c r="E333">
        <v>70</v>
      </c>
      <c r="F333">
        <v>75</v>
      </c>
      <c r="G333" s="1">
        <f t="shared" si="13"/>
        <v>0.89628528500270221</v>
      </c>
      <c r="H333" s="1">
        <f t="shared" si="14"/>
        <v>1.0162393665418512</v>
      </c>
    </row>
    <row r="334" spans="1:8" x14ac:dyDescent="0.2">
      <c r="A334" t="s">
        <v>13</v>
      </c>
      <c r="B334">
        <v>39</v>
      </c>
      <c r="C334" t="s">
        <v>3</v>
      </c>
      <c r="D334">
        <v>37</v>
      </c>
      <c r="E334">
        <v>24</v>
      </c>
      <c r="F334">
        <v>30</v>
      </c>
      <c r="G334" s="1">
        <f t="shared" si="13"/>
        <v>0.75865441295929892</v>
      </c>
      <c r="H334" s="1">
        <f t="shared" si="14"/>
        <v>1.0702138992056591</v>
      </c>
    </row>
    <row r="335" spans="1:8" x14ac:dyDescent="0.2">
      <c r="A335" t="s">
        <v>13</v>
      </c>
      <c r="B335">
        <v>40</v>
      </c>
      <c r="C335" t="s">
        <v>4</v>
      </c>
      <c r="D335">
        <v>66</v>
      </c>
      <c r="E335">
        <v>22</v>
      </c>
      <c r="F335">
        <v>45</v>
      </c>
      <c r="G335" s="1">
        <f t="shared" si="13"/>
        <v>0.80453749210528736</v>
      </c>
      <c r="H335" s="1">
        <f t="shared" si="14"/>
        <v>1.2315141403620988</v>
      </c>
    </row>
    <row r="336" spans="1:8" x14ac:dyDescent="0.2">
      <c r="A336" t="s">
        <v>14</v>
      </c>
      <c r="B336">
        <v>1</v>
      </c>
      <c r="C336" t="s">
        <v>4</v>
      </c>
      <c r="D336">
        <v>21</v>
      </c>
      <c r="E336">
        <v>48</v>
      </c>
      <c r="F336">
        <v>30</v>
      </c>
      <c r="G336" s="1">
        <f t="shared" si="13"/>
        <v>0.66666666666666674</v>
      </c>
      <c r="H336" s="1">
        <f t="shared" si="14"/>
        <v>0.87858971210190184</v>
      </c>
    </row>
    <row r="337" spans="1:8" x14ac:dyDescent="0.2">
      <c r="A337" t="s">
        <v>14</v>
      </c>
      <c r="B337">
        <v>2</v>
      </c>
      <c r="C337" t="s">
        <v>3</v>
      </c>
      <c r="D337">
        <v>3</v>
      </c>
      <c r="E337">
        <v>88</v>
      </c>
      <c r="F337">
        <v>85</v>
      </c>
      <c r="G337" s="1">
        <f t="shared" si="13"/>
        <v>0.99191203469469502</v>
      </c>
      <c r="H337" s="1">
        <f t="shared" si="14"/>
        <v>0.99225308270851353</v>
      </c>
    </row>
    <row r="338" spans="1:8" x14ac:dyDescent="0.2">
      <c r="A338" t="s">
        <v>14</v>
      </c>
      <c r="B338">
        <v>3</v>
      </c>
      <c r="C338" t="s">
        <v>5</v>
      </c>
      <c r="D338">
        <v>64</v>
      </c>
      <c r="E338">
        <v>1</v>
      </c>
      <c r="F338">
        <v>2</v>
      </c>
      <c r="G338" s="1">
        <f t="shared" si="13"/>
        <v>0.99613810739860342</v>
      </c>
      <c r="H338" s="1">
        <f t="shared" si="14"/>
        <v>1</v>
      </c>
    </row>
    <row r="339" spans="1:8" x14ac:dyDescent="0.2">
      <c r="A339" t="s">
        <v>14</v>
      </c>
      <c r="B339">
        <v>4</v>
      </c>
      <c r="C339" t="s">
        <v>3</v>
      </c>
      <c r="D339">
        <v>77</v>
      </c>
      <c r="E339">
        <v>14</v>
      </c>
      <c r="F339">
        <v>20</v>
      </c>
      <c r="G339" s="1">
        <f t="shared" si="13"/>
        <v>0.9758435423498405</v>
      </c>
      <c r="H339" s="1">
        <f t="shared" si="14"/>
        <v>1.1351524045863495</v>
      </c>
    </row>
    <row r="340" spans="1:8" x14ac:dyDescent="0.2">
      <c r="A340" t="s">
        <v>14</v>
      </c>
      <c r="B340">
        <v>5</v>
      </c>
      <c r="C340" t="s">
        <v>2</v>
      </c>
      <c r="D340">
        <v>33</v>
      </c>
      <c r="E340">
        <v>5</v>
      </c>
      <c r="F340">
        <v>5</v>
      </c>
      <c r="G340" s="1">
        <f t="shared" si="13"/>
        <v>1</v>
      </c>
      <c r="H340" s="1">
        <f t="shared" si="14"/>
        <v>1</v>
      </c>
    </row>
    <row r="341" spans="1:8" x14ac:dyDescent="0.2">
      <c r="A341" t="s">
        <v>14</v>
      </c>
      <c r="B341">
        <v>6</v>
      </c>
      <c r="C341" t="s">
        <v>2</v>
      </c>
      <c r="D341">
        <v>76</v>
      </c>
      <c r="E341">
        <v>95</v>
      </c>
      <c r="F341">
        <v>80</v>
      </c>
      <c r="G341" s="1">
        <f t="shared" si="13"/>
        <v>0.47081782673327649</v>
      </c>
      <c r="H341" s="1">
        <f t="shared" si="14"/>
        <v>0.96226286721899945</v>
      </c>
    </row>
    <row r="342" spans="1:8" x14ac:dyDescent="0.2">
      <c r="A342" t="s">
        <v>14</v>
      </c>
      <c r="B342">
        <v>7</v>
      </c>
      <c r="C342" t="s">
        <v>2</v>
      </c>
      <c r="D342">
        <v>48</v>
      </c>
      <c r="E342">
        <v>91</v>
      </c>
      <c r="F342">
        <v>55</v>
      </c>
      <c r="G342" s="1">
        <f t="shared" si="13"/>
        <v>0.51736416282027287</v>
      </c>
      <c r="H342" s="1">
        <f t="shared" si="14"/>
        <v>0.88837463890042845</v>
      </c>
    </row>
    <row r="343" spans="1:8" x14ac:dyDescent="0.2">
      <c r="A343" t="s">
        <v>14</v>
      </c>
      <c r="B343">
        <v>8</v>
      </c>
      <c r="C343" t="s">
        <v>4</v>
      </c>
      <c r="D343">
        <v>93</v>
      </c>
      <c r="E343">
        <v>51</v>
      </c>
      <c r="F343">
        <v>40</v>
      </c>
      <c r="G343" s="1">
        <f t="shared" si="13"/>
        <v>1.0622372544996612</v>
      </c>
      <c r="H343" s="1">
        <f t="shared" si="14"/>
        <v>0.93821033756218375</v>
      </c>
    </row>
    <row r="344" spans="1:8" x14ac:dyDescent="0.2">
      <c r="A344" t="s">
        <v>14</v>
      </c>
      <c r="B344">
        <v>9</v>
      </c>
      <c r="C344" t="s">
        <v>5</v>
      </c>
      <c r="D344">
        <v>63</v>
      </c>
      <c r="E344">
        <v>24</v>
      </c>
      <c r="F344">
        <v>25</v>
      </c>
      <c r="G344" s="1">
        <f t="shared" si="13"/>
        <v>0.99290977226200017</v>
      </c>
      <c r="H344" s="1">
        <f t="shared" si="14"/>
        <v>1.0128449663534445</v>
      </c>
    </row>
    <row r="345" spans="1:8" x14ac:dyDescent="0.2">
      <c r="A345" t="s">
        <v>14</v>
      </c>
      <c r="B345">
        <v>10</v>
      </c>
      <c r="C345" t="s">
        <v>5</v>
      </c>
      <c r="D345">
        <v>74</v>
      </c>
      <c r="E345">
        <v>14</v>
      </c>
      <c r="F345">
        <v>15</v>
      </c>
      <c r="G345" s="1">
        <f t="shared" si="13"/>
        <v>0.99589504057097256</v>
      </c>
      <c r="H345" s="1">
        <f t="shared" si="14"/>
        <v>1.0261429983777617</v>
      </c>
    </row>
    <row r="346" spans="1:8" x14ac:dyDescent="0.2">
      <c r="A346" t="s">
        <v>14</v>
      </c>
      <c r="B346">
        <v>11</v>
      </c>
      <c r="C346" t="s">
        <v>4</v>
      </c>
      <c r="D346">
        <v>65</v>
      </c>
      <c r="E346">
        <v>46</v>
      </c>
      <c r="F346">
        <v>58</v>
      </c>
      <c r="G346" s="1">
        <f t="shared" si="13"/>
        <v>0.66087637163606394</v>
      </c>
      <c r="H346" s="1">
        <f t="shared" si="14"/>
        <v>1.0605440912460198</v>
      </c>
    </row>
    <row r="347" spans="1:8" x14ac:dyDescent="0.2">
      <c r="A347" t="s">
        <v>14</v>
      </c>
      <c r="B347">
        <v>12</v>
      </c>
      <c r="C347" t="s">
        <v>4</v>
      </c>
      <c r="D347">
        <v>88</v>
      </c>
      <c r="E347">
        <v>83</v>
      </c>
      <c r="F347">
        <v>85</v>
      </c>
      <c r="G347" s="1">
        <f t="shared" si="13"/>
        <v>0.68260619448598536</v>
      </c>
      <c r="H347" s="1">
        <f t="shared" si="14"/>
        <v>1.0053884380105738</v>
      </c>
    </row>
    <row r="348" spans="1:8" x14ac:dyDescent="0.2">
      <c r="A348" t="s">
        <v>14</v>
      </c>
      <c r="B348">
        <v>13</v>
      </c>
      <c r="C348" t="s">
        <v>5</v>
      </c>
      <c r="D348">
        <v>43</v>
      </c>
      <c r="E348">
        <v>66</v>
      </c>
      <c r="F348">
        <v>52</v>
      </c>
      <c r="G348" s="1">
        <f t="shared" si="13"/>
        <v>0.70075861284442198</v>
      </c>
      <c r="H348" s="1">
        <f t="shared" si="14"/>
        <v>0.94309530543089937</v>
      </c>
    </row>
    <row r="349" spans="1:8" x14ac:dyDescent="0.2">
      <c r="A349" t="s">
        <v>14</v>
      </c>
      <c r="B349">
        <v>14</v>
      </c>
      <c r="C349" t="s">
        <v>2</v>
      </c>
      <c r="D349">
        <v>21</v>
      </c>
      <c r="E349">
        <v>29</v>
      </c>
      <c r="F349">
        <v>28</v>
      </c>
      <c r="G349" s="1">
        <f t="shared" si="13"/>
        <v>0.93578497401920147</v>
      </c>
      <c r="H349" s="1">
        <f t="shared" si="14"/>
        <v>0.98957878321863646</v>
      </c>
    </row>
    <row r="350" spans="1:8" x14ac:dyDescent="0.2">
      <c r="A350" t="s">
        <v>14</v>
      </c>
      <c r="B350">
        <v>15</v>
      </c>
      <c r="C350" t="s">
        <v>3</v>
      </c>
      <c r="D350">
        <v>3</v>
      </c>
      <c r="E350">
        <v>79</v>
      </c>
      <c r="F350">
        <v>60</v>
      </c>
      <c r="G350" s="1">
        <f t="shared" si="13"/>
        <v>0.93357197272442538</v>
      </c>
      <c r="H350" s="1">
        <f t="shared" si="14"/>
        <v>0.93703934695327795</v>
      </c>
    </row>
    <row r="351" spans="1:8" x14ac:dyDescent="0.2">
      <c r="A351" t="s">
        <v>14</v>
      </c>
      <c r="B351">
        <v>16</v>
      </c>
      <c r="C351" t="s">
        <v>5</v>
      </c>
      <c r="D351">
        <v>41</v>
      </c>
      <c r="E351">
        <v>71</v>
      </c>
      <c r="F351">
        <v>60</v>
      </c>
      <c r="G351" s="1">
        <f t="shared" si="13"/>
        <v>0.86570658763929231</v>
      </c>
      <c r="H351" s="1">
        <f t="shared" si="14"/>
        <v>0.96050951052508904</v>
      </c>
    </row>
    <row r="352" spans="1:8" x14ac:dyDescent="0.2">
      <c r="A352" t="s">
        <v>14</v>
      </c>
      <c r="B352">
        <v>17</v>
      </c>
      <c r="C352" t="s">
        <v>2</v>
      </c>
      <c r="D352">
        <v>53</v>
      </c>
      <c r="E352">
        <v>32</v>
      </c>
      <c r="F352">
        <v>40</v>
      </c>
      <c r="G352" s="1">
        <f t="shared" si="13"/>
        <v>0.84248003091726509</v>
      </c>
      <c r="H352" s="1">
        <f t="shared" si="14"/>
        <v>1.0643856189774725</v>
      </c>
    </row>
    <row r="353" spans="1:8" x14ac:dyDescent="0.2">
      <c r="A353" t="s">
        <v>14</v>
      </c>
      <c r="B353">
        <v>19</v>
      </c>
      <c r="C353" t="s">
        <v>5</v>
      </c>
      <c r="D353">
        <v>42</v>
      </c>
      <c r="E353">
        <v>19</v>
      </c>
      <c r="F353">
        <v>20</v>
      </c>
      <c r="G353" s="1">
        <f t="shared" si="13"/>
        <v>0.98582304430829226</v>
      </c>
      <c r="H353" s="1">
        <f t="shared" si="14"/>
        <v>1.017420396466179</v>
      </c>
    </row>
    <row r="354" spans="1:8" x14ac:dyDescent="0.2">
      <c r="A354" t="s">
        <v>14</v>
      </c>
      <c r="B354">
        <v>20</v>
      </c>
      <c r="C354" t="s">
        <v>4</v>
      </c>
      <c r="D354">
        <v>62</v>
      </c>
      <c r="E354">
        <v>30</v>
      </c>
      <c r="F354">
        <v>55</v>
      </c>
      <c r="G354" s="1">
        <f t="shared" si="13"/>
        <v>0.56147098441152077</v>
      </c>
      <c r="H354" s="1">
        <f t="shared" si="14"/>
        <v>1.1782124750649134</v>
      </c>
    </row>
    <row r="355" spans="1:8" x14ac:dyDescent="0.2">
      <c r="A355" t="s">
        <v>14</v>
      </c>
      <c r="B355">
        <v>21</v>
      </c>
      <c r="C355" t="s">
        <v>3</v>
      </c>
      <c r="D355">
        <v>30</v>
      </c>
      <c r="E355">
        <v>79</v>
      </c>
      <c r="F355">
        <v>50</v>
      </c>
      <c r="G355" s="1">
        <f t="shared" si="13"/>
        <v>0.76975092478148022</v>
      </c>
      <c r="H355" s="1">
        <f t="shared" si="14"/>
        <v>0.89531289479044585</v>
      </c>
    </row>
    <row r="356" spans="1:8" x14ac:dyDescent="0.2">
      <c r="A356" t="s">
        <v>14</v>
      </c>
      <c r="B356">
        <v>22</v>
      </c>
      <c r="C356" t="s">
        <v>2</v>
      </c>
      <c r="D356">
        <v>44</v>
      </c>
      <c r="E356">
        <v>18</v>
      </c>
      <c r="F356">
        <v>20</v>
      </c>
      <c r="G356" s="1">
        <f t="shared" si="13"/>
        <v>0.975432677718585</v>
      </c>
      <c r="H356" s="1">
        <f t="shared" si="14"/>
        <v>1.0364522367650437</v>
      </c>
    </row>
    <row r="357" spans="1:8" x14ac:dyDescent="0.2">
      <c r="A357" t="s">
        <v>14</v>
      </c>
      <c r="B357">
        <v>23</v>
      </c>
      <c r="C357" t="s">
        <v>5</v>
      </c>
      <c r="D357">
        <v>33</v>
      </c>
      <c r="E357">
        <v>98</v>
      </c>
      <c r="F357">
        <v>80</v>
      </c>
      <c r="G357" s="1">
        <f t="shared" si="13"/>
        <v>0.92232640451836068</v>
      </c>
      <c r="H357" s="1">
        <f t="shared" si="14"/>
        <v>0.95573777896118584</v>
      </c>
    </row>
    <row r="358" spans="1:8" x14ac:dyDescent="0.2">
      <c r="A358" t="s">
        <v>14</v>
      </c>
      <c r="B358">
        <v>24</v>
      </c>
      <c r="C358" t="s">
        <v>3</v>
      </c>
      <c r="D358">
        <v>41</v>
      </c>
      <c r="E358">
        <v>1</v>
      </c>
      <c r="F358">
        <v>1</v>
      </c>
      <c r="G358" s="1">
        <f t="shared" si="13"/>
        <v>1</v>
      </c>
      <c r="H358" s="1">
        <f t="shared" si="14"/>
        <v>0</v>
      </c>
    </row>
    <row r="359" spans="1:8" x14ac:dyDescent="0.2">
      <c r="A359" t="s">
        <v>14</v>
      </c>
      <c r="B359">
        <v>25</v>
      </c>
      <c r="C359" t="s">
        <v>2</v>
      </c>
      <c r="D359">
        <v>23</v>
      </c>
      <c r="E359">
        <v>30</v>
      </c>
      <c r="F359">
        <v>30</v>
      </c>
      <c r="G359" s="1">
        <f t="shared" si="13"/>
        <v>1</v>
      </c>
      <c r="H359" s="1">
        <f t="shared" si="14"/>
        <v>1</v>
      </c>
    </row>
    <row r="360" spans="1:8" x14ac:dyDescent="0.2">
      <c r="A360" t="s">
        <v>14</v>
      </c>
      <c r="B360">
        <v>26</v>
      </c>
      <c r="C360" t="s">
        <v>3</v>
      </c>
      <c r="D360">
        <v>38</v>
      </c>
      <c r="E360">
        <v>58</v>
      </c>
      <c r="F360">
        <v>42</v>
      </c>
      <c r="G360" s="1">
        <f t="shared" ref="G360:G374" si="15">IF(E360=D360,0,LOG(ABS(F360- D360),ABS(E360 - D360)))</f>
        <v>0.46275642631951835</v>
      </c>
      <c r="H360" s="1">
        <f t="shared" ref="H360:H374" si="16">IF(E360=1,LOG(F360,2),LOG(F360,E360))</f>
        <v>0.92050783832584449</v>
      </c>
    </row>
    <row r="361" spans="1:8" x14ac:dyDescent="0.2">
      <c r="A361" t="s">
        <v>14</v>
      </c>
      <c r="B361">
        <v>27</v>
      </c>
      <c r="C361" t="s">
        <v>5</v>
      </c>
      <c r="D361">
        <v>41</v>
      </c>
      <c r="E361">
        <v>9</v>
      </c>
      <c r="F361">
        <v>10</v>
      </c>
      <c r="G361" s="1">
        <f t="shared" si="15"/>
        <v>0.99083926207737505</v>
      </c>
      <c r="H361" s="1">
        <f t="shared" si="16"/>
        <v>1.0479516371446924</v>
      </c>
    </row>
    <row r="362" spans="1:8" x14ac:dyDescent="0.2">
      <c r="A362" t="s">
        <v>14</v>
      </c>
      <c r="B362">
        <v>28</v>
      </c>
      <c r="C362" t="s">
        <v>2</v>
      </c>
      <c r="D362">
        <v>11</v>
      </c>
      <c r="E362">
        <v>41</v>
      </c>
      <c r="F362">
        <v>60</v>
      </c>
      <c r="G362" s="1">
        <f t="shared" si="15"/>
        <v>1.1442500570809875</v>
      </c>
      <c r="H362" s="1">
        <f t="shared" si="16"/>
        <v>1.1025353725949683</v>
      </c>
    </row>
    <row r="363" spans="1:8" x14ac:dyDescent="0.2">
      <c r="A363" t="s">
        <v>14</v>
      </c>
      <c r="B363">
        <v>29</v>
      </c>
      <c r="C363" t="s">
        <v>3</v>
      </c>
      <c r="D363">
        <v>26</v>
      </c>
      <c r="E363">
        <v>6</v>
      </c>
      <c r="F363">
        <v>10</v>
      </c>
      <c r="G363" s="1">
        <f t="shared" si="15"/>
        <v>0.92551285263903671</v>
      </c>
      <c r="H363" s="1">
        <f t="shared" si="16"/>
        <v>1.2850972089384689</v>
      </c>
    </row>
    <row r="364" spans="1:8" x14ac:dyDescent="0.2">
      <c r="A364" t="s">
        <v>14</v>
      </c>
      <c r="B364">
        <v>30</v>
      </c>
      <c r="C364" t="s">
        <v>2</v>
      </c>
      <c r="D364">
        <v>50</v>
      </c>
      <c r="E364">
        <v>77</v>
      </c>
      <c r="F364">
        <v>60</v>
      </c>
      <c r="G364" s="1">
        <f t="shared" si="15"/>
        <v>0.6986344247631282</v>
      </c>
      <c r="H364" s="1">
        <f t="shared" si="16"/>
        <v>0.94257089454869547</v>
      </c>
    </row>
    <row r="365" spans="1:8" x14ac:dyDescent="0.2">
      <c r="A365" t="s">
        <v>14</v>
      </c>
      <c r="B365">
        <v>31</v>
      </c>
      <c r="C365" t="s">
        <v>4</v>
      </c>
      <c r="D365">
        <v>47</v>
      </c>
      <c r="E365">
        <v>1</v>
      </c>
      <c r="F365">
        <v>30</v>
      </c>
      <c r="G365" s="1">
        <f t="shared" si="15"/>
        <v>0.74000488702188272</v>
      </c>
      <c r="H365" s="1">
        <f t="shared" si="16"/>
        <v>4.9068905956085187</v>
      </c>
    </row>
    <row r="366" spans="1:8" x14ac:dyDescent="0.2">
      <c r="A366" t="s">
        <v>14</v>
      </c>
      <c r="B366">
        <v>32</v>
      </c>
      <c r="C366" t="s">
        <v>4</v>
      </c>
      <c r="D366">
        <v>75</v>
      </c>
      <c r="E366">
        <v>88</v>
      </c>
      <c r="F366">
        <v>80</v>
      </c>
      <c r="G366" s="1">
        <f t="shared" si="15"/>
        <v>0.62747356307530333</v>
      </c>
      <c r="H366" s="1">
        <f t="shared" si="16"/>
        <v>0.9787127518537081</v>
      </c>
    </row>
    <row r="367" spans="1:8" x14ac:dyDescent="0.2">
      <c r="A367" t="s">
        <v>14</v>
      </c>
      <c r="B367">
        <v>33</v>
      </c>
      <c r="C367" t="s">
        <v>5</v>
      </c>
      <c r="D367">
        <v>59</v>
      </c>
      <c r="E367">
        <v>54</v>
      </c>
      <c r="F367">
        <v>57</v>
      </c>
      <c r="G367" s="1">
        <f t="shared" si="15"/>
        <v>0.43067655807339306</v>
      </c>
      <c r="H367" s="1">
        <f t="shared" si="16"/>
        <v>1.0135541332427349</v>
      </c>
    </row>
    <row r="368" spans="1:8" x14ac:dyDescent="0.2">
      <c r="A368" t="s">
        <v>14</v>
      </c>
      <c r="B368">
        <v>34</v>
      </c>
      <c r="C368" t="s">
        <v>5</v>
      </c>
      <c r="D368">
        <v>43</v>
      </c>
      <c r="E368">
        <v>1</v>
      </c>
      <c r="F368">
        <v>2</v>
      </c>
      <c r="G368" s="1">
        <f t="shared" si="15"/>
        <v>0.99355278715347561</v>
      </c>
      <c r="H368" s="1">
        <f t="shared" si="16"/>
        <v>1</v>
      </c>
    </row>
    <row r="369" spans="1:8" x14ac:dyDescent="0.2">
      <c r="A369" t="s">
        <v>14</v>
      </c>
      <c r="B369">
        <v>35</v>
      </c>
      <c r="C369" t="s">
        <v>2</v>
      </c>
      <c r="D369">
        <v>16</v>
      </c>
      <c r="E369">
        <v>79</v>
      </c>
      <c r="F369">
        <v>60</v>
      </c>
      <c r="G369" s="1">
        <f t="shared" si="15"/>
        <v>0.91336388599993823</v>
      </c>
      <c r="H369" s="1">
        <f t="shared" si="16"/>
        <v>0.93703934695327795</v>
      </c>
    </row>
    <row r="370" spans="1:8" x14ac:dyDescent="0.2">
      <c r="A370" t="s">
        <v>14</v>
      </c>
      <c r="B370">
        <v>36</v>
      </c>
      <c r="C370" t="s">
        <v>4</v>
      </c>
      <c r="D370">
        <v>78</v>
      </c>
      <c r="E370">
        <v>14</v>
      </c>
      <c r="F370">
        <v>20</v>
      </c>
      <c r="G370" s="1">
        <f t="shared" si="15"/>
        <v>0.97633016585459542</v>
      </c>
      <c r="H370" s="1">
        <f t="shared" si="16"/>
        <v>1.1351524045863495</v>
      </c>
    </row>
    <row r="371" spans="1:8" x14ac:dyDescent="0.2">
      <c r="A371" t="s">
        <v>14</v>
      </c>
      <c r="B371">
        <v>37</v>
      </c>
      <c r="C371" t="s">
        <v>4</v>
      </c>
      <c r="D371">
        <v>76</v>
      </c>
      <c r="E371">
        <v>48</v>
      </c>
      <c r="F371">
        <v>50</v>
      </c>
      <c r="G371" s="1">
        <f t="shared" si="15"/>
        <v>0.97776007687180488</v>
      </c>
      <c r="H371" s="1">
        <f t="shared" si="16"/>
        <v>1.0105450464610932</v>
      </c>
    </row>
    <row r="372" spans="1:8" x14ac:dyDescent="0.2">
      <c r="A372" t="s">
        <v>14</v>
      </c>
      <c r="B372">
        <v>38</v>
      </c>
      <c r="C372" t="s">
        <v>3</v>
      </c>
      <c r="D372">
        <v>40</v>
      </c>
      <c r="E372">
        <v>4</v>
      </c>
      <c r="F372">
        <v>6</v>
      </c>
      <c r="G372" s="1">
        <f t="shared" si="15"/>
        <v>0.98404964091955549</v>
      </c>
      <c r="H372" s="1">
        <f t="shared" si="16"/>
        <v>1.292481250360578</v>
      </c>
    </row>
    <row r="373" spans="1:8" x14ac:dyDescent="0.2">
      <c r="A373" t="s">
        <v>14</v>
      </c>
      <c r="B373">
        <v>39</v>
      </c>
      <c r="C373" t="s">
        <v>3</v>
      </c>
      <c r="D373">
        <v>85</v>
      </c>
      <c r="E373">
        <v>52</v>
      </c>
      <c r="F373">
        <v>70</v>
      </c>
      <c r="G373" s="1">
        <f t="shared" si="15"/>
        <v>0.77450145709578244</v>
      </c>
      <c r="H373" s="1">
        <f t="shared" si="16"/>
        <v>1.0752298629593648</v>
      </c>
    </row>
    <row r="374" spans="1:8" x14ac:dyDescent="0.2">
      <c r="A374" t="s">
        <v>14</v>
      </c>
      <c r="B374">
        <v>40</v>
      </c>
      <c r="C374" t="s">
        <v>3</v>
      </c>
      <c r="D374">
        <v>85</v>
      </c>
      <c r="E374">
        <v>96</v>
      </c>
      <c r="F374">
        <v>88</v>
      </c>
      <c r="G374" s="1">
        <f t="shared" si="15"/>
        <v>0.45815690999132624</v>
      </c>
      <c r="H374" s="1">
        <f t="shared" si="16"/>
        <v>0.98093673546810467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Microsoft Office User</cp:lastModifiedBy>
  <dcterms:created xsi:type="dcterms:W3CDTF">2019-04-29T17:34:40Z</dcterms:created>
  <dcterms:modified xsi:type="dcterms:W3CDTF">2019-04-29T20:57:00Z</dcterms:modified>
</cp:coreProperties>
</file>