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nBook\Desktop\ccccc\desktop\1_68\ML\week5\"/>
    </mc:Choice>
  </mc:AlternateContent>
  <bookViews>
    <workbookView xWindow="0" yWindow="0" windowWidth="28800" windowHeight="11280" activeTab="1"/>
  </bookViews>
  <sheets>
    <sheet name="linear model" sheetId="7" r:id="rId1"/>
    <sheet name="logistic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0" l="1"/>
  <c r="H7" i="10" l="1"/>
  <c r="I7" i="10" s="1"/>
  <c r="J7" i="10" s="1"/>
  <c r="H6" i="10"/>
  <c r="I6" i="10" s="1"/>
  <c r="J6" i="10" s="1"/>
  <c r="I5" i="10"/>
  <c r="J5" i="10" s="1"/>
  <c r="H5" i="10"/>
  <c r="H4" i="10"/>
  <c r="I4" i="10" s="1"/>
  <c r="J4" i="10" l="1"/>
  <c r="N4" i="10" s="1"/>
  <c r="M4" i="10"/>
  <c r="L4" i="10"/>
  <c r="F3" i="7" l="1"/>
  <c r="G3" i="7" s="1"/>
  <c r="F4" i="7"/>
  <c r="G4" i="7" s="1"/>
  <c r="F5" i="7"/>
  <c r="G5" i="7" s="1"/>
  <c r="H3" i="7" l="1"/>
  <c r="J3" i="7"/>
  <c r="I3" i="7"/>
  <c r="E7" i="7" l="1"/>
  <c r="E6" i="7"/>
  <c r="E8" i="7"/>
  <c r="D7" i="7"/>
  <c r="D6" i="7"/>
  <c r="D8" i="7"/>
</calcChain>
</file>

<file path=xl/sharedStrings.xml><?xml version="1.0" encoding="utf-8"?>
<sst xmlns="http://schemas.openxmlformats.org/spreadsheetml/2006/main" count="28" uniqueCount="23">
  <si>
    <t>X</t>
  </si>
  <si>
    <t>Y</t>
  </si>
  <si>
    <t>w1</t>
  </si>
  <si>
    <t>w0</t>
  </si>
  <si>
    <t>G(w1)</t>
  </si>
  <si>
    <t>G(w0)</t>
  </si>
  <si>
    <t>LR</t>
  </si>
  <si>
    <t>W1</t>
  </si>
  <si>
    <t>W2</t>
  </si>
  <si>
    <t>W0</t>
  </si>
  <si>
    <t>G(w2)</t>
  </si>
  <si>
    <t>Epoch</t>
  </si>
  <si>
    <t>A</t>
  </si>
  <si>
    <t>B</t>
  </si>
  <si>
    <t>AND PROBLEM</t>
  </si>
  <si>
    <t>Output O</t>
  </si>
  <si>
    <t>GRADIENT DESCENT for Linear Regression</t>
  </si>
  <si>
    <t>Loss</t>
  </si>
  <si>
    <t>Error (O-Y)</t>
  </si>
  <si>
    <t>Z</t>
  </si>
  <si>
    <t>Sigmoid O</t>
  </si>
  <si>
    <t xml:space="preserve">Error </t>
  </si>
  <si>
    <t>BCE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</si>
</sst>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>
    <font>
      <sz val="11"/>
      <color theme="1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2" borderId="0" xfId="0" applyFont="1" applyFill="1" applyAlignment="1">
      <alignment horizontal="center"/>
    </xf>
    <xf numFmtId="164" fontId="2" fillId="0" borderId="0" xfId="0" applyNumberFormat="1" applyFont="1" applyAlignment="1">
      <alignment vertical="center"/>
    </xf>
    <xf numFmtId="2" fontId="2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0" fontId="7" fillId="0" borderId="0" xfId="0" applyFont="1"/>
    <xf numFmtId="0" fontId="7" fillId="6" borderId="1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2" fontId="6" fillId="6" borderId="1" xfId="0" applyNumberFormat="1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228" zoomScaleNormal="175" workbookViewId="0">
      <selection activeCell="I13" sqref="I13:I16"/>
    </sheetView>
  </sheetViews>
  <sheetFormatPr defaultRowHeight="15"/>
  <cols>
    <col min="1" max="1" width="6.42578125" customWidth="1"/>
    <col min="2" max="2" width="7.42578125" customWidth="1"/>
    <col min="6" max="6" width="11.5703125" customWidth="1"/>
    <col min="7" max="7" width="11.7109375" customWidth="1"/>
    <col min="8" max="8" width="9.42578125" customWidth="1"/>
    <col min="9" max="9" width="10.5703125" customWidth="1"/>
    <col min="10" max="10" width="14.5703125" customWidth="1"/>
    <col min="11" max="11" width="8.28515625" customWidth="1"/>
  </cols>
  <sheetData>
    <row r="1" spans="1:11" ht="18.75">
      <c r="B1" s="28" t="s">
        <v>16</v>
      </c>
      <c r="C1" s="28"/>
      <c r="D1" s="28"/>
      <c r="E1" s="28"/>
      <c r="F1" s="28"/>
      <c r="G1" s="28"/>
      <c r="H1" s="28"/>
      <c r="I1" s="28"/>
      <c r="J1" s="28"/>
      <c r="K1" s="28"/>
    </row>
    <row r="2" spans="1:11" ht="15.75">
      <c r="A2" s="1" t="s">
        <v>6</v>
      </c>
      <c r="B2" s="12" t="s">
        <v>0</v>
      </c>
      <c r="C2" s="12" t="s">
        <v>1</v>
      </c>
      <c r="D2" s="13" t="s">
        <v>2</v>
      </c>
      <c r="E2" s="13" t="s">
        <v>3</v>
      </c>
      <c r="F2" s="13" t="s">
        <v>15</v>
      </c>
      <c r="G2" s="13" t="s">
        <v>18</v>
      </c>
      <c r="H2" s="13" t="s">
        <v>4</v>
      </c>
      <c r="I2" s="13" t="s">
        <v>5</v>
      </c>
      <c r="J2" s="13" t="s">
        <v>17</v>
      </c>
      <c r="K2" s="13" t="s">
        <v>11</v>
      </c>
    </row>
    <row r="3" spans="1:11" ht="15.75">
      <c r="A3" s="4">
        <v>0.2</v>
      </c>
      <c r="B3" s="6">
        <v>0.1</v>
      </c>
      <c r="C3" s="6">
        <v>0.5</v>
      </c>
      <c r="D3" s="7">
        <v>0.5</v>
      </c>
      <c r="E3" s="7">
        <v>0.5</v>
      </c>
      <c r="F3" s="8">
        <f t="shared" ref="F3:F5" si="0">(B3*D3)+E3</f>
        <v>0.55000000000000004</v>
      </c>
      <c r="G3" s="9">
        <f t="shared" ref="G3:G5" si="1">F3-C3</f>
        <v>5.0000000000000044E-2</v>
      </c>
      <c r="H3" s="31">
        <f>2*(G3*B3+G4*B4+G5*B5)</f>
        <v>0.70000000000000018</v>
      </c>
      <c r="I3" s="31">
        <f>2*SUM(G3:G5)</f>
        <v>1.0000000000000002</v>
      </c>
      <c r="J3" s="31">
        <f>G3*G3+G4*G4+G5*G5</f>
        <v>0.16500000000000004</v>
      </c>
      <c r="K3" s="33">
        <v>1</v>
      </c>
    </row>
    <row r="4" spans="1:11" ht="15.75">
      <c r="A4" s="2"/>
      <c r="B4" s="6">
        <v>0.5</v>
      </c>
      <c r="C4" s="6">
        <v>0.7</v>
      </c>
      <c r="D4" s="7">
        <v>0.5</v>
      </c>
      <c r="E4" s="7">
        <v>0.5</v>
      </c>
      <c r="F4" s="8">
        <f t="shared" si="0"/>
        <v>0.75</v>
      </c>
      <c r="G4" s="9">
        <f t="shared" si="1"/>
        <v>5.0000000000000044E-2</v>
      </c>
      <c r="H4" s="31"/>
      <c r="I4" s="31"/>
      <c r="J4" s="31"/>
      <c r="K4" s="33"/>
    </row>
    <row r="5" spans="1:11" ht="15.75">
      <c r="A5" s="2"/>
      <c r="B5" s="6">
        <v>0.8</v>
      </c>
      <c r="C5" s="6">
        <v>0.5</v>
      </c>
      <c r="D5" s="7">
        <v>0.5</v>
      </c>
      <c r="E5" s="7">
        <v>0.5</v>
      </c>
      <c r="F5" s="8">
        <f t="shared" si="0"/>
        <v>0.9</v>
      </c>
      <c r="G5" s="9">
        <f t="shared" si="1"/>
        <v>0.4</v>
      </c>
      <c r="H5" s="31"/>
      <c r="I5" s="31"/>
      <c r="J5" s="31"/>
      <c r="K5" s="33"/>
    </row>
    <row r="6" spans="1:11" ht="15.75">
      <c r="A6" s="2"/>
      <c r="B6" s="10">
        <v>0.1</v>
      </c>
      <c r="C6" s="10">
        <v>0.5</v>
      </c>
      <c r="D6" s="11">
        <f>$D$3-$A$3*$H$3</f>
        <v>0.36</v>
      </c>
      <c r="E6" s="11">
        <f>$E$3-($I$3*$A$3)</f>
        <v>0.29999999999999993</v>
      </c>
      <c r="F6" s="10"/>
      <c r="G6" s="14"/>
      <c r="H6" s="34"/>
      <c r="I6" s="34"/>
      <c r="J6" s="34"/>
      <c r="K6" s="35">
        <v>2</v>
      </c>
    </row>
    <row r="7" spans="1:11" ht="15.75">
      <c r="A7" s="2"/>
      <c r="B7" s="10">
        <v>0.5</v>
      </c>
      <c r="C7" s="10">
        <v>0.7</v>
      </c>
      <c r="D7" s="11">
        <f>$D$3-$A$3*$H$3</f>
        <v>0.36</v>
      </c>
      <c r="E7" s="11">
        <f>$E$3-($I$3*$A$3)</f>
        <v>0.29999999999999993</v>
      </c>
      <c r="F7" s="10"/>
      <c r="G7" s="14"/>
      <c r="H7" s="34"/>
      <c r="I7" s="34"/>
      <c r="J7" s="34"/>
      <c r="K7" s="35"/>
    </row>
    <row r="8" spans="1:11" ht="15.75">
      <c r="A8" s="2"/>
      <c r="B8" s="10">
        <v>0.8</v>
      </c>
      <c r="C8" s="10">
        <v>0.5</v>
      </c>
      <c r="D8" s="11">
        <f>$D$3-$A$3*$H$3</f>
        <v>0.36</v>
      </c>
      <c r="E8" s="11">
        <f>$E$3-($I$3*$A$3)</f>
        <v>0.29999999999999993</v>
      </c>
      <c r="F8" s="10"/>
      <c r="G8" s="14"/>
      <c r="H8" s="34"/>
      <c r="I8" s="34"/>
      <c r="J8" s="34"/>
      <c r="K8" s="35"/>
    </row>
    <row r="9" spans="1:11" ht="15.75">
      <c r="A9" s="2"/>
      <c r="B9" s="6">
        <v>0.1</v>
      </c>
      <c r="C9" s="6">
        <v>0.5</v>
      </c>
      <c r="D9" s="7"/>
      <c r="E9" s="7"/>
      <c r="F9" s="8"/>
      <c r="G9" s="9"/>
      <c r="H9" s="31"/>
      <c r="I9" s="31"/>
      <c r="J9" s="32"/>
      <c r="K9" s="33">
        <v>3</v>
      </c>
    </row>
    <row r="10" spans="1:11" ht="15.75">
      <c r="A10" s="2"/>
      <c r="B10" s="6">
        <v>0.5</v>
      </c>
      <c r="C10" s="6">
        <v>0.7</v>
      </c>
      <c r="D10" s="7"/>
      <c r="E10" s="7"/>
      <c r="F10" s="8"/>
      <c r="G10" s="9"/>
      <c r="H10" s="31"/>
      <c r="I10" s="31"/>
      <c r="J10" s="32"/>
      <c r="K10" s="33"/>
    </row>
    <row r="11" spans="1:11" ht="15.75">
      <c r="A11" s="2"/>
      <c r="B11" s="6">
        <v>0.8</v>
      </c>
      <c r="C11" s="6">
        <v>0.5</v>
      </c>
      <c r="D11" s="7"/>
      <c r="E11" s="7"/>
      <c r="F11" s="8"/>
      <c r="G11" s="9"/>
      <c r="H11" s="31"/>
      <c r="I11" s="31"/>
      <c r="J11" s="32"/>
      <c r="K11" s="33"/>
    </row>
    <row r="12" spans="1:11" ht="15.75">
      <c r="A12" s="2"/>
      <c r="B12" s="2"/>
      <c r="D12" s="3"/>
      <c r="E12" s="3"/>
      <c r="F12" s="2"/>
      <c r="H12" s="5"/>
      <c r="I12" s="5"/>
    </row>
    <row r="13" spans="1:11">
      <c r="H13" s="29"/>
      <c r="I13" s="29"/>
    </row>
    <row r="14" spans="1:11">
      <c r="H14" s="29"/>
      <c r="I14" s="29"/>
    </row>
    <row r="15" spans="1:11">
      <c r="H15" s="29"/>
      <c r="I15" s="29"/>
    </row>
    <row r="16" spans="1:11">
      <c r="H16" s="29"/>
      <c r="I16" s="29"/>
    </row>
    <row r="17" spans="2:9">
      <c r="H17" s="29"/>
      <c r="I17" s="29"/>
    </row>
    <row r="18" spans="2:9">
      <c r="H18" s="29"/>
      <c r="I18" s="29"/>
    </row>
    <row r="19" spans="2:9">
      <c r="H19" s="29"/>
      <c r="I19" s="29"/>
    </row>
    <row r="20" spans="2:9">
      <c r="H20" s="29"/>
      <c r="I20" s="29"/>
    </row>
    <row r="24" spans="2:9" ht="18.75">
      <c r="B24" s="30"/>
      <c r="C24" s="30"/>
      <c r="D24" s="30"/>
      <c r="E24" s="30"/>
      <c r="F24" s="30"/>
      <c r="G24" s="30"/>
      <c r="H24" s="30"/>
      <c r="I24" s="30"/>
    </row>
  </sheetData>
  <mergeCells count="18">
    <mergeCell ref="J6:J8"/>
    <mergeCell ref="K6:K8"/>
    <mergeCell ref="B1:K1"/>
    <mergeCell ref="H17:H20"/>
    <mergeCell ref="I17:I20"/>
    <mergeCell ref="B24:I24"/>
    <mergeCell ref="H9:H11"/>
    <mergeCell ref="I9:I11"/>
    <mergeCell ref="J9:J11"/>
    <mergeCell ref="K9:K11"/>
    <mergeCell ref="H13:H16"/>
    <mergeCell ref="I13:I16"/>
    <mergeCell ref="H3:H5"/>
    <mergeCell ref="I3:I5"/>
    <mergeCell ref="J3:J5"/>
    <mergeCell ref="K3:K5"/>
    <mergeCell ref="H6:H8"/>
    <mergeCell ref="I6:I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tabSelected="1" zoomScale="111" workbookViewId="0">
      <selection activeCell="K8" sqref="K8:K11"/>
    </sheetView>
  </sheetViews>
  <sheetFormatPr defaultRowHeight="15"/>
  <cols>
    <col min="1" max="1" width="8.5703125" customWidth="1"/>
    <col min="9" max="9" width="16.28515625" customWidth="1"/>
    <col min="10" max="10" width="13.42578125" customWidth="1"/>
    <col min="14" max="14" width="17.140625" customWidth="1"/>
    <col min="15" max="15" width="13.42578125" customWidth="1"/>
  </cols>
  <sheetData>
    <row r="2" spans="1:15" ht="18.75">
      <c r="A2" s="30" t="s">
        <v>14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23.25">
      <c r="A3" s="15" t="s">
        <v>6</v>
      </c>
      <c r="B3" s="16" t="s">
        <v>12</v>
      </c>
      <c r="C3" s="16" t="s">
        <v>13</v>
      </c>
      <c r="D3" s="16" t="s">
        <v>1</v>
      </c>
      <c r="E3" s="16" t="s">
        <v>7</v>
      </c>
      <c r="F3" s="16" t="s">
        <v>8</v>
      </c>
      <c r="G3" s="16" t="s">
        <v>9</v>
      </c>
      <c r="H3" s="16" t="s">
        <v>19</v>
      </c>
      <c r="I3" s="16" t="s">
        <v>20</v>
      </c>
      <c r="J3" s="17" t="s">
        <v>21</v>
      </c>
      <c r="K3" s="17" t="s">
        <v>10</v>
      </c>
      <c r="L3" s="17" t="s">
        <v>4</v>
      </c>
      <c r="M3" s="17" t="s">
        <v>5</v>
      </c>
      <c r="N3" s="17" t="s">
        <v>22</v>
      </c>
      <c r="O3" s="17" t="s">
        <v>11</v>
      </c>
    </row>
    <row r="4" spans="1:15" ht="23.25">
      <c r="A4" s="18">
        <v>0.2</v>
      </c>
      <c r="B4" s="19">
        <v>0</v>
      </c>
      <c r="C4" s="19">
        <v>0</v>
      </c>
      <c r="D4" s="20">
        <v>0</v>
      </c>
      <c r="E4" s="21">
        <v>0.3</v>
      </c>
      <c r="F4" s="21">
        <v>0.3</v>
      </c>
      <c r="G4" s="21">
        <v>0.3</v>
      </c>
      <c r="H4" s="22">
        <f>(E4*B4)+(F4*C4)+G4</f>
        <v>0.3</v>
      </c>
      <c r="I4" s="22">
        <f>1/(1+EXP(-H4))</f>
        <v>0.57444251681165903</v>
      </c>
      <c r="J4" s="22">
        <f>-D4*LOG(I4,2)-(1-D4)*LOG(1-I4,2)</f>
        <v>1.2325740743522222</v>
      </c>
      <c r="K4" s="36">
        <f>((I4-D4)*C4+(I5-D5)*C5+(I6-D6)*C6+(I7-D7)*C7)</f>
        <v>0.35660580885079929</v>
      </c>
      <c r="L4" s="36">
        <f>((I4-D4)*B4+(I5-D5)*B5+(I6-D6)*B6+(I7-D7)*B7)</f>
        <v>0.35660580885079929</v>
      </c>
      <c r="M4" s="36">
        <f>(I4-D4)+(I5-D5)+(I6-D6)+(I7-D7)</f>
        <v>1.5767046318882536</v>
      </c>
      <c r="N4" s="37">
        <f>J4+J5+J6+J7</f>
        <v>4.7183125199043428</v>
      </c>
      <c r="O4" s="38">
        <v>1</v>
      </c>
    </row>
    <row r="5" spans="1:15" ht="23.25">
      <c r="A5" s="23"/>
      <c r="B5" s="19">
        <v>0</v>
      </c>
      <c r="C5" s="19">
        <v>1</v>
      </c>
      <c r="D5" s="19">
        <v>0</v>
      </c>
      <c r="E5" s="21">
        <v>0.3</v>
      </c>
      <c r="F5" s="21">
        <v>0.3</v>
      </c>
      <c r="G5" s="21">
        <v>0.3</v>
      </c>
      <c r="H5" s="22">
        <f>(E5*B5)+(F5*C5)+G5</f>
        <v>0.6</v>
      </c>
      <c r="I5" s="22">
        <f t="shared" ref="I5:I7" si="0">1/(1+EXP(-H5))</f>
        <v>0.6456563062257954</v>
      </c>
      <c r="J5" s="22">
        <f t="shared" ref="J5:J7" si="1">-D5*LOG(I5,2)-(1-D5)*LOG(1-I5,2)</f>
        <v>1.4967787211480412</v>
      </c>
      <c r="K5" s="36"/>
      <c r="L5" s="36"/>
      <c r="M5" s="36"/>
      <c r="N5" s="37"/>
      <c r="O5" s="38"/>
    </row>
    <row r="6" spans="1:15" ht="23.25">
      <c r="A6" s="23"/>
      <c r="B6" s="19">
        <v>1</v>
      </c>
      <c r="C6" s="19">
        <v>0</v>
      </c>
      <c r="D6" s="19">
        <v>0</v>
      </c>
      <c r="E6" s="21">
        <v>0.3</v>
      </c>
      <c r="F6" s="21">
        <v>0.3</v>
      </c>
      <c r="G6" s="21">
        <v>0.3</v>
      </c>
      <c r="H6" s="22">
        <f t="shared" ref="H6:H7" si="2">(E6*B6)+(F6*C6)+G6</f>
        <v>0.6</v>
      </c>
      <c r="I6" s="22">
        <f t="shared" si="0"/>
        <v>0.6456563062257954</v>
      </c>
      <c r="J6" s="22">
        <f t="shared" si="1"/>
        <v>1.4967787211480412</v>
      </c>
      <c r="K6" s="36"/>
      <c r="L6" s="36"/>
      <c r="M6" s="36"/>
      <c r="N6" s="37"/>
      <c r="O6" s="38"/>
    </row>
    <row r="7" spans="1:15" ht="23.25">
      <c r="A7" s="23"/>
      <c r="B7" s="19">
        <v>1</v>
      </c>
      <c r="C7" s="19">
        <v>1</v>
      </c>
      <c r="D7" s="19">
        <v>1</v>
      </c>
      <c r="E7" s="21">
        <v>0.3</v>
      </c>
      <c r="F7" s="21">
        <v>0.3</v>
      </c>
      <c r="G7" s="21">
        <v>0.3</v>
      </c>
      <c r="H7" s="22">
        <f t="shared" si="2"/>
        <v>0.89999999999999991</v>
      </c>
      <c r="I7" s="22">
        <f t="shared" si="0"/>
        <v>0.71094950262500389</v>
      </c>
      <c r="J7" s="22">
        <f t="shared" si="1"/>
        <v>0.49218100325603786</v>
      </c>
      <c r="K7" s="36"/>
      <c r="L7" s="36"/>
      <c r="M7" s="36"/>
      <c r="N7" s="37"/>
      <c r="O7" s="38"/>
    </row>
    <row r="8" spans="1:15" ht="23.25">
      <c r="A8" s="23"/>
      <c r="B8" s="24">
        <v>0</v>
      </c>
      <c r="C8" s="24">
        <v>0</v>
      </c>
      <c r="D8" s="25">
        <v>0</v>
      </c>
      <c r="E8" s="26"/>
      <c r="F8" s="26"/>
      <c r="G8" s="26"/>
      <c r="H8" s="27"/>
      <c r="I8" s="27"/>
      <c r="J8" s="27"/>
      <c r="K8" s="39"/>
      <c r="L8" s="39"/>
      <c r="M8" s="39"/>
      <c r="N8" s="37"/>
      <c r="O8" s="38">
        <v>2</v>
      </c>
    </row>
    <row r="9" spans="1:15" ht="23.25">
      <c r="A9" s="23"/>
      <c r="B9" s="24">
        <v>0</v>
      </c>
      <c r="C9" s="24">
        <v>1</v>
      </c>
      <c r="D9" s="24">
        <v>0</v>
      </c>
      <c r="E9" s="26"/>
      <c r="F9" s="26"/>
      <c r="G9" s="26"/>
      <c r="H9" s="27"/>
      <c r="I9" s="27"/>
      <c r="J9" s="27"/>
      <c r="K9" s="39"/>
      <c r="L9" s="39"/>
      <c r="M9" s="39"/>
      <c r="N9" s="37"/>
      <c r="O9" s="38"/>
    </row>
    <row r="10" spans="1:15" ht="23.25">
      <c r="A10" s="23"/>
      <c r="B10" s="24">
        <v>1</v>
      </c>
      <c r="C10" s="24">
        <v>0</v>
      </c>
      <c r="D10" s="24">
        <v>0</v>
      </c>
      <c r="E10" s="26"/>
      <c r="F10" s="26"/>
      <c r="G10" s="26"/>
      <c r="H10" s="27"/>
      <c r="I10" s="27"/>
      <c r="J10" s="27"/>
      <c r="K10" s="39"/>
      <c r="L10" s="39"/>
      <c r="M10" s="39"/>
      <c r="N10" s="37"/>
      <c r="O10" s="38"/>
    </row>
    <row r="11" spans="1:15" ht="23.25">
      <c r="A11" s="23"/>
      <c r="B11" s="24">
        <v>1</v>
      </c>
      <c r="C11" s="24">
        <v>1</v>
      </c>
      <c r="D11" s="24">
        <v>1</v>
      </c>
      <c r="E11" s="26"/>
      <c r="F11" s="26"/>
      <c r="G11" s="26"/>
      <c r="H11" s="27"/>
      <c r="I11" s="27"/>
      <c r="J11" s="27"/>
      <c r="K11" s="39"/>
      <c r="L11" s="39"/>
      <c r="M11" s="39"/>
      <c r="N11" s="37"/>
      <c r="O11" s="38"/>
    </row>
    <row r="12" spans="1:15" ht="23.25">
      <c r="A12" s="23"/>
      <c r="B12" s="19">
        <v>0</v>
      </c>
      <c r="C12" s="19">
        <v>0</v>
      </c>
      <c r="D12" s="20">
        <v>0</v>
      </c>
      <c r="E12" s="21"/>
      <c r="F12" s="21"/>
      <c r="G12" s="21"/>
      <c r="H12" s="22"/>
      <c r="I12" s="22"/>
      <c r="J12" s="22"/>
      <c r="K12" s="36"/>
      <c r="L12" s="36"/>
      <c r="M12" s="36"/>
      <c r="N12" s="37"/>
      <c r="O12" s="38">
        <v>3</v>
      </c>
    </row>
    <row r="13" spans="1:15" ht="23.25">
      <c r="A13" s="23"/>
      <c r="B13" s="19">
        <v>0</v>
      </c>
      <c r="C13" s="19">
        <v>1</v>
      </c>
      <c r="D13" s="19">
        <v>0</v>
      </c>
      <c r="E13" s="21"/>
      <c r="F13" s="21"/>
      <c r="G13" s="21"/>
      <c r="H13" s="22"/>
      <c r="I13" s="22"/>
      <c r="J13" s="22"/>
      <c r="K13" s="36"/>
      <c r="L13" s="36"/>
      <c r="M13" s="36"/>
      <c r="N13" s="37"/>
      <c r="O13" s="38"/>
    </row>
    <row r="14" spans="1:15" ht="23.25">
      <c r="A14" s="23"/>
      <c r="B14" s="19">
        <v>1</v>
      </c>
      <c r="C14" s="19">
        <v>0</v>
      </c>
      <c r="D14" s="19">
        <v>0</v>
      </c>
      <c r="E14" s="21"/>
      <c r="F14" s="21"/>
      <c r="G14" s="21"/>
      <c r="H14" s="22"/>
      <c r="I14" s="22"/>
      <c r="J14" s="22"/>
      <c r="K14" s="36"/>
      <c r="L14" s="36"/>
      <c r="M14" s="36"/>
      <c r="N14" s="37"/>
      <c r="O14" s="38"/>
    </row>
    <row r="15" spans="1:15" ht="23.25">
      <c r="A15" s="23"/>
      <c r="B15" s="19">
        <v>1</v>
      </c>
      <c r="C15" s="19">
        <v>1</v>
      </c>
      <c r="D15" s="19">
        <v>1</v>
      </c>
      <c r="E15" s="21"/>
      <c r="F15" s="21"/>
      <c r="G15" s="21"/>
      <c r="H15" s="22"/>
      <c r="I15" s="22"/>
      <c r="J15" s="22"/>
      <c r="K15" s="36"/>
      <c r="L15" s="36"/>
      <c r="M15" s="36"/>
      <c r="N15" s="37"/>
      <c r="O15" s="38"/>
    </row>
  </sheetData>
  <mergeCells count="16">
    <mergeCell ref="K8:K11"/>
    <mergeCell ref="L8:L11"/>
    <mergeCell ref="M8:M11"/>
    <mergeCell ref="N8:N11"/>
    <mergeCell ref="O8:O11"/>
    <mergeCell ref="K12:K15"/>
    <mergeCell ref="L12:L15"/>
    <mergeCell ref="M12:M15"/>
    <mergeCell ref="N12:N15"/>
    <mergeCell ref="O12:O15"/>
    <mergeCell ref="A2:O2"/>
    <mergeCell ref="K4:K7"/>
    <mergeCell ref="L4:L7"/>
    <mergeCell ref="M4:M7"/>
    <mergeCell ref="N4:N7"/>
    <mergeCell ref="O4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model</vt:lpstr>
      <vt:lpstr>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lpp</dc:creator>
  <cp:lastModifiedBy>ZenBook</cp:lastModifiedBy>
  <dcterms:created xsi:type="dcterms:W3CDTF">2020-01-17T06:05:16Z</dcterms:created>
  <dcterms:modified xsi:type="dcterms:W3CDTF">2025-08-04T05:47:42Z</dcterms:modified>
</cp:coreProperties>
</file>